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data\"/>
    </mc:Choice>
  </mc:AlternateContent>
  <xr:revisionPtr revIDLastSave="0" documentId="13_ncr:1_{A1C35181-F757-4EF9-BAEA-39EE78918EF5}" xr6:coauthVersionLast="47" xr6:coauthVersionMax="47" xr10:uidLastSave="{00000000-0000-0000-0000-000000000000}"/>
  <bookViews>
    <workbookView xWindow="-108" yWindow="-108" windowWidth="23256" windowHeight="12456" xr2:uid="{348D9385-8F51-4DC2-95B4-99AC1D111708}"/>
  </bookViews>
  <sheets>
    <sheet name="dataset" sheetId="18" r:id="rId1"/>
    <sheet name="analysis" sheetId="3" r:id="rId2"/>
    <sheet name="R.D" sheetId="17" r:id="rId3"/>
    <sheet name="2563" sheetId="8" r:id="rId4"/>
    <sheet name="ประชากรไทย" sheetId="16" r:id="rId5"/>
    <sheet name="Sheet3" sheetId="20" r:id="rId6"/>
    <sheet name="จำนวนสว." sheetId="19" r:id="rId7"/>
    <sheet name="ค่าใช้จ่าย" sheetId="13" r:id="rId8"/>
    <sheet name="สัดส่วนคนจน" sheetId="14" r:id="rId9"/>
    <sheet name="Sheet6" sheetId="15" r:id="rId10"/>
    <sheet name="2" sheetId="12" r:id="rId11"/>
    <sheet name="HSPtoHCS" sheetId="7" r:id="rId12"/>
    <sheet name="สัมประสิทธิ์ความไม่เสมอภาค (Gin" sheetId="4" r:id="rId13"/>
    <sheet name="รายจ่าย" sheetId="1" r:id="rId14"/>
    <sheet name="GDP ปีงบประมาณ" sheetId="2" r:id="rId15"/>
    <sheet name="รายจ่ายด้านบริการทางสังคม" sheetId="5" r:id="rId16"/>
    <sheet name="รายจ่ายด้านสังคม" sheetId="6" r:id="rId17"/>
    <sheet name="HAI" sheetId="9" r:id="rId18"/>
    <sheet name="Sheet1" sheetId="10" r:id="rId19"/>
    <sheet name="Sheet2" sheetId="11" r:id="rId20"/>
  </sheets>
  <definedNames>
    <definedName name="_xlnm._FilterDatabase" localSheetId="17" hidden="1">HAI!$A$2:$E$86</definedName>
    <definedName name="_xlnm._FilterDatabase" localSheetId="4" hidden="1">ประชากรไทย!$A$3:$L$2135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1" i="18" l="1"/>
  <c r="L471" i="18" l="1"/>
  <c r="L472" i="18"/>
  <c r="L473" i="18"/>
  <c r="L474" i="18"/>
  <c r="L475" i="18"/>
  <c r="L476" i="18"/>
  <c r="L477" i="18"/>
  <c r="L478" i="18"/>
  <c r="L479" i="18"/>
  <c r="L480" i="18"/>
  <c r="L481" i="18"/>
  <c r="L482" i="18"/>
  <c r="L483" i="18"/>
  <c r="L484" i="18"/>
  <c r="L485" i="18"/>
  <c r="L486" i="18"/>
  <c r="L487" i="18"/>
  <c r="L488" i="18"/>
  <c r="L489" i="18"/>
  <c r="L490" i="18"/>
  <c r="L491" i="18"/>
  <c r="L492" i="18"/>
  <c r="L493" i="18"/>
  <c r="L494" i="18"/>
  <c r="L495" i="18"/>
  <c r="L496" i="18"/>
  <c r="L497" i="18"/>
  <c r="L498" i="18"/>
  <c r="L499" i="18"/>
  <c r="L500" i="18"/>
  <c r="L501" i="18"/>
  <c r="L502" i="18"/>
  <c r="L503" i="18"/>
  <c r="L504" i="18"/>
  <c r="L505" i="18"/>
  <c r="L506" i="18"/>
  <c r="L507" i="18"/>
  <c r="L508" i="18"/>
  <c r="L509" i="18"/>
  <c r="L510" i="18"/>
  <c r="L511" i="18"/>
  <c r="L512" i="18"/>
  <c r="L513" i="18"/>
  <c r="L514" i="18"/>
  <c r="L515" i="18"/>
  <c r="L516" i="18"/>
  <c r="L517" i="18"/>
  <c r="L518" i="18"/>
  <c r="L519" i="18"/>
  <c r="L520" i="18"/>
  <c r="L521" i="18"/>
  <c r="L522" i="18"/>
  <c r="L523" i="18"/>
  <c r="L524" i="18"/>
  <c r="L525" i="18"/>
  <c r="L526" i="18"/>
  <c r="L527" i="18"/>
  <c r="L528" i="18"/>
  <c r="L529" i="18"/>
  <c r="L530" i="18"/>
  <c r="L531" i="18"/>
  <c r="L532" i="18"/>
  <c r="L533" i="18"/>
  <c r="L534" i="18"/>
  <c r="L535" i="18"/>
  <c r="L536" i="18"/>
  <c r="L537" i="18"/>
  <c r="L538" i="18"/>
  <c r="L539" i="18"/>
  <c r="L540" i="18"/>
  <c r="L541" i="18"/>
  <c r="L542" i="18"/>
  <c r="L543" i="18"/>
  <c r="L544" i="18"/>
  <c r="L545" i="18"/>
  <c r="L546" i="18"/>
  <c r="L547" i="18"/>
  <c r="L470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2" i="18"/>
  <c r="N18" i="16" l="1"/>
  <c r="N19" i="16"/>
  <c r="N20" i="16"/>
  <c r="N21" i="16"/>
  <c r="N22" i="16"/>
  <c r="N23" i="16"/>
  <c r="N24" i="16"/>
  <c r="N2130" i="16"/>
  <c r="N2129" i="16"/>
  <c r="N2128" i="16"/>
  <c r="N2127" i="16"/>
  <c r="N2126" i="16"/>
  <c r="N2125" i="16"/>
  <c r="N2124" i="16"/>
  <c r="N2123" i="16"/>
  <c r="N2104" i="16"/>
  <c r="N2103" i="16"/>
  <c r="N2102" i="16"/>
  <c r="N2101" i="16"/>
  <c r="N2100" i="16"/>
  <c r="N2099" i="16"/>
  <c r="N2098" i="16"/>
  <c r="N2097" i="16"/>
  <c r="N2078" i="16"/>
  <c r="N2077" i="16"/>
  <c r="N2076" i="16"/>
  <c r="N2075" i="16"/>
  <c r="N2074" i="16"/>
  <c r="N2073" i="16"/>
  <c r="N2072" i="16"/>
  <c r="N2071" i="16"/>
  <c r="N2052" i="16"/>
  <c r="N2051" i="16"/>
  <c r="N2050" i="16"/>
  <c r="N2049" i="16"/>
  <c r="N2048" i="16"/>
  <c r="N2047" i="16"/>
  <c r="N2046" i="16"/>
  <c r="N2045" i="16"/>
  <c r="N2026" i="16"/>
  <c r="N2025" i="16"/>
  <c r="N2024" i="16"/>
  <c r="N2023" i="16"/>
  <c r="N2022" i="16"/>
  <c r="N2021" i="16"/>
  <c r="N2020" i="16"/>
  <c r="N2019" i="16"/>
  <c r="N2000" i="16"/>
  <c r="N1999" i="16"/>
  <c r="N1998" i="16"/>
  <c r="N1997" i="16"/>
  <c r="N1996" i="16"/>
  <c r="N1995" i="16"/>
  <c r="N1994" i="16"/>
  <c r="N1993" i="16"/>
  <c r="N1974" i="16"/>
  <c r="N1973" i="16"/>
  <c r="N1972" i="16"/>
  <c r="N1971" i="16"/>
  <c r="N1970" i="16"/>
  <c r="N1969" i="16"/>
  <c r="N1968" i="16"/>
  <c r="N1967" i="16"/>
  <c r="N1948" i="16"/>
  <c r="N1947" i="16"/>
  <c r="N1946" i="16"/>
  <c r="N1945" i="16"/>
  <c r="N1944" i="16"/>
  <c r="N1943" i="16"/>
  <c r="N1942" i="16"/>
  <c r="N1941" i="16"/>
  <c r="N1922" i="16"/>
  <c r="N1921" i="16"/>
  <c r="N1920" i="16"/>
  <c r="N1919" i="16"/>
  <c r="N1918" i="16"/>
  <c r="N1917" i="16"/>
  <c r="N1916" i="16"/>
  <c r="N1915" i="16"/>
  <c r="N1896" i="16"/>
  <c r="N1895" i="16"/>
  <c r="N1894" i="16"/>
  <c r="N1893" i="16"/>
  <c r="N1892" i="16"/>
  <c r="N1891" i="16"/>
  <c r="N1890" i="16"/>
  <c r="N1889" i="16"/>
  <c r="N1870" i="16"/>
  <c r="N1869" i="16"/>
  <c r="N1868" i="16"/>
  <c r="N1867" i="16"/>
  <c r="N1866" i="16"/>
  <c r="N1865" i="16"/>
  <c r="N1864" i="16"/>
  <c r="N1863" i="16"/>
  <c r="N1844" i="16"/>
  <c r="N1843" i="16"/>
  <c r="N1842" i="16"/>
  <c r="N1841" i="16"/>
  <c r="N1840" i="16"/>
  <c r="N1839" i="16"/>
  <c r="N1838" i="16"/>
  <c r="N1837" i="16"/>
  <c r="N1818" i="16"/>
  <c r="N1817" i="16"/>
  <c r="N1816" i="16"/>
  <c r="N1815" i="16"/>
  <c r="N1814" i="16"/>
  <c r="N1813" i="16"/>
  <c r="N1812" i="16"/>
  <c r="N1811" i="16"/>
  <c r="N1792" i="16"/>
  <c r="N1791" i="16"/>
  <c r="N1790" i="16"/>
  <c r="N1789" i="16"/>
  <c r="N1788" i="16"/>
  <c r="N1787" i="16"/>
  <c r="N1786" i="16"/>
  <c r="N1785" i="16"/>
  <c r="N1766" i="16"/>
  <c r="N1765" i="16"/>
  <c r="N1764" i="16"/>
  <c r="N1763" i="16"/>
  <c r="N1762" i="16"/>
  <c r="N1761" i="16"/>
  <c r="N1760" i="16"/>
  <c r="N1759" i="16"/>
  <c r="N1740" i="16"/>
  <c r="N1739" i="16"/>
  <c r="N1738" i="16"/>
  <c r="N1737" i="16"/>
  <c r="N1736" i="16"/>
  <c r="N1735" i="16"/>
  <c r="N1734" i="16"/>
  <c r="N1733" i="16"/>
  <c r="N1714" i="16"/>
  <c r="N1713" i="16"/>
  <c r="N1712" i="16"/>
  <c r="N1711" i="16"/>
  <c r="N1710" i="16"/>
  <c r="N1709" i="16"/>
  <c r="N1708" i="16"/>
  <c r="N1707" i="16"/>
  <c r="N1688" i="16"/>
  <c r="N1687" i="16"/>
  <c r="N1686" i="16"/>
  <c r="N1685" i="16"/>
  <c r="N1684" i="16"/>
  <c r="N1683" i="16"/>
  <c r="N1682" i="16"/>
  <c r="N1681" i="16"/>
  <c r="N1662" i="16"/>
  <c r="N1661" i="16"/>
  <c r="N1660" i="16"/>
  <c r="N1659" i="16"/>
  <c r="N1658" i="16"/>
  <c r="N1657" i="16"/>
  <c r="N1656" i="16"/>
  <c r="N1655" i="16"/>
  <c r="N1636" i="16"/>
  <c r="N1635" i="16"/>
  <c r="N1634" i="16"/>
  <c r="N1633" i="16"/>
  <c r="N1632" i="16"/>
  <c r="N1631" i="16"/>
  <c r="N1630" i="16"/>
  <c r="N1629" i="16"/>
  <c r="N1610" i="16"/>
  <c r="N1609" i="16"/>
  <c r="N1608" i="16"/>
  <c r="N1607" i="16"/>
  <c r="N1606" i="16"/>
  <c r="N1605" i="16"/>
  <c r="N1604" i="16"/>
  <c r="N1603" i="16"/>
  <c r="N1584" i="16"/>
  <c r="N1583" i="16"/>
  <c r="N1582" i="16"/>
  <c r="N1581" i="16"/>
  <c r="N1580" i="16"/>
  <c r="N1579" i="16"/>
  <c r="N1578" i="16"/>
  <c r="N1577" i="16"/>
  <c r="N1558" i="16"/>
  <c r="N1557" i="16"/>
  <c r="N1556" i="16"/>
  <c r="N1555" i="16"/>
  <c r="N1554" i="16"/>
  <c r="N1553" i="16"/>
  <c r="N1552" i="16"/>
  <c r="N1551" i="16"/>
  <c r="N1532" i="16"/>
  <c r="N1531" i="16"/>
  <c r="N1530" i="16"/>
  <c r="N1529" i="16"/>
  <c r="N1528" i="16"/>
  <c r="N1527" i="16"/>
  <c r="N1526" i="16"/>
  <c r="N1525" i="16"/>
  <c r="N1506" i="16"/>
  <c r="N1505" i="16"/>
  <c r="N1504" i="16"/>
  <c r="N1503" i="16"/>
  <c r="N1502" i="16"/>
  <c r="N1501" i="16"/>
  <c r="N1500" i="16"/>
  <c r="N1499" i="16"/>
  <c r="N1480" i="16"/>
  <c r="N1479" i="16"/>
  <c r="N1478" i="16"/>
  <c r="N1477" i="16"/>
  <c r="N1476" i="16"/>
  <c r="N1475" i="16"/>
  <c r="N1474" i="16"/>
  <c r="N1473" i="16"/>
  <c r="N1454" i="16"/>
  <c r="N1453" i="16"/>
  <c r="N1452" i="16"/>
  <c r="N1451" i="16"/>
  <c r="N1450" i="16"/>
  <c r="N1449" i="16"/>
  <c r="N1448" i="16"/>
  <c r="N1447" i="16"/>
  <c r="N1428" i="16"/>
  <c r="N1427" i="16"/>
  <c r="N1426" i="16"/>
  <c r="N1425" i="16"/>
  <c r="N1424" i="16"/>
  <c r="N1423" i="16"/>
  <c r="N1422" i="16"/>
  <c r="N1421" i="16"/>
  <c r="N1402" i="16"/>
  <c r="N1401" i="16"/>
  <c r="N1400" i="16"/>
  <c r="N1399" i="16"/>
  <c r="N1398" i="16"/>
  <c r="N1397" i="16"/>
  <c r="N1396" i="16"/>
  <c r="N1395" i="16"/>
  <c r="N1376" i="16"/>
  <c r="N1375" i="16"/>
  <c r="N1374" i="16"/>
  <c r="N1373" i="16"/>
  <c r="N1372" i="16"/>
  <c r="N1371" i="16"/>
  <c r="N1370" i="16"/>
  <c r="N1369" i="16"/>
  <c r="N1350" i="16"/>
  <c r="N1349" i="16"/>
  <c r="N1348" i="16"/>
  <c r="N1347" i="16"/>
  <c r="N1346" i="16"/>
  <c r="N1345" i="16"/>
  <c r="N1344" i="16"/>
  <c r="N1343" i="16"/>
  <c r="N1324" i="16"/>
  <c r="N1323" i="16"/>
  <c r="N1322" i="16"/>
  <c r="N1321" i="16"/>
  <c r="N1320" i="16"/>
  <c r="N1319" i="16"/>
  <c r="N1318" i="16"/>
  <c r="N1317" i="16"/>
  <c r="N1298" i="16"/>
  <c r="N1297" i="16"/>
  <c r="N1296" i="16"/>
  <c r="N1295" i="16"/>
  <c r="N1294" i="16"/>
  <c r="N1293" i="16"/>
  <c r="N1292" i="16"/>
  <c r="N1291" i="16"/>
  <c r="N1272" i="16"/>
  <c r="N1271" i="16"/>
  <c r="N1270" i="16"/>
  <c r="N1269" i="16"/>
  <c r="N1268" i="16"/>
  <c r="N1267" i="16"/>
  <c r="N1266" i="16"/>
  <c r="N1265" i="16"/>
  <c r="N1246" i="16"/>
  <c r="N1245" i="16"/>
  <c r="N1244" i="16"/>
  <c r="N1243" i="16"/>
  <c r="N1242" i="16"/>
  <c r="N1241" i="16"/>
  <c r="N1240" i="16"/>
  <c r="N1239" i="16"/>
  <c r="N1220" i="16"/>
  <c r="N1219" i="16"/>
  <c r="N1218" i="16"/>
  <c r="N1217" i="16"/>
  <c r="N1216" i="16"/>
  <c r="N1215" i="16"/>
  <c r="N1214" i="16"/>
  <c r="N1213" i="16"/>
  <c r="N1194" i="16"/>
  <c r="N1193" i="16"/>
  <c r="N1192" i="16"/>
  <c r="N1191" i="16"/>
  <c r="N1190" i="16"/>
  <c r="N1189" i="16"/>
  <c r="N1188" i="16"/>
  <c r="N1187" i="16"/>
  <c r="N1168" i="16"/>
  <c r="N1167" i="16"/>
  <c r="N1166" i="16"/>
  <c r="N1165" i="16"/>
  <c r="N1164" i="16"/>
  <c r="N1163" i="16"/>
  <c r="N1162" i="16"/>
  <c r="N1161" i="16"/>
  <c r="N1142" i="16"/>
  <c r="N1141" i="16"/>
  <c r="N1140" i="16"/>
  <c r="N1139" i="16"/>
  <c r="N1138" i="16"/>
  <c r="N1137" i="16"/>
  <c r="N1136" i="16"/>
  <c r="N1135" i="16"/>
  <c r="N1116" i="16"/>
  <c r="N1115" i="16"/>
  <c r="N1114" i="16"/>
  <c r="N1113" i="16"/>
  <c r="N1112" i="16"/>
  <c r="N1111" i="16"/>
  <c r="N1110" i="16"/>
  <c r="N1109" i="16"/>
  <c r="N1090" i="16"/>
  <c r="N1089" i="16"/>
  <c r="N1088" i="16"/>
  <c r="N1087" i="16"/>
  <c r="N1086" i="16"/>
  <c r="N1085" i="16"/>
  <c r="N1084" i="16"/>
  <c r="N1083" i="16"/>
  <c r="N1064" i="16"/>
  <c r="N1063" i="16"/>
  <c r="N1062" i="16"/>
  <c r="N1061" i="16"/>
  <c r="N1060" i="16"/>
  <c r="N1059" i="16"/>
  <c r="N1058" i="16"/>
  <c r="N1057" i="16"/>
  <c r="N1038" i="16"/>
  <c r="N1037" i="16"/>
  <c r="N1036" i="16"/>
  <c r="N1035" i="16"/>
  <c r="N1034" i="16"/>
  <c r="N1033" i="16"/>
  <c r="N1032" i="16"/>
  <c r="N1031" i="16"/>
  <c r="N1012" i="16"/>
  <c r="N1011" i="16"/>
  <c r="N1010" i="16"/>
  <c r="N1009" i="16"/>
  <c r="N1008" i="16"/>
  <c r="N1007" i="16"/>
  <c r="N1006" i="16"/>
  <c r="N1005" i="16"/>
  <c r="N986" i="16"/>
  <c r="N985" i="16"/>
  <c r="N984" i="16"/>
  <c r="N983" i="16"/>
  <c r="N982" i="16"/>
  <c r="N981" i="16"/>
  <c r="N980" i="16"/>
  <c r="N979" i="16"/>
  <c r="N960" i="16"/>
  <c r="N959" i="16"/>
  <c r="N958" i="16"/>
  <c r="N957" i="16"/>
  <c r="N956" i="16"/>
  <c r="N955" i="16"/>
  <c r="N954" i="16"/>
  <c r="N953" i="16"/>
  <c r="N934" i="16"/>
  <c r="N933" i="16"/>
  <c r="N932" i="16"/>
  <c r="N931" i="16"/>
  <c r="N930" i="16"/>
  <c r="N929" i="16"/>
  <c r="N928" i="16"/>
  <c r="N927" i="16"/>
  <c r="N908" i="16"/>
  <c r="N907" i="16"/>
  <c r="N906" i="16"/>
  <c r="N905" i="16"/>
  <c r="N904" i="16"/>
  <c r="N903" i="16"/>
  <c r="N902" i="16"/>
  <c r="N901" i="16"/>
  <c r="N882" i="16"/>
  <c r="N881" i="16"/>
  <c r="N880" i="16"/>
  <c r="N879" i="16"/>
  <c r="N878" i="16"/>
  <c r="N877" i="16"/>
  <c r="N876" i="16"/>
  <c r="N875" i="16"/>
  <c r="N856" i="16"/>
  <c r="N855" i="16"/>
  <c r="N854" i="16"/>
  <c r="N853" i="16"/>
  <c r="N852" i="16"/>
  <c r="N851" i="16"/>
  <c r="N850" i="16"/>
  <c r="N849" i="16"/>
  <c r="N830" i="16"/>
  <c r="N829" i="16"/>
  <c r="N828" i="16"/>
  <c r="N827" i="16"/>
  <c r="N826" i="16"/>
  <c r="N825" i="16"/>
  <c r="N824" i="16"/>
  <c r="N823" i="16"/>
  <c r="N804" i="16"/>
  <c r="N803" i="16"/>
  <c r="N802" i="16"/>
  <c r="N801" i="16"/>
  <c r="N800" i="16"/>
  <c r="N799" i="16"/>
  <c r="N798" i="16"/>
  <c r="N797" i="16"/>
  <c r="N778" i="16"/>
  <c r="N777" i="16"/>
  <c r="N776" i="16"/>
  <c r="N775" i="16"/>
  <c r="N774" i="16"/>
  <c r="N773" i="16"/>
  <c r="N772" i="16"/>
  <c r="N771" i="16"/>
  <c r="N752" i="16"/>
  <c r="N751" i="16"/>
  <c r="N750" i="16"/>
  <c r="N749" i="16"/>
  <c r="N748" i="16"/>
  <c r="N747" i="16"/>
  <c r="N746" i="16"/>
  <c r="N745" i="16"/>
  <c r="N726" i="16"/>
  <c r="N725" i="16"/>
  <c r="N724" i="16"/>
  <c r="N723" i="16"/>
  <c r="N722" i="16"/>
  <c r="N721" i="16"/>
  <c r="N720" i="16"/>
  <c r="N719" i="16"/>
  <c r="N700" i="16"/>
  <c r="N699" i="16"/>
  <c r="N698" i="16"/>
  <c r="N697" i="16"/>
  <c r="N696" i="16"/>
  <c r="N695" i="16"/>
  <c r="N694" i="16"/>
  <c r="N693" i="16"/>
  <c r="N674" i="16"/>
  <c r="N673" i="16"/>
  <c r="N672" i="16"/>
  <c r="N671" i="16"/>
  <c r="N670" i="16"/>
  <c r="N669" i="16"/>
  <c r="N668" i="16"/>
  <c r="N667" i="16"/>
  <c r="N648" i="16"/>
  <c r="N647" i="16"/>
  <c r="N646" i="16"/>
  <c r="N645" i="16"/>
  <c r="N644" i="16"/>
  <c r="N643" i="16"/>
  <c r="N642" i="16"/>
  <c r="N641" i="16"/>
  <c r="N622" i="16"/>
  <c r="N621" i="16"/>
  <c r="N620" i="16"/>
  <c r="N619" i="16"/>
  <c r="N618" i="16"/>
  <c r="N617" i="16"/>
  <c r="N616" i="16"/>
  <c r="N615" i="16"/>
  <c r="N596" i="16"/>
  <c r="N595" i="16"/>
  <c r="N594" i="16"/>
  <c r="N593" i="16"/>
  <c r="N592" i="16"/>
  <c r="N591" i="16"/>
  <c r="N590" i="16"/>
  <c r="N589" i="16"/>
  <c r="N570" i="16"/>
  <c r="N569" i="16"/>
  <c r="N568" i="16"/>
  <c r="N567" i="16"/>
  <c r="N566" i="16"/>
  <c r="N565" i="16"/>
  <c r="N564" i="16"/>
  <c r="N563" i="16"/>
  <c r="N544" i="16"/>
  <c r="N543" i="16"/>
  <c r="N542" i="16"/>
  <c r="N541" i="16"/>
  <c r="N540" i="16"/>
  <c r="N539" i="16"/>
  <c r="N538" i="16"/>
  <c r="N537" i="16"/>
  <c r="N518" i="16"/>
  <c r="N517" i="16"/>
  <c r="N516" i="16"/>
  <c r="N515" i="16"/>
  <c r="N514" i="16"/>
  <c r="N513" i="16"/>
  <c r="N512" i="16"/>
  <c r="N511" i="16"/>
  <c r="N492" i="16"/>
  <c r="N491" i="16"/>
  <c r="N490" i="16"/>
  <c r="N489" i="16"/>
  <c r="N488" i="16"/>
  <c r="N487" i="16"/>
  <c r="N486" i="16"/>
  <c r="N485" i="16"/>
  <c r="N466" i="16"/>
  <c r="N465" i="16"/>
  <c r="N464" i="16"/>
  <c r="N463" i="16"/>
  <c r="N462" i="16"/>
  <c r="N461" i="16"/>
  <c r="N460" i="16"/>
  <c r="N459" i="16"/>
  <c r="N440" i="16"/>
  <c r="N439" i="16"/>
  <c r="N438" i="16"/>
  <c r="N437" i="16"/>
  <c r="N436" i="16"/>
  <c r="N435" i="16"/>
  <c r="N434" i="16"/>
  <c r="N433" i="16"/>
  <c r="N414" i="16"/>
  <c r="N413" i="16"/>
  <c r="N412" i="16"/>
  <c r="N411" i="16"/>
  <c r="N410" i="16"/>
  <c r="N409" i="16"/>
  <c r="N408" i="16"/>
  <c r="N407" i="16"/>
  <c r="N388" i="16"/>
  <c r="N387" i="16"/>
  <c r="N386" i="16"/>
  <c r="N385" i="16"/>
  <c r="N384" i="16"/>
  <c r="N383" i="16"/>
  <c r="N382" i="16"/>
  <c r="N381" i="16"/>
  <c r="N362" i="16"/>
  <c r="N361" i="16"/>
  <c r="N360" i="16"/>
  <c r="N359" i="16"/>
  <c r="N358" i="16"/>
  <c r="N357" i="16"/>
  <c r="N356" i="16"/>
  <c r="N355" i="16"/>
  <c r="N336" i="16"/>
  <c r="N335" i="16"/>
  <c r="N334" i="16"/>
  <c r="N333" i="16"/>
  <c r="N332" i="16"/>
  <c r="N331" i="16"/>
  <c r="N330" i="16"/>
  <c r="N329" i="16"/>
  <c r="N310" i="16"/>
  <c r="N309" i="16"/>
  <c r="N308" i="16"/>
  <c r="N307" i="16"/>
  <c r="N306" i="16"/>
  <c r="N305" i="16"/>
  <c r="N304" i="16"/>
  <c r="N303" i="16"/>
  <c r="N284" i="16"/>
  <c r="N283" i="16"/>
  <c r="N282" i="16"/>
  <c r="N281" i="16"/>
  <c r="N280" i="16"/>
  <c r="N279" i="16"/>
  <c r="N278" i="16"/>
  <c r="N277" i="16"/>
  <c r="N258" i="16"/>
  <c r="N257" i="16"/>
  <c r="N256" i="16"/>
  <c r="N255" i="16"/>
  <c r="N254" i="16"/>
  <c r="N253" i="16"/>
  <c r="N252" i="16"/>
  <c r="N251" i="16"/>
  <c r="N232" i="16"/>
  <c r="N231" i="16"/>
  <c r="N230" i="16"/>
  <c r="N229" i="16"/>
  <c r="N228" i="16"/>
  <c r="N227" i="16"/>
  <c r="N226" i="16"/>
  <c r="N225" i="16"/>
  <c r="N206" i="16"/>
  <c r="N205" i="16"/>
  <c r="N204" i="16"/>
  <c r="N203" i="16"/>
  <c r="N202" i="16"/>
  <c r="N201" i="16"/>
  <c r="N200" i="16"/>
  <c r="N199" i="16"/>
  <c r="N180" i="16"/>
  <c r="N179" i="16"/>
  <c r="N178" i="16"/>
  <c r="N177" i="16"/>
  <c r="N176" i="16"/>
  <c r="N175" i="16"/>
  <c r="N174" i="16"/>
  <c r="N173" i="16"/>
  <c r="N154" i="16"/>
  <c r="N153" i="16"/>
  <c r="N152" i="16"/>
  <c r="N151" i="16"/>
  <c r="N150" i="16"/>
  <c r="N149" i="16"/>
  <c r="N148" i="16"/>
  <c r="N147" i="16"/>
  <c r="N128" i="16"/>
  <c r="N127" i="16"/>
  <c r="N126" i="16"/>
  <c r="N125" i="16"/>
  <c r="N124" i="16"/>
  <c r="N123" i="16"/>
  <c r="N122" i="16"/>
  <c r="N121" i="16"/>
  <c r="N102" i="16"/>
  <c r="N101" i="16"/>
  <c r="N100" i="16"/>
  <c r="N99" i="16"/>
  <c r="N98" i="16"/>
  <c r="N97" i="16"/>
  <c r="N96" i="16"/>
  <c r="N95" i="16"/>
  <c r="N76" i="16"/>
  <c r="N75" i="16"/>
  <c r="N74" i="16"/>
  <c r="N73" i="16"/>
  <c r="N72" i="16"/>
  <c r="N71" i="16"/>
  <c r="N70" i="16"/>
  <c r="N69" i="16"/>
  <c r="N50" i="16"/>
  <c r="N49" i="16"/>
  <c r="N48" i="16"/>
  <c r="N47" i="16"/>
  <c r="N46" i="16"/>
  <c r="N45" i="16"/>
  <c r="N44" i="16"/>
  <c r="N43" i="16"/>
  <c r="N17" i="16"/>
  <c r="B3" i="19" s="1"/>
  <c r="P2123" i="16"/>
  <c r="Q2123" i="16"/>
  <c r="R2123" i="16"/>
  <c r="S2123" i="16"/>
  <c r="T2123" i="16"/>
  <c r="U2123" i="16"/>
  <c r="O2123" i="16"/>
  <c r="P2097" i="16"/>
  <c r="Q2097" i="16"/>
  <c r="R2097" i="16"/>
  <c r="S2097" i="16"/>
  <c r="T2097" i="16"/>
  <c r="U2097" i="16"/>
  <c r="O2097" i="16"/>
  <c r="P2071" i="16"/>
  <c r="Q2071" i="16"/>
  <c r="R2071" i="16"/>
  <c r="S2071" i="16"/>
  <c r="T2071" i="16"/>
  <c r="U2071" i="16"/>
  <c r="O2071" i="16"/>
  <c r="P2045" i="16"/>
  <c r="Q2045" i="16"/>
  <c r="R2045" i="16"/>
  <c r="S2045" i="16"/>
  <c r="T2045" i="16"/>
  <c r="U2045" i="16"/>
  <c r="O2045" i="16"/>
  <c r="P2019" i="16"/>
  <c r="Q2019" i="16"/>
  <c r="R2019" i="16"/>
  <c r="S2019" i="16"/>
  <c r="T2019" i="16"/>
  <c r="U2019" i="16"/>
  <c r="O2019" i="16"/>
  <c r="P1993" i="16"/>
  <c r="Q1993" i="16"/>
  <c r="R1993" i="16"/>
  <c r="S1993" i="16"/>
  <c r="T1993" i="16"/>
  <c r="U1993" i="16"/>
  <c r="O1993" i="16"/>
  <c r="P1967" i="16"/>
  <c r="Q1967" i="16"/>
  <c r="R1967" i="16"/>
  <c r="S1967" i="16"/>
  <c r="T1967" i="16"/>
  <c r="U1967" i="16"/>
  <c r="O1967" i="16"/>
  <c r="P1941" i="16"/>
  <c r="Q1941" i="16"/>
  <c r="R1941" i="16"/>
  <c r="S1941" i="16"/>
  <c r="T1941" i="16"/>
  <c r="U1941" i="16"/>
  <c r="O1941" i="16"/>
  <c r="P1915" i="16"/>
  <c r="Q1915" i="16"/>
  <c r="R1915" i="16"/>
  <c r="S1915" i="16"/>
  <c r="T1915" i="16"/>
  <c r="U1915" i="16"/>
  <c r="O1915" i="16"/>
  <c r="P1889" i="16"/>
  <c r="Q1889" i="16"/>
  <c r="R1889" i="16"/>
  <c r="S1889" i="16"/>
  <c r="T1889" i="16"/>
  <c r="U1889" i="16"/>
  <c r="O1889" i="16"/>
  <c r="P1863" i="16"/>
  <c r="Q1863" i="16"/>
  <c r="R1863" i="16"/>
  <c r="S1863" i="16"/>
  <c r="T1863" i="16"/>
  <c r="U1863" i="16"/>
  <c r="O1863" i="16"/>
  <c r="P1837" i="16"/>
  <c r="Q1837" i="16"/>
  <c r="R1837" i="16"/>
  <c r="S1837" i="16"/>
  <c r="T1837" i="16"/>
  <c r="U1837" i="16"/>
  <c r="O1837" i="16"/>
  <c r="P1811" i="16"/>
  <c r="Q1811" i="16"/>
  <c r="R1811" i="16"/>
  <c r="S1811" i="16"/>
  <c r="T1811" i="16"/>
  <c r="U1811" i="16"/>
  <c r="O1811" i="16"/>
  <c r="U1785" i="16"/>
  <c r="P1785" i="16"/>
  <c r="Q1785" i="16"/>
  <c r="R1785" i="16"/>
  <c r="S1785" i="16"/>
  <c r="T1785" i="16"/>
  <c r="O1785" i="16"/>
  <c r="P1759" i="16"/>
  <c r="Q1759" i="16"/>
  <c r="R1759" i="16"/>
  <c r="S1759" i="16"/>
  <c r="T1759" i="16"/>
  <c r="U1759" i="16"/>
  <c r="O1759" i="16"/>
  <c r="P1733" i="16"/>
  <c r="Q1733" i="16"/>
  <c r="R1733" i="16"/>
  <c r="S1733" i="16"/>
  <c r="T1733" i="16"/>
  <c r="U1733" i="16"/>
  <c r="O1733" i="16"/>
  <c r="P1707" i="16"/>
  <c r="Q1707" i="16"/>
  <c r="R1707" i="16"/>
  <c r="S1707" i="16"/>
  <c r="T1707" i="16"/>
  <c r="U1707" i="16"/>
  <c r="O1707" i="16"/>
  <c r="P1681" i="16"/>
  <c r="Q1681" i="16"/>
  <c r="R1681" i="16"/>
  <c r="S1681" i="16"/>
  <c r="T1681" i="16"/>
  <c r="U1681" i="16"/>
  <c r="O1681" i="16"/>
  <c r="P1655" i="16"/>
  <c r="Q1655" i="16"/>
  <c r="R1655" i="16"/>
  <c r="S1655" i="16"/>
  <c r="T1655" i="16"/>
  <c r="U1655" i="16"/>
  <c r="O1655" i="16"/>
  <c r="P1629" i="16"/>
  <c r="Q1629" i="16"/>
  <c r="R1629" i="16"/>
  <c r="S1629" i="16"/>
  <c r="T1629" i="16"/>
  <c r="U1629" i="16"/>
  <c r="O1629" i="16"/>
  <c r="P1603" i="16"/>
  <c r="Q1603" i="16"/>
  <c r="R1603" i="16"/>
  <c r="S1603" i="16"/>
  <c r="T1603" i="16"/>
  <c r="U1603" i="16"/>
  <c r="O1603" i="16"/>
  <c r="P1577" i="16"/>
  <c r="Q1577" i="16"/>
  <c r="R1577" i="16"/>
  <c r="S1577" i="16"/>
  <c r="T1577" i="16"/>
  <c r="U1577" i="16"/>
  <c r="O1577" i="16"/>
  <c r="P1551" i="16"/>
  <c r="Q1551" i="16"/>
  <c r="R1551" i="16"/>
  <c r="S1551" i="16"/>
  <c r="T1551" i="16"/>
  <c r="U1551" i="16"/>
  <c r="O1551" i="16"/>
  <c r="P1525" i="16"/>
  <c r="Q1525" i="16"/>
  <c r="R1525" i="16"/>
  <c r="S1525" i="16"/>
  <c r="T1525" i="16"/>
  <c r="U1525" i="16"/>
  <c r="O1525" i="16"/>
  <c r="P1499" i="16"/>
  <c r="Q1499" i="16"/>
  <c r="R1499" i="16"/>
  <c r="S1499" i="16"/>
  <c r="T1499" i="16"/>
  <c r="U1499" i="16"/>
  <c r="O1499" i="16"/>
  <c r="P1473" i="16"/>
  <c r="Q1473" i="16"/>
  <c r="R1473" i="16"/>
  <c r="S1473" i="16"/>
  <c r="T1473" i="16"/>
  <c r="U1473" i="16"/>
  <c r="O1473" i="16"/>
  <c r="P1447" i="16"/>
  <c r="Q1447" i="16"/>
  <c r="R1447" i="16"/>
  <c r="S1447" i="16"/>
  <c r="T1447" i="16"/>
  <c r="U1447" i="16"/>
  <c r="O1447" i="16"/>
  <c r="U1421" i="16"/>
  <c r="P1421" i="16"/>
  <c r="Q1421" i="16"/>
  <c r="R1421" i="16"/>
  <c r="S1421" i="16"/>
  <c r="T1421" i="16"/>
  <c r="O1421" i="16"/>
  <c r="P1395" i="16"/>
  <c r="Q1395" i="16"/>
  <c r="R1395" i="16"/>
  <c r="S1395" i="16"/>
  <c r="T1395" i="16"/>
  <c r="U1395" i="16"/>
  <c r="O1395" i="16"/>
  <c r="P1369" i="16"/>
  <c r="Q1369" i="16"/>
  <c r="R1369" i="16"/>
  <c r="S1369" i="16"/>
  <c r="T1369" i="16"/>
  <c r="U1369" i="16"/>
  <c r="O1369" i="16"/>
  <c r="P1343" i="16"/>
  <c r="Q1343" i="16"/>
  <c r="R1343" i="16"/>
  <c r="S1343" i="16"/>
  <c r="T1343" i="16"/>
  <c r="U1343" i="16"/>
  <c r="O1343" i="16"/>
  <c r="P1317" i="16"/>
  <c r="Q1317" i="16"/>
  <c r="R1317" i="16"/>
  <c r="S1317" i="16"/>
  <c r="T1317" i="16"/>
  <c r="U1317" i="16"/>
  <c r="O1317" i="16"/>
  <c r="P1291" i="16"/>
  <c r="Q1291" i="16"/>
  <c r="R1291" i="16"/>
  <c r="S1291" i="16"/>
  <c r="T1291" i="16"/>
  <c r="U1291" i="16"/>
  <c r="O1291" i="16"/>
  <c r="P1265" i="16"/>
  <c r="Q1265" i="16"/>
  <c r="R1265" i="16"/>
  <c r="S1265" i="16"/>
  <c r="T1265" i="16"/>
  <c r="U1265" i="16"/>
  <c r="O1265" i="16"/>
  <c r="P1239" i="16"/>
  <c r="Q1239" i="16"/>
  <c r="R1239" i="16"/>
  <c r="S1239" i="16"/>
  <c r="T1239" i="16"/>
  <c r="U1239" i="16"/>
  <c r="O1239" i="16"/>
  <c r="O1213" i="16"/>
  <c r="P1213" i="16"/>
  <c r="Q1213" i="16"/>
  <c r="R1213" i="16"/>
  <c r="S1213" i="16"/>
  <c r="T1213" i="16"/>
  <c r="U1213" i="16"/>
  <c r="P1187" i="16"/>
  <c r="Q1187" i="16"/>
  <c r="R1187" i="16"/>
  <c r="S1187" i="16"/>
  <c r="T1187" i="16"/>
  <c r="U1187" i="16"/>
  <c r="O1187" i="16"/>
  <c r="P1161" i="16"/>
  <c r="Q1161" i="16"/>
  <c r="R1161" i="16"/>
  <c r="S1161" i="16"/>
  <c r="T1161" i="16"/>
  <c r="U1161" i="16"/>
  <c r="O1161" i="16"/>
  <c r="P1135" i="16"/>
  <c r="Q1135" i="16"/>
  <c r="R1135" i="16"/>
  <c r="S1135" i="16"/>
  <c r="T1135" i="16"/>
  <c r="U1135" i="16"/>
  <c r="O1135" i="16"/>
  <c r="P1109" i="16"/>
  <c r="Q1109" i="16"/>
  <c r="R1109" i="16"/>
  <c r="S1109" i="16"/>
  <c r="T1109" i="16"/>
  <c r="U1109" i="16"/>
  <c r="O1109" i="16"/>
  <c r="P1083" i="16"/>
  <c r="Q1083" i="16"/>
  <c r="R1083" i="16"/>
  <c r="S1083" i="16"/>
  <c r="T1083" i="16"/>
  <c r="U1083" i="16"/>
  <c r="O1083" i="16"/>
  <c r="P1057" i="16"/>
  <c r="Q1057" i="16"/>
  <c r="R1057" i="16"/>
  <c r="S1057" i="16"/>
  <c r="T1057" i="16"/>
  <c r="U1057" i="16"/>
  <c r="O1057" i="16"/>
  <c r="P1031" i="16"/>
  <c r="Q1031" i="16"/>
  <c r="R1031" i="16"/>
  <c r="S1031" i="16"/>
  <c r="T1031" i="16"/>
  <c r="U1031" i="16"/>
  <c r="O1031" i="16"/>
  <c r="P1005" i="16"/>
  <c r="Q1005" i="16"/>
  <c r="R1005" i="16"/>
  <c r="S1005" i="16"/>
  <c r="T1005" i="16"/>
  <c r="U1005" i="16"/>
  <c r="O1005" i="16"/>
  <c r="P979" i="16"/>
  <c r="Q979" i="16"/>
  <c r="R979" i="16"/>
  <c r="S979" i="16"/>
  <c r="T979" i="16"/>
  <c r="U979" i="16"/>
  <c r="O979" i="16"/>
  <c r="P953" i="16"/>
  <c r="Q953" i="16"/>
  <c r="R953" i="16"/>
  <c r="S953" i="16"/>
  <c r="T953" i="16"/>
  <c r="U953" i="16"/>
  <c r="O953" i="16"/>
  <c r="P927" i="16"/>
  <c r="Q927" i="16"/>
  <c r="R927" i="16"/>
  <c r="S927" i="16"/>
  <c r="T927" i="16"/>
  <c r="U927" i="16"/>
  <c r="O927" i="16"/>
  <c r="P901" i="16"/>
  <c r="Q901" i="16"/>
  <c r="R901" i="16"/>
  <c r="S901" i="16"/>
  <c r="T901" i="16"/>
  <c r="U901" i="16"/>
  <c r="O901" i="16"/>
  <c r="P875" i="16"/>
  <c r="Q875" i="16"/>
  <c r="R875" i="16"/>
  <c r="S875" i="16"/>
  <c r="T875" i="16"/>
  <c r="U875" i="16"/>
  <c r="O875" i="16"/>
  <c r="P849" i="16"/>
  <c r="Q849" i="16"/>
  <c r="R849" i="16"/>
  <c r="S849" i="16"/>
  <c r="T849" i="16"/>
  <c r="U849" i="16"/>
  <c r="O849" i="16"/>
  <c r="P823" i="16"/>
  <c r="Q823" i="16"/>
  <c r="R823" i="16"/>
  <c r="S823" i="16"/>
  <c r="T823" i="16"/>
  <c r="U823" i="16"/>
  <c r="O823" i="16"/>
  <c r="U797" i="16"/>
  <c r="P797" i="16"/>
  <c r="Q797" i="16"/>
  <c r="R797" i="16"/>
  <c r="S797" i="16"/>
  <c r="T797" i="16"/>
  <c r="O797" i="16"/>
  <c r="P771" i="16"/>
  <c r="Q771" i="16"/>
  <c r="R771" i="16"/>
  <c r="S771" i="16"/>
  <c r="T771" i="16"/>
  <c r="U771" i="16"/>
  <c r="O771" i="16"/>
  <c r="P745" i="16"/>
  <c r="Q745" i="16"/>
  <c r="R745" i="16"/>
  <c r="S745" i="16"/>
  <c r="T745" i="16"/>
  <c r="U745" i="16"/>
  <c r="O745" i="16"/>
  <c r="P719" i="16"/>
  <c r="Q719" i="16"/>
  <c r="R719" i="16"/>
  <c r="S719" i="16"/>
  <c r="T719" i="16"/>
  <c r="U719" i="16"/>
  <c r="O719" i="16"/>
  <c r="P693" i="16"/>
  <c r="Q693" i="16"/>
  <c r="R693" i="16"/>
  <c r="S693" i="16"/>
  <c r="T693" i="16"/>
  <c r="U693" i="16"/>
  <c r="O693" i="16"/>
  <c r="P667" i="16"/>
  <c r="Q667" i="16"/>
  <c r="R667" i="16"/>
  <c r="S667" i="16"/>
  <c r="T667" i="16"/>
  <c r="U667" i="16"/>
  <c r="O667" i="16"/>
  <c r="P641" i="16"/>
  <c r="Q641" i="16"/>
  <c r="R641" i="16"/>
  <c r="S641" i="16"/>
  <c r="T641" i="16"/>
  <c r="U641" i="16"/>
  <c r="O641" i="16"/>
  <c r="P615" i="16"/>
  <c r="Q615" i="16"/>
  <c r="R615" i="16"/>
  <c r="S615" i="16"/>
  <c r="T615" i="16"/>
  <c r="U615" i="16"/>
  <c r="O615" i="16"/>
  <c r="U589" i="16"/>
  <c r="P589" i="16"/>
  <c r="Q589" i="16"/>
  <c r="R589" i="16"/>
  <c r="S589" i="16"/>
  <c r="T589" i="16"/>
  <c r="O589" i="16"/>
  <c r="P563" i="16"/>
  <c r="Q563" i="16"/>
  <c r="R563" i="16"/>
  <c r="S563" i="16"/>
  <c r="T563" i="16"/>
  <c r="U563" i="16"/>
  <c r="O563" i="16"/>
  <c r="P537" i="16"/>
  <c r="Q537" i="16"/>
  <c r="R537" i="16"/>
  <c r="S537" i="16"/>
  <c r="T537" i="16"/>
  <c r="U537" i="16"/>
  <c r="O537" i="16"/>
  <c r="P511" i="16"/>
  <c r="Q511" i="16"/>
  <c r="R511" i="16"/>
  <c r="S511" i="16"/>
  <c r="T511" i="16"/>
  <c r="U511" i="16"/>
  <c r="O511" i="16"/>
  <c r="P485" i="16"/>
  <c r="Q485" i="16"/>
  <c r="R485" i="16"/>
  <c r="S485" i="16"/>
  <c r="T485" i="16"/>
  <c r="U485" i="16"/>
  <c r="O485" i="16"/>
  <c r="P459" i="16"/>
  <c r="Q459" i="16"/>
  <c r="R459" i="16"/>
  <c r="S459" i="16"/>
  <c r="T459" i="16"/>
  <c r="U459" i="16"/>
  <c r="O459" i="16"/>
  <c r="P433" i="16"/>
  <c r="Q433" i="16"/>
  <c r="R433" i="16"/>
  <c r="S433" i="16"/>
  <c r="T433" i="16"/>
  <c r="U433" i="16"/>
  <c r="O433" i="16"/>
  <c r="P407" i="16"/>
  <c r="Q407" i="16"/>
  <c r="R407" i="16"/>
  <c r="S407" i="16"/>
  <c r="T407" i="16"/>
  <c r="U407" i="16"/>
  <c r="O407" i="16"/>
  <c r="P381" i="16"/>
  <c r="Q381" i="16"/>
  <c r="R381" i="16"/>
  <c r="S381" i="16"/>
  <c r="T381" i="16"/>
  <c r="U381" i="16"/>
  <c r="O381" i="16"/>
  <c r="P355" i="16"/>
  <c r="Q355" i="16"/>
  <c r="R355" i="16"/>
  <c r="S355" i="16"/>
  <c r="T355" i="16"/>
  <c r="U355" i="16"/>
  <c r="O355" i="16"/>
  <c r="P329" i="16"/>
  <c r="Q329" i="16"/>
  <c r="R329" i="16"/>
  <c r="S329" i="16"/>
  <c r="T329" i="16"/>
  <c r="U329" i="16"/>
  <c r="O329" i="16"/>
  <c r="P303" i="16"/>
  <c r="Q303" i="16"/>
  <c r="R303" i="16"/>
  <c r="S303" i="16"/>
  <c r="T303" i="16"/>
  <c r="U303" i="16"/>
  <c r="O303" i="16"/>
  <c r="P277" i="16"/>
  <c r="Q277" i="16"/>
  <c r="R277" i="16"/>
  <c r="S277" i="16"/>
  <c r="T277" i="16"/>
  <c r="U277" i="16"/>
  <c r="O277" i="16"/>
  <c r="P251" i="16"/>
  <c r="Q251" i="16"/>
  <c r="R251" i="16"/>
  <c r="S251" i="16"/>
  <c r="T251" i="16"/>
  <c r="U251" i="16"/>
  <c r="O251" i="16"/>
  <c r="P225" i="16"/>
  <c r="Q225" i="16"/>
  <c r="R225" i="16"/>
  <c r="S225" i="16"/>
  <c r="T225" i="16"/>
  <c r="U225" i="16"/>
  <c r="O225" i="16"/>
  <c r="P199" i="16"/>
  <c r="Q199" i="16"/>
  <c r="R199" i="16"/>
  <c r="S199" i="16"/>
  <c r="T199" i="16"/>
  <c r="U199" i="16"/>
  <c r="O199" i="16"/>
  <c r="P173" i="16"/>
  <c r="Q173" i="16"/>
  <c r="R173" i="16"/>
  <c r="S173" i="16"/>
  <c r="T173" i="16"/>
  <c r="U173" i="16"/>
  <c r="O173" i="16"/>
  <c r="P147" i="16"/>
  <c r="Q147" i="16"/>
  <c r="R147" i="16"/>
  <c r="S147" i="16"/>
  <c r="T147" i="16"/>
  <c r="U147" i="16"/>
  <c r="O147" i="16"/>
  <c r="P121" i="16"/>
  <c r="Q121" i="16"/>
  <c r="R121" i="16"/>
  <c r="S121" i="16"/>
  <c r="T121" i="16"/>
  <c r="U121" i="16"/>
  <c r="O121" i="16"/>
  <c r="P95" i="16"/>
  <c r="Q95" i="16"/>
  <c r="R95" i="16"/>
  <c r="S95" i="16"/>
  <c r="T95" i="16"/>
  <c r="U95" i="16"/>
  <c r="O95" i="16"/>
  <c r="P69" i="16"/>
  <c r="Q69" i="16"/>
  <c r="R69" i="16"/>
  <c r="S69" i="16"/>
  <c r="T69" i="16"/>
  <c r="U69" i="16"/>
  <c r="O69" i="16"/>
  <c r="P43" i="16"/>
  <c r="Q43" i="16"/>
  <c r="R43" i="16"/>
  <c r="S43" i="16"/>
  <c r="T43" i="16"/>
  <c r="U43" i="16"/>
  <c r="O43" i="16"/>
  <c r="P17" i="16"/>
  <c r="Q17" i="16"/>
  <c r="R17" i="16"/>
  <c r="S17" i="16"/>
  <c r="T17" i="16"/>
  <c r="U17" i="16"/>
  <c r="O17" i="16"/>
  <c r="B13" i="17"/>
  <c r="C13" i="17"/>
  <c r="D13" i="17"/>
  <c r="E13" i="17"/>
  <c r="F13" i="17"/>
  <c r="G13" i="17"/>
  <c r="H13" i="17"/>
  <c r="I13" i="17"/>
  <c r="J13" i="17"/>
  <c r="K13" i="17"/>
  <c r="A13" i="17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2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2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C4" i="6"/>
  <c r="C22" i="6" s="1"/>
  <c r="C24" i="6" s="1"/>
  <c r="D4" i="6"/>
  <c r="D22" i="6" s="1"/>
  <c r="D24" i="6" s="1"/>
  <c r="E4" i="6"/>
  <c r="E22" i="6" s="1"/>
  <c r="E24" i="6" s="1"/>
  <c r="F4" i="6"/>
  <c r="F22" i="6" s="1"/>
  <c r="F24" i="6" s="1"/>
  <c r="G4" i="6"/>
  <c r="G22" i="6" s="1"/>
  <c r="G24" i="6" s="1"/>
  <c r="K4" i="6"/>
  <c r="K22" i="6" s="1"/>
  <c r="K24" i="6" s="1"/>
  <c r="B4" i="6"/>
  <c r="B22" i="6" s="1"/>
  <c r="B24" i="6" s="1"/>
  <c r="C10" i="6"/>
  <c r="D10" i="6"/>
  <c r="E10" i="6"/>
  <c r="F10" i="6"/>
  <c r="G10" i="6"/>
  <c r="H10" i="6"/>
  <c r="I10" i="6"/>
  <c r="J10" i="6"/>
  <c r="K10" i="6"/>
  <c r="B10" i="6"/>
  <c r="C17" i="6"/>
  <c r="D17" i="6"/>
  <c r="E17" i="6"/>
  <c r="F17" i="6"/>
  <c r="G17" i="6"/>
  <c r="H17" i="6"/>
  <c r="I17" i="6"/>
  <c r="J17" i="6"/>
  <c r="K17" i="6"/>
  <c r="B17" i="6"/>
  <c r="J6" i="6"/>
  <c r="J4" i="6" s="1"/>
  <c r="J22" i="6" s="1"/>
  <c r="J24" i="6" s="1"/>
  <c r="I6" i="6"/>
  <c r="I4" i="6" s="1"/>
  <c r="I22" i="6" s="1"/>
  <c r="I24" i="6" s="1"/>
  <c r="H6" i="6"/>
  <c r="H4" i="6" s="1"/>
  <c r="H22" i="6" s="1"/>
  <c r="H24" i="6" s="1"/>
  <c r="D2" i="19" l="1"/>
  <c r="E79" i="19"/>
  <c r="D78" i="19"/>
  <c r="C77" i="19"/>
  <c r="B76" i="19"/>
  <c r="H74" i="19"/>
  <c r="G73" i="19"/>
  <c r="F72" i="19"/>
  <c r="E71" i="19"/>
  <c r="D70" i="19"/>
  <c r="C69" i="19"/>
  <c r="B68" i="19"/>
  <c r="H66" i="19"/>
  <c r="G65" i="19"/>
  <c r="F64" i="19"/>
  <c r="E63" i="19"/>
  <c r="D62" i="19"/>
  <c r="C61" i="19"/>
  <c r="B60" i="19"/>
  <c r="H58" i="19"/>
  <c r="G57" i="19"/>
  <c r="F56" i="19"/>
  <c r="E55" i="19"/>
  <c r="D54" i="19"/>
  <c r="C53" i="19"/>
  <c r="B52" i="19"/>
  <c r="H50" i="19"/>
  <c r="G49" i="19"/>
  <c r="F48" i="19"/>
  <c r="E47" i="19"/>
  <c r="D46" i="19"/>
  <c r="C45" i="19"/>
  <c r="B44" i="19"/>
  <c r="H42" i="19"/>
  <c r="G41" i="19"/>
  <c r="F40" i="19"/>
  <c r="E39" i="19"/>
  <c r="D38" i="19"/>
  <c r="C37" i="19"/>
  <c r="B36" i="19"/>
  <c r="H34" i="19"/>
  <c r="G33" i="19"/>
  <c r="F32" i="19"/>
  <c r="E31" i="19"/>
  <c r="D30" i="19"/>
  <c r="C29" i="19"/>
  <c r="B28" i="19"/>
  <c r="H26" i="19"/>
  <c r="G25" i="19"/>
  <c r="F24" i="19"/>
  <c r="E23" i="19"/>
  <c r="D22" i="19"/>
  <c r="C21" i="19"/>
  <c r="B20" i="19"/>
  <c r="H18" i="19"/>
  <c r="G17" i="19"/>
  <c r="F16" i="19"/>
  <c r="E15" i="19"/>
  <c r="D14" i="19"/>
  <c r="C13" i="19"/>
  <c r="B12" i="19"/>
  <c r="H10" i="19"/>
  <c r="G9" i="19"/>
  <c r="F8" i="19"/>
  <c r="E7" i="19"/>
  <c r="D6" i="19"/>
  <c r="C5" i="19"/>
  <c r="B4" i="19"/>
  <c r="E2" i="19"/>
  <c r="D79" i="19"/>
  <c r="C78" i="19"/>
  <c r="B77" i="19"/>
  <c r="H75" i="19"/>
  <c r="G74" i="19"/>
  <c r="F73" i="19"/>
  <c r="E72" i="19"/>
  <c r="D71" i="19"/>
  <c r="C70" i="19"/>
  <c r="B69" i="19"/>
  <c r="H67" i="19"/>
  <c r="G66" i="19"/>
  <c r="F65" i="19"/>
  <c r="E64" i="19"/>
  <c r="D63" i="19"/>
  <c r="C62" i="19"/>
  <c r="B61" i="19"/>
  <c r="H59" i="19"/>
  <c r="G58" i="19"/>
  <c r="F57" i="19"/>
  <c r="E56" i="19"/>
  <c r="D55" i="19"/>
  <c r="C54" i="19"/>
  <c r="B53" i="19"/>
  <c r="H51" i="19"/>
  <c r="G50" i="19"/>
  <c r="F49" i="19"/>
  <c r="E48" i="19"/>
  <c r="D47" i="19"/>
  <c r="C46" i="19"/>
  <c r="B45" i="19"/>
  <c r="H43" i="19"/>
  <c r="G42" i="19"/>
  <c r="F41" i="19"/>
  <c r="E40" i="19"/>
  <c r="D39" i="19"/>
  <c r="C38" i="19"/>
  <c r="B37" i="19"/>
  <c r="H35" i="19"/>
  <c r="G34" i="19"/>
  <c r="F33" i="19"/>
  <c r="E32" i="19"/>
  <c r="D31" i="19"/>
  <c r="C30" i="19"/>
  <c r="B29" i="19"/>
  <c r="H27" i="19"/>
  <c r="G26" i="19"/>
  <c r="F25" i="19"/>
  <c r="E24" i="19"/>
  <c r="D23" i="19"/>
  <c r="C22" i="19"/>
  <c r="B21" i="19"/>
  <c r="H19" i="19"/>
  <c r="G18" i="19"/>
  <c r="F17" i="19"/>
  <c r="E16" i="19"/>
  <c r="D15" i="19"/>
  <c r="C14" i="19"/>
  <c r="B13" i="19"/>
  <c r="H11" i="19"/>
  <c r="G10" i="19"/>
  <c r="F9" i="19"/>
  <c r="E8" i="19"/>
  <c r="D7" i="19"/>
  <c r="C6" i="19"/>
  <c r="B5" i="19"/>
  <c r="H3" i="19"/>
  <c r="F2" i="19"/>
  <c r="C79" i="19"/>
  <c r="B78" i="19"/>
  <c r="H76" i="19"/>
  <c r="G75" i="19"/>
  <c r="F74" i="19"/>
  <c r="E73" i="19"/>
  <c r="D72" i="19"/>
  <c r="C71" i="19"/>
  <c r="B70" i="19"/>
  <c r="H68" i="19"/>
  <c r="G67" i="19"/>
  <c r="F66" i="19"/>
  <c r="E65" i="19"/>
  <c r="D64" i="19"/>
  <c r="C63" i="19"/>
  <c r="B62" i="19"/>
  <c r="H60" i="19"/>
  <c r="G59" i="19"/>
  <c r="F58" i="19"/>
  <c r="E57" i="19"/>
  <c r="D56" i="19"/>
  <c r="C55" i="19"/>
  <c r="B54" i="19"/>
  <c r="H52" i="19"/>
  <c r="G51" i="19"/>
  <c r="F50" i="19"/>
  <c r="E49" i="19"/>
  <c r="D48" i="19"/>
  <c r="C47" i="19"/>
  <c r="B46" i="19"/>
  <c r="H44" i="19"/>
  <c r="G43" i="19"/>
  <c r="F42" i="19"/>
  <c r="E41" i="19"/>
  <c r="D40" i="19"/>
  <c r="C39" i="19"/>
  <c r="B38" i="19"/>
  <c r="H36" i="19"/>
  <c r="G35" i="19"/>
  <c r="F34" i="19"/>
  <c r="E33" i="19"/>
  <c r="D32" i="19"/>
  <c r="C31" i="19"/>
  <c r="B30" i="19"/>
  <c r="H28" i="19"/>
  <c r="G27" i="19"/>
  <c r="F26" i="19"/>
  <c r="E25" i="19"/>
  <c r="D24" i="19"/>
  <c r="C23" i="19"/>
  <c r="B22" i="19"/>
  <c r="H20" i="19"/>
  <c r="G19" i="19"/>
  <c r="F18" i="19"/>
  <c r="E17" i="19"/>
  <c r="D16" i="19"/>
  <c r="C15" i="19"/>
  <c r="B14" i="19"/>
  <c r="H12" i="19"/>
  <c r="G11" i="19"/>
  <c r="F10" i="19"/>
  <c r="E9" i="19"/>
  <c r="D8" i="19"/>
  <c r="C7" i="19"/>
  <c r="B6" i="19"/>
  <c r="H4" i="19"/>
  <c r="G3" i="19"/>
  <c r="G2" i="19"/>
  <c r="B79" i="19"/>
  <c r="H77" i="19"/>
  <c r="G76" i="19"/>
  <c r="F75" i="19"/>
  <c r="E74" i="19"/>
  <c r="D73" i="19"/>
  <c r="C72" i="19"/>
  <c r="B71" i="19"/>
  <c r="H69" i="19"/>
  <c r="G68" i="19"/>
  <c r="F67" i="19"/>
  <c r="E66" i="19"/>
  <c r="D65" i="19"/>
  <c r="C64" i="19"/>
  <c r="B63" i="19"/>
  <c r="H61" i="19"/>
  <c r="G60" i="19"/>
  <c r="F59" i="19"/>
  <c r="E58" i="19"/>
  <c r="D57" i="19"/>
  <c r="C56" i="19"/>
  <c r="B55" i="19"/>
  <c r="H53" i="19"/>
  <c r="G52" i="19"/>
  <c r="F51" i="19"/>
  <c r="E50" i="19"/>
  <c r="D49" i="19"/>
  <c r="C48" i="19"/>
  <c r="B47" i="19"/>
  <c r="H45" i="19"/>
  <c r="G44" i="19"/>
  <c r="F43" i="19"/>
  <c r="E42" i="19"/>
  <c r="D41" i="19"/>
  <c r="C40" i="19"/>
  <c r="B39" i="19"/>
  <c r="H37" i="19"/>
  <c r="G36" i="19"/>
  <c r="F35" i="19"/>
  <c r="E34" i="19"/>
  <c r="D33" i="19"/>
  <c r="C32" i="19"/>
  <c r="B31" i="19"/>
  <c r="H29" i="19"/>
  <c r="G28" i="19"/>
  <c r="F27" i="19"/>
  <c r="E26" i="19"/>
  <c r="D25" i="19"/>
  <c r="C24" i="19"/>
  <c r="B23" i="19"/>
  <c r="H21" i="19"/>
  <c r="G20" i="19"/>
  <c r="F19" i="19"/>
  <c r="E18" i="19"/>
  <c r="D17" i="19"/>
  <c r="C16" i="19"/>
  <c r="B15" i="19"/>
  <c r="H13" i="19"/>
  <c r="G12" i="19"/>
  <c r="F11" i="19"/>
  <c r="E10" i="19"/>
  <c r="D9" i="19"/>
  <c r="C8" i="19"/>
  <c r="B7" i="19"/>
  <c r="H5" i="19"/>
  <c r="G4" i="19"/>
  <c r="F3" i="19"/>
  <c r="H2" i="19"/>
  <c r="H78" i="19"/>
  <c r="G77" i="19"/>
  <c r="F76" i="19"/>
  <c r="E75" i="19"/>
  <c r="D74" i="19"/>
  <c r="C73" i="19"/>
  <c r="B72" i="19"/>
  <c r="H70" i="19"/>
  <c r="G69" i="19"/>
  <c r="F68" i="19"/>
  <c r="E67" i="19"/>
  <c r="D66" i="19"/>
  <c r="C65" i="19"/>
  <c r="B64" i="19"/>
  <c r="H62" i="19"/>
  <c r="G61" i="19"/>
  <c r="F60" i="19"/>
  <c r="E59" i="19"/>
  <c r="D58" i="19"/>
  <c r="C57" i="19"/>
  <c r="B56" i="19"/>
  <c r="H54" i="19"/>
  <c r="G53" i="19"/>
  <c r="F52" i="19"/>
  <c r="E51" i="19"/>
  <c r="D50" i="19"/>
  <c r="C49" i="19"/>
  <c r="B48" i="19"/>
  <c r="H46" i="19"/>
  <c r="G45" i="19"/>
  <c r="F44" i="19"/>
  <c r="E43" i="19"/>
  <c r="D42" i="19"/>
  <c r="C41" i="19"/>
  <c r="B40" i="19"/>
  <c r="H38" i="19"/>
  <c r="G37" i="19"/>
  <c r="F36" i="19"/>
  <c r="E35" i="19"/>
  <c r="D34" i="19"/>
  <c r="C33" i="19"/>
  <c r="B32" i="19"/>
  <c r="H30" i="19"/>
  <c r="G29" i="19"/>
  <c r="F28" i="19"/>
  <c r="E27" i="19"/>
  <c r="D26" i="19"/>
  <c r="C25" i="19"/>
  <c r="B24" i="19"/>
  <c r="H22" i="19"/>
  <c r="G21" i="19"/>
  <c r="F20" i="19"/>
  <c r="E19" i="19"/>
  <c r="D18" i="19"/>
  <c r="C17" i="19"/>
  <c r="B16" i="19"/>
  <c r="H14" i="19"/>
  <c r="G13" i="19"/>
  <c r="F12" i="19"/>
  <c r="E11" i="19"/>
  <c r="D10" i="19"/>
  <c r="C9" i="19"/>
  <c r="B8" i="19"/>
  <c r="H6" i="19"/>
  <c r="G5" i="19"/>
  <c r="F4" i="19"/>
  <c r="E3" i="19"/>
  <c r="H79" i="19"/>
  <c r="G78" i="19"/>
  <c r="F77" i="19"/>
  <c r="E76" i="19"/>
  <c r="D75" i="19"/>
  <c r="C74" i="19"/>
  <c r="B73" i="19"/>
  <c r="H71" i="19"/>
  <c r="G70" i="19"/>
  <c r="F69" i="19"/>
  <c r="E68" i="19"/>
  <c r="D67" i="19"/>
  <c r="C66" i="19"/>
  <c r="B65" i="19"/>
  <c r="H63" i="19"/>
  <c r="G62" i="19"/>
  <c r="F61" i="19"/>
  <c r="E60" i="19"/>
  <c r="D59" i="19"/>
  <c r="C58" i="19"/>
  <c r="B57" i="19"/>
  <c r="H55" i="19"/>
  <c r="G54" i="19"/>
  <c r="F53" i="19"/>
  <c r="E52" i="19"/>
  <c r="D51" i="19"/>
  <c r="C50" i="19"/>
  <c r="B49" i="19"/>
  <c r="H47" i="19"/>
  <c r="G46" i="19"/>
  <c r="F45" i="19"/>
  <c r="E44" i="19"/>
  <c r="D43" i="19"/>
  <c r="C42" i="19"/>
  <c r="B41" i="19"/>
  <c r="H39" i="19"/>
  <c r="G38" i="19"/>
  <c r="F37" i="19"/>
  <c r="E36" i="19"/>
  <c r="D35" i="19"/>
  <c r="C34" i="19"/>
  <c r="B33" i="19"/>
  <c r="H31" i="19"/>
  <c r="G30" i="19"/>
  <c r="F29" i="19"/>
  <c r="E28" i="19"/>
  <c r="D27" i="19"/>
  <c r="C26" i="19"/>
  <c r="B25" i="19"/>
  <c r="H23" i="19"/>
  <c r="G22" i="19"/>
  <c r="F21" i="19"/>
  <c r="E20" i="19"/>
  <c r="D19" i="19"/>
  <c r="C18" i="19"/>
  <c r="B17" i="19"/>
  <c r="H15" i="19"/>
  <c r="G14" i="19"/>
  <c r="F13" i="19"/>
  <c r="E12" i="19"/>
  <c r="D11" i="19"/>
  <c r="C10" i="19"/>
  <c r="B9" i="19"/>
  <c r="H7" i="19"/>
  <c r="G6" i="19"/>
  <c r="F5" i="19"/>
  <c r="E4" i="19"/>
  <c r="D3" i="19"/>
  <c r="B2" i="19"/>
  <c r="G79" i="19"/>
  <c r="F78" i="19"/>
  <c r="E77" i="19"/>
  <c r="D76" i="19"/>
  <c r="C75" i="19"/>
  <c r="B74" i="19"/>
  <c r="H72" i="19"/>
  <c r="G71" i="19"/>
  <c r="F70" i="19"/>
  <c r="E69" i="19"/>
  <c r="D68" i="19"/>
  <c r="C67" i="19"/>
  <c r="B66" i="19"/>
  <c r="H64" i="19"/>
  <c r="G63" i="19"/>
  <c r="F62" i="19"/>
  <c r="E61" i="19"/>
  <c r="D60" i="19"/>
  <c r="C59" i="19"/>
  <c r="B58" i="19"/>
  <c r="H56" i="19"/>
  <c r="G55" i="19"/>
  <c r="F54" i="19"/>
  <c r="E53" i="19"/>
  <c r="D52" i="19"/>
  <c r="C51" i="19"/>
  <c r="B50" i="19"/>
  <c r="H48" i="19"/>
  <c r="G47" i="19"/>
  <c r="F46" i="19"/>
  <c r="E45" i="19"/>
  <c r="D44" i="19"/>
  <c r="C43" i="19"/>
  <c r="B42" i="19"/>
  <c r="H40" i="19"/>
  <c r="G39" i="19"/>
  <c r="F38" i="19"/>
  <c r="E37" i="19"/>
  <c r="D36" i="19"/>
  <c r="C35" i="19"/>
  <c r="B34" i="19"/>
  <c r="H32" i="19"/>
  <c r="G31" i="19"/>
  <c r="F30" i="19"/>
  <c r="E29" i="19"/>
  <c r="D28" i="19"/>
  <c r="C27" i="19"/>
  <c r="B26" i="19"/>
  <c r="H24" i="19"/>
  <c r="G23" i="19"/>
  <c r="F22" i="19"/>
  <c r="E21" i="19"/>
  <c r="D20" i="19"/>
  <c r="C19" i="19"/>
  <c r="B18" i="19"/>
  <c r="H16" i="19"/>
  <c r="G15" i="19"/>
  <c r="F14" i="19"/>
  <c r="E13" i="19"/>
  <c r="D12" i="19"/>
  <c r="C11" i="19"/>
  <c r="B10" i="19"/>
  <c r="H8" i="19"/>
  <c r="G7" i="19"/>
  <c r="F6" i="19"/>
  <c r="E5" i="19"/>
  <c r="D4" i="19"/>
  <c r="C3" i="19"/>
  <c r="C2" i="19"/>
  <c r="F79" i="19"/>
  <c r="E78" i="19"/>
  <c r="D77" i="19"/>
  <c r="C76" i="19"/>
  <c r="B75" i="19"/>
  <c r="H73" i="19"/>
  <c r="G72" i="19"/>
  <c r="F71" i="19"/>
  <c r="E70" i="19"/>
  <c r="D69" i="19"/>
  <c r="C68" i="19"/>
  <c r="B67" i="19"/>
  <c r="H65" i="19"/>
  <c r="G64" i="19"/>
  <c r="F63" i="19"/>
  <c r="E62" i="19"/>
  <c r="D61" i="19"/>
  <c r="C60" i="19"/>
  <c r="B59" i="19"/>
  <c r="H57" i="19"/>
  <c r="G56" i="19"/>
  <c r="F55" i="19"/>
  <c r="E54" i="19"/>
  <c r="D53" i="19"/>
  <c r="C52" i="19"/>
  <c r="B51" i="19"/>
  <c r="H49" i="19"/>
  <c r="G48" i="19"/>
  <c r="F47" i="19"/>
  <c r="E46" i="19"/>
  <c r="D45" i="19"/>
  <c r="C44" i="19"/>
  <c r="B43" i="19"/>
  <c r="H41" i="19"/>
  <c r="G40" i="19"/>
  <c r="F39" i="19"/>
  <c r="E38" i="19"/>
  <c r="D37" i="19"/>
  <c r="C36" i="19"/>
  <c r="B35" i="19"/>
  <c r="H33" i="19"/>
  <c r="G32" i="19"/>
  <c r="F31" i="19"/>
  <c r="E30" i="19"/>
  <c r="D29" i="19"/>
  <c r="C28" i="19"/>
  <c r="B27" i="19"/>
  <c r="H25" i="19"/>
  <c r="G24" i="19"/>
  <c r="F23" i="19"/>
  <c r="E22" i="19"/>
  <c r="D21" i="19"/>
  <c r="C20" i="19"/>
  <c r="B19" i="19"/>
  <c r="H17" i="19"/>
  <c r="G16" i="19"/>
  <c r="F15" i="19"/>
  <c r="E14" i="19"/>
  <c r="D13" i="19"/>
  <c r="C12" i="19"/>
  <c r="B11" i="19"/>
  <c r="H9" i="19"/>
  <c r="G8" i="19"/>
  <c r="F7" i="19"/>
  <c r="E6" i="19"/>
  <c r="D5" i="19"/>
  <c r="C4" i="19"/>
  <c r="H2" i="5"/>
  <c r="H3" i="5"/>
  <c r="H4" i="5"/>
  <c r="H5" i="5"/>
  <c r="H6" i="5"/>
  <c r="H7" i="5"/>
  <c r="H8" i="5"/>
  <c r="H9" i="5"/>
  <c r="H10" i="5"/>
  <c r="H11" i="5"/>
  <c r="H12" i="5"/>
  <c r="H1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647793-1EDA-42EB-B7C5-D450CE44CDB8}" keepAlive="1" name="คิวรี - ewt_dl_link" description="การเชื่อมต่อกับแบบสอบถาม 'ewt_dl_link' ในสมุดงาน" type="5" refreshedVersion="8" background="1" saveData="1">
    <dbPr connection="Provider=Microsoft.Mashup.OleDb.1;Data Source=$Workbook$;Location=ewt_dl_link;Extended Properties=&quot;&quot;" command="SELECT * FROM [ewt_dl_link]"/>
  </connection>
</connections>
</file>

<file path=xl/sharedStrings.xml><?xml version="1.0" encoding="utf-8"?>
<sst xmlns="http://schemas.openxmlformats.org/spreadsheetml/2006/main" count="7651" uniqueCount="319">
  <si>
    <t>ปี</t>
  </si>
  <si>
    <t>งบประมาณรายจ่าย</t>
  </si>
  <si>
    <t>งบจัดสรรถือจ่าย</t>
  </si>
  <si>
    <t>รายจ่ายประจำ</t>
  </si>
  <si>
    <t>รายจ่ายลงทุน</t>
  </si>
  <si>
    <t>รายจ่ายชำระคืนต้นเงินกู้</t>
  </si>
  <si>
    <t>รายจ่ายเพื่อชดเชยเงินคงคลัง</t>
  </si>
  <si>
    <t>รวม</t>
  </si>
  <si>
    <t>เงินกันไว้เหลื่อมปี</t>
  </si>
  <si>
    <t>รวมทั้งสิ้น</t>
  </si>
  <si>
    <t>GDP ปีงบประมาณ</t>
  </si>
  <si>
    <t xml:space="preserve">สัมประสิทธิ์ความไม่เสมอภาค (Gini coefficient) ของรายจ่ายเพื่อการอุปโภคบริโภค </t>
  </si>
  <si>
    <t>GINI</t>
  </si>
  <si>
    <t>Environmental Protection</t>
  </si>
  <si>
    <t>Housing and Community Amenities</t>
  </si>
  <si>
    <t>Health</t>
  </si>
  <si>
    <t>Recreation, Culture, and Religion</t>
  </si>
  <si>
    <t>Education</t>
  </si>
  <si>
    <t>Social Protection</t>
  </si>
  <si>
    <t>year</t>
  </si>
  <si>
    <t>Community and Social Service</t>
  </si>
  <si>
    <t>GDP</t>
  </si>
  <si>
    <t>CaSS</t>
  </si>
  <si>
    <t>การศึกษา</t>
  </si>
  <si>
    <t>การเคหะและชุมชน</t>
  </si>
  <si>
    <t>การพัฒนาชุมชน</t>
  </si>
  <si>
    <t>การสาธารณสุข</t>
  </si>
  <si>
    <t>งานบริการสาธารณสุข</t>
  </si>
  <si>
    <t>งานวิจัยสาธารณสุข</t>
  </si>
  <si>
    <t>งานสาธารณสุขอื่นๆ</t>
  </si>
  <si>
    <t>ก่อนวัยเรียน ประถม มัธยม</t>
  </si>
  <si>
    <t>อุดมศึกษา</t>
  </si>
  <si>
    <t>การศึกษาไม่กำหนดระดับ</t>
  </si>
  <si>
    <t>การบริการสนับสนุนการศึกษา</t>
  </si>
  <si>
    <t>การศึกษาอื่นๆ</t>
  </si>
  <si>
    <t>สังคมสงเคราะห์</t>
  </si>
  <si>
    <t>สวัสดิการผู้สูงอายุ</t>
  </si>
  <si>
    <t>สวัสดิการสังคมอื่น</t>
  </si>
  <si>
    <t>งานสถานพยาบาลและผู้ป่วยนอก</t>
  </si>
  <si>
    <t>การวิจัยและพัฒนาด้านสังคมสงเคราะห์</t>
  </si>
  <si>
    <t>การวิจัยและพัฒนาด้านการศึกษา</t>
  </si>
  <si>
    <t>การสังคมสงเคราะห์อื่น</t>
  </si>
  <si>
    <t>งานโรงพยาบาลและอุปรณ์การแพทย์</t>
  </si>
  <si>
    <t>รายจ่ายรวม</t>
  </si>
  <si>
    <t>รายจ่ายสังคม/รายจ่ายรวม</t>
  </si>
  <si>
    <t>รายการ</t>
  </si>
  <si>
    <t>ราคาปีปัจจุบัน</t>
  </si>
  <si>
    <t>ค่าใช้จ่ายภาคครัวเรือนทั้งหมด</t>
  </si>
  <si>
    <t>ค่าใช้จ่ายสุขภาพ</t>
  </si>
  <si>
    <t>ค่าใช้จ่ายด้านอุปกรณ์และเครื่องใช้ทางอายุรเวท</t>
  </si>
  <si>
    <t>ค่าใช้จ่ายด้านผลิตภัณฑ์ยาและเวชภัณฑ์</t>
  </si>
  <si>
    <t>ค่าใช้จ่ายด้านการเข้ารับบริการการรักษา</t>
  </si>
  <si>
    <t>สัดส่วนโครงสร้าง</t>
  </si>
  <si>
    <t>กรุงเทพมหานคร</t>
  </si>
  <si>
    <t>เมืองพัทยา</t>
  </si>
  <si>
    <t>กระบี่</t>
  </si>
  <si>
    <t>กาญจนบุรี</t>
  </si>
  <si>
    <t>กำแพงเพชร</t>
  </si>
  <si>
    <t>ขอนแก่น</t>
  </si>
  <si>
    <t>จันทบุรี</t>
  </si>
  <si>
    <t>ฉะเชิงเทรา</t>
  </si>
  <si>
    <t>ชลบุรี</t>
  </si>
  <si>
    <t>ชัยนาท</t>
  </si>
  <si>
    <t>จังหวัด</t>
  </si>
  <si>
    <t>สมุทรปราการ</t>
  </si>
  <si>
    <t>นนทบุรี</t>
  </si>
  <si>
    <t>ปทุมธานี</t>
  </si>
  <si>
    <t>พระนครศรีอยุธยา</t>
  </si>
  <si>
    <t>อ่างทอง</t>
  </si>
  <si>
    <t>ลพบุรี</t>
  </si>
  <si>
    <t>สิงห์บุรี</t>
  </si>
  <si>
    <t>สระบุรี</t>
  </si>
  <si>
    <t>ระยอง</t>
  </si>
  <si>
    <t>ตราด</t>
  </si>
  <si>
    <t>ปราจีนบุรี</t>
  </si>
  <si>
    <t>นครนายก</t>
  </si>
  <si>
    <t>สระแก้ว</t>
  </si>
  <si>
    <t>นครราชสีมา</t>
  </si>
  <si>
    <t>บุรีรัมย์</t>
  </si>
  <si>
    <t>สุรินทร์</t>
  </si>
  <si>
    <t>ศรีสะเกษ</t>
  </si>
  <si>
    <t>อุบลราชธานี</t>
  </si>
  <si>
    <t>ยโสธร</t>
  </si>
  <si>
    <t>ชัยภูมิ</t>
  </si>
  <si>
    <t>อำนาจเจริญ</t>
  </si>
  <si>
    <t>บึงกาฬ</t>
  </si>
  <si>
    <t>หนองบัวลำภู</t>
  </si>
  <si>
    <t>อุดรธานี</t>
  </si>
  <si>
    <t>เลย</t>
  </si>
  <si>
    <t>หนองคาย</t>
  </si>
  <si>
    <t>มหาสารคาม</t>
  </si>
  <si>
    <t>ร้อยเอ็ด</t>
  </si>
  <si>
    <t>กาฬสินธุ์</t>
  </si>
  <si>
    <t>สกลนคร</t>
  </si>
  <si>
    <t>นครพนม</t>
  </si>
  <si>
    <t>มุกดาหาร</t>
  </si>
  <si>
    <t>เชียงใหม่</t>
  </si>
  <si>
    <t>ลำพูน</t>
  </si>
  <si>
    <t>ลำปาง</t>
  </si>
  <si>
    <t>อุตรดิตถ์</t>
  </si>
  <si>
    <t>แพร่</t>
  </si>
  <si>
    <t>น่าน</t>
  </si>
  <si>
    <t>พะเยา</t>
  </si>
  <si>
    <t>เชียงราย</t>
  </si>
  <si>
    <t>แม่ฮ่องสอน</t>
  </si>
  <si>
    <t>นครสวรรค์</t>
  </si>
  <si>
    <t>อุทัยธานี</t>
  </si>
  <si>
    <t>ตาก</t>
  </si>
  <si>
    <t>สุโขทัย</t>
  </si>
  <si>
    <t>พิษณุโลก</t>
  </si>
  <si>
    <t>พิจิตร</t>
  </si>
  <si>
    <t>เพชรบูรณ์</t>
  </si>
  <si>
    <t>ราชบุรี</t>
  </si>
  <si>
    <t>สุพรรณบุรี</t>
  </si>
  <si>
    <t>นครปฐม</t>
  </si>
  <si>
    <t>สมุทรสาคร</t>
  </si>
  <si>
    <t>สมุทรสงคราม</t>
  </si>
  <si>
    <t>เพชรบุรี</t>
  </si>
  <si>
    <t>นครศรีธรรมราช</t>
  </si>
  <si>
    <t>พังงา</t>
  </si>
  <si>
    <t>ภูเก็ต</t>
  </si>
  <si>
    <t>สุราษฎร์ธานี</t>
  </si>
  <si>
    <t>ระนอง</t>
  </si>
  <si>
    <t>ชุมพร</t>
  </si>
  <si>
    <t>สงขลา</t>
  </si>
  <si>
    <t>สตูล</t>
  </si>
  <si>
    <t>ตรัง</t>
  </si>
  <si>
    <t>พัทลุง</t>
  </si>
  <si>
    <t>ปัตตานี</t>
  </si>
  <si>
    <t>ยะลา</t>
  </si>
  <si>
    <t>นราธิวาส</t>
  </si>
  <si>
    <t>ประจวบครีขันธ์</t>
  </si>
  <si>
    <t>HAI</t>
  </si>
  <si>
    <t>Column3</t>
  </si>
  <si>
    <t>Column4</t>
  </si>
  <si>
    <t>Column5</t>
  </si>
  <si>
    <t>2562r</t>
  </si>
  <si>
    <t>2563p</t>
  </si>
  <si>
    <t>ภาคตะวันออกเฉียงเหนือ</t>
  </si>
  <si>
    <t>ภาคใต ้11 จงั หวัด</t>
  </si>
  <si>
    <t>3 จังหวดั ชายแดนใต้</t>
  </si>
  <si>
    <t>ตารางที่ 9 : ดัชนีความก้าวหน้าของคน</t>
  </si>
  <si>
    <t>Column7</t>
  </si>
  <si>
    <t>2558r</t>
  </si>
  <si>
    <t>2560r</t>
  </si>
  <si>
    <t>ทั่วราชอาณาจักร</t>
  </si>
  <si>
    <t>ภาคกลาง ไม่รวมกรุงเทพฯ</t>
  </si>
  <si>
    <t>ภาคตะวันออก</t>
  </si>
  <si>
    <t>ภาคเหนือ</t>
  </si>
  <si>
    <t>povince</t>
  </si>
  <si>
    <t>sum</t>
  </si>
  <si>
    <t>Bangkok</t>
  </si>
  <si>
    <t>Central</t>
  </si>
  <si>
    <t>Northern</t>
  </si>
  <si>
    <t>Northeastern</t>
  </si>
  <si>
    <t>Southern</t>
  </si>
  <si>
    <t>Total</t>
  </si>
  <si>
    <t>Municipal</t>
  </si>
  <si>
    <t>non-municipal</t>
  </si>
  <si>
    <t>income group</t>
  </si>
  <si>
    <t>Income bracket</t>
  </si>
  <si>
    <t>% of Population 1979</t>
  </si>
  <si>
    <t>% of Population 2010</t>
  </si>
  <si>
    <t>จัดเก็บเอง</t>
  </si>
  <si>
    <t>รัฐจัดสรร</t>
  </si>
  <si>
    <t>อดหนุน</t>
  </si>
  <si>
    <t>GPP</t>
  </si>
  <si>
    <t>population</t>
  </si>
  <si>
    <t>revenue</t>
  </si>
  <si>
    <t>allocate</t>
  </si>
  <si>
    <t>subcidy</t>
  </si>
  <si>
    <t>povince budget</t>
  </si>
  <si>
    <t>กรุงเทพมหานคร และ 3 จังหวัด</t>
  </si>
  <si>
    <t>ภาคกลาง</t>
  </si>
  <si>
    <t>ประจวบคีรีขันธ์</t>
  </si>
  <si>
    <t>ภาคใต้</t>
  </si>
  <si>
    <t xml:space="preserve">ค่าใช้จ่ายเฉลี่ยต่อเดือนของครัวเรือน เป็นรายภาค และจังหวัด พ.ศ. 2555 - 2564 </t>
  </si>
  <si>
    <r>
      <t xml:space="preserve">หน่วย: </t>
    </r>
    <r>
      <rPr>
        <sz val="10"/>
        <rFont val="Calibri"/>
        <family val="2"/>
        <scheme val="minor"/>
      </rPr>
      <t>บาท</t>
    </r>
  </si>
  <si>
    <t>จำนวนคนจน (ด้านรายจ่าย) จำแนกเป็นรายภาค และจังหวัด พ.ศ. 2554 - 2563</t>
  </si>
  <si>
    <r>
      <t xml:space="preserve">หน่วย: </t>
    </r>
    <r>
      <rPr>
        <sz val="10"/>
        <rFont val="Calibri"/>
        <family val="2"/>
        <scheme val="minor"/>
      </rPr>
      <t>พันคน</t>
    </r>
  </si>
  <si>
    <t>จำนวนประชากรจากการทะเบียน จำแนกตามอายุ เพศ ภาค และจังหวัด พ.ศ. 2564</t>
  </si>
  <si>
    <t>หน่วย : คน</t>
  </si>
  <si>
    <t>population.dla</t>
  </si>
  <si>
    <t>กลุ่มอายุ (ปี)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</si>
  <si>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</si>
  <si>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</si>
  <si>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</si>
  <si>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</si>
  <si>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</si>
  <si>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</si>
  <si>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</si>
  <si>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</si>
  <si>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</si>
  <si>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</si>
  <si>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</si>
  <si>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</si>
  <si>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</si>
  <si>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</si>
  <si>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</si>
  <si>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</si>
  <si>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</si>
  <si>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95 - 99</t>
  </si>
  <si>
    <t>100 และมากกว่า</t>
  </si>
  <si>
    <t>ไม่ทราบ/ระบุปีจันทรคติ</t>
  </si>
  <si>
    <t>ประชากรที่มิใช่สัญชาติไทย</t>
  </si>
  <si>
    <t>ประชากรในทะเบียนบ้านกลาง</t>
  </si>
  <si>
    <t>ประชากรอยู่ระหว่างการย้าย</t>
  </si>
  <si>
    <t>-</t>
  </si>
  <si>
    <t>pb.per cap</t>
  </si>
  <si>
    <t>poor propotion</t>
  </si>
  <si>
    <t>EXP</t>
  </si>
  <si>
    <t>EP</t>
  </si>
  <si>
    <t>HCA</t>
  </si>
  <si>
    <t>RCR</t>
  </si>
  <si>
    <t>EDU</t>
  </si>
  <si>
    <t>HEA</t>
  </si>
  <si>
    <t>SP</t>
  </si>
  <si>
    <t>CSS</t>
  </si>
  <si>
    <t>TAX</t>
  </si>
  <si>
    <t>R&amp;D</t>
  </si>
  <si>
    <t>elder population</t>
  </si>
  <si>
    <t>ภาคใต้ 11 จังหวัด</t>
  </si>
  <si>
    <t>3 จังหวัดชายแดนใต้</t>
  </si>
  <si>
    <t>ตาราง 1.5 : สัดส่วนคนจน เมื่อวัดด้านรายจ่ายเพื่อการอุปโภคบริโภค จำแนกตามจังหวัด ปี 2543-2564</t>
  </si>
  <si>
    <t>หน่วย : ร้อยละ</t>
  </si>
  <si>
    <t>ภาค</t>
  </si>
  <si>
    <t>เฉียงเหนือ</t>
  </si>
  <si>
    <t xml:space="preserve"> -   </t>
  </si>
  <si>
    <t>ทั่วประเทศ</t>
  </si>
  <si>
    <t>ตารางที่ 1 : ดัชนีย่อยด้านสุขภาพ</t>
  </si>
  <si>
    <t>ตารางที่ 2 : ดัชนีย่อยด้านการศึกษา</t>
  </si>
  <si>
    <t>ตารางที่ 4 : ดัชนีย่อยด้านเศรษฐกิจ</t>
  </si>
  <si>
    <t>HAI Health</t>
  </si>
  <si>
    <t>HAI Edu</t>
  </si>
  <si>
    <t>HAI Eco</t>
  </si>
  <si>
    <t>ตารางที่ 4.1 : ผลิตภัณฑ์มวลรวมต่อหัว (บาท)</t>
  </si>
  <si>
    <t>pb.per_cap</t>
  </si>
  <si>
    <t>province_TH</t>
  </si>
  <si>
    <t>province_ENG</t>
  </si>
  <si>
    <t>Krabi</t>
  </si>
  <si>
    <t>Kanchanaburi</t>
  </si>
  <si>
    <t>Kalasin</t>
  </si>
  <si>
    <t>Chanthaburi</t>
  </si>
  <si>
    <t>Chachoengsao</t>
  </si>
  <si>
    <t>Chon-buri</t>
  </si>
  <si>
    <t>Chai-Nat</t>
  </si>
  <si>
    <t>Chaiyaphum</t>
  </si>
  <si>
    <t>Chumphon</t>
  </si>
  <si>
    <t>Chiangrai</t>
  </si>
  <si>
    <t>Pattaya</t>
  </si>
  <si>
    <t>KamphaengPhet</t>
  </si>
  <si>
    <t>KhonKaen</t>
  </si>
  <si>
    <t>ChiangMai</t>
  </si>
  <si>
    <t>Trang</t>
  </si>
  <si>
    <t>Trat</t>
  </si>
  <si>
    <t>Tak</t>
  </si>
  <si>
    <t>NakhonNayok</t>
  </si>
  <si>
    <t>NakhonPathom</t>
  </si>
  <si>
    <t>NakhonPhanom</t>
  </si>
  <si>
    <t>NakhonRatchasima</t>
  </si>
  <si>
    <t>NakhonSiThammarat</t>
  </si>
  <si>
    <t>NakhonSawan</t>
  </si>
  <si>
    <t>Nonthaburi</t>
  </si>
  <si>
    <t>Narathiwat</t>
  </si>
  <si>
    <t>Nan</t>
  </si>
  <si>
    <t>BuengKan</t>
  </si>
  <si>
    <t>BuriRam</t>
  </si>
  <si>
    <t>Pathumthani</t>
  </si>
  <si>
    <t>PrachuapKhiriKhan</t>
  </si>
  <si>
    <t>PrachinBuri</t>
  </si>
  <si>
    <t>Pattani</t>
  </si>
  <si>
    <t>Ayutthaya</t>
  </si>
  <si>
    <t>Phayao</t>
  </si>
  <si>
    <t>PhangNga</t>
  </si>
  <si>
    <t>Phatthalung</t>
  </si>
  <si>
    <t>Phichit</t>
  </si>
  <si>
    <t>Phitsanulok</t>
  </si>
  <si>
    <t>Phetchaburi</t>
  </si>
  <si>
    <t>Phetchabun</t>
  </si>
  <si>
    <t>Phrae</t>
  </si>
  <si>
    <t>Phuket</t>
  </si>
  <si>
    <t>Mahasarakham</t>
  </si>
  <si>
    <t>Mukdahan</t>
  </si>
  <si>
    <t>Maehongson</t>
  </si>
  <si>
    <t>Yasothon</t>
  </si>
  <si>
    <t>Yala</t>
  </si>
  <si>
    <t>Roi-et</t>
  </si>
  <si>
    <t>Ranong</t>
  </si>
  <si>
    <t>Rayong</t>
  </si>
  <si>
    <t>Ratchaburi</t>
  </si>
  <si>
    <t>LopBuri</t>
  </si>
  <si>
    <t>Lampang</t>
  </si>
  <si>
    <t>Lamphun</t>
  </si>
  <si>
    <t>Loei</t>
  </si>
  <si>
    <t>Srisaket</t>
  </si>
  <si>
    <t>SakonNakhon</t>
  </si>
  <si>
    <t>Songkhla</t>
  </si>
  <si>
    <t>Stool</t>
  </si>
  <si>
    <t>SamutPrakan</t>
  </si>
  <si>
    <t>SamutSongKhram</t>
  </si>
  <si>
    <t>SamutSakhon</t>
  </si>
  <si>
    <t>Sakaeo</t>
  </si>
  <si>
    <t>Saraburi</t>
  </si>
  <si>
    <t>Singburi</t>
  </si>
  <si>
    <t>Sukhothai</t>
  </si>
  <si>
    <t>Suphanburi</t>
  </si>
  <si>
    <t>Suratthani</t>
  </si>
  <si>
    <t>Surin</t>
  </si>
  <si>
    <t>Nongkhai</t>
  </si>
  <si>
    <t>Nongbualamphu</t>
  </si>
  <si>
    <t>Angthong</t>
  </si>
  <si>
    <t>Amnatcharoen</t>
  </si>
  <si>
    <t>Udonthani</t>
  </si>
  <si>
    <t>Uttaradit</t>
  </si>
  <si>
    <t>Uthaithani</t>
  </si>
  <si>
    <t>Ubonratchathani</t>
  </si>
  <si>
    <t>region</t>
  </si>
  <si>
    <t>Eastern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</si>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</sst>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0_);_(* \(#,##0.0000\);_(* &quot;-&quot;??_);_(@_)"/>
    <numFmt numFmtId="167" formatCode="0.0000"/>
    <numFmt numFmtId="168" formatCode="_-* #,##0.00_-;\-* #,##0.00_-;_-* &quot;-&quot;??_-;_-@_-"/>
    <numFmt numFmtId="169" formatCode="_-* #,##0_-;\-* #,##0_-;_-* &quot;-&quot;??_-;_-@_-"/>
    <numFmt numFmtId="170" formatCode="_(* #,##0.000_);_(* \(#,##0.0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b/>
      <sz val="13"/>
      <name val="TH SarabunPSK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8" fontId="7" fillId="0" borderId="0" applyFont="0" applyFill="0" applyBorder="0" applyAlignment="0" applyProtection="0"/>
    <xf numFmtId="0" fontId="12" fillId="0" borderId="0"/>
  </cellStyleXfs>
  <cellXfs count="43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43" fontId="1" fillId="0" borderId="2" xfId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43" fontId="0" fillId="0" borderId="2" xfId="0" applyNumberFormat="1" applyBorder="1"/>
    <xf numFmtId="0" fontId="1" fillId="0" borderId="2" xfId="1" applyNumberFormat="1" applyFont="1" applyFill="1" applyBorder="1" applyAlignment="1">
      <alignment horizontal="center" vertical="center"/>
    </xf>
    <xf numFmtId="165" fontId="0" fillId="0" borderId="2" xfId="1" applyNumberFormat="1" applyFont="1" applyBorder="1"/>
    <xf numFmtId="164" fontId="0" fillId="0" borderId="2" xfId="1" applyNumberFormat="1" applyFont="1" applyBorder="1"/>
    <xf numFmtId="0" fontId="3" fillId="0" borderId="0" xfId="0" applyFont="1"/>
    <xf numFmtId="0" fontId="4" fillId="0" borderId="0" xfId="0" applyFont="1"/>
    <xf numFmtId="43" fontId="4" fillId="0" borderId="0" xfId="1" applyFont="1"/>
    <xf numFmtId="43" fontId="0" fillId="0" borderId="0" xfId="0" applyNumberFormat="1"/>
    <xf numFmtId="10" fontId="0" fillId="0" borderId="0" xfId="2" applyNumberFormat="1" applyFont="1"/>
    <xf numFmtId="0" fontId="2" fillId="0" borderId="2" xfId="0" applyFont="1" applyBorder="1"/>
    <xf numFmtId="0" fontId="3" fillId="0" borderId="2" xfId="0" applyFont="1" applyBorder="1"/>
    <xf numFmtId="0" fontId="4" fillId="0" borderId="2" xfId="0" applyFont="1" applyBorder="1"/>
    <xf numFmtId="10" fontId="0" fillId="0" borderId="2" xfId="2" applyNumberFormat="1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/>
    <xf numFmtId="3" fontId="6" fillId="0" borderId="1" xfId="0" applyNumberFormat="1" applyFont="1" applyBorder="1"/>
    <xf numFmtId="0" fontId="6" fillId="0" borderId="4" xfId="0" applyFont="1" applyBorder="1"/>
    <xf numFmtId="43" fontId="0" fillId="0" borderId="0" xfId="1" applyFont="1"/>
    <xf numFmtId="166" fontId="0" fillId="0" borderId="0" xfId="0" applyNumberFormat="1"/>
    <xf numFmtId="167" fontId="0" fillId="0" borderId="0" xfId="1" applyNumberFormat="1" applyFont="1" applyAlignment="1">
      <alignment horizontal="right" vertical="center"/>
    </xf>
    <xf numFmtId="169" fontId="8" fillId="0" borderId="5" xfId="1" applyNumberFormat="1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3" fontId="0" fillId="0" borderId="0" xfId="0" applyNumberFormat="1"/>
    <xf numFmtId="4" fontId="0" fillId="0" borderId="0" xfId="0" applyNumberFormat="1"/>
    <xf numFmtId="0" fontId="9" fillId="0" borderId="0" xfId="0" applyFont="1" applyAlignment="1">
      <alignment vertical="center"/>
    </xf>
    <xf numFmtId="0" fontId="0" fillId="2" borderId="0" xfId="0" applyFill="1"/>
    <xf numFmtId="0" fontId="11" fillId="0" borderId="0" xfId="0" applyFont="1" applyAlignment="1">
      <alignment vertical="top"/>
    </xf>
    <xf numFmtId="16" fontId="0" fillId="0" borderId="0" xfId="0" applyNumberFormat="1"/>
    <xf numFmtId="164" fontId="1" fillId="0" borderId="2" xfId="1" applyNumberFormat="1" applyFont="1" applyFill="1" applyBorder="1" applyAlignment="1">
      <alignment horizontal="center"/>
    </xf>
    <xf numFmtId="0" fontId="2" fillId="0" borderId="0" xfId="0" applyFont="1"/>
    <xf numFmtId="0" fontId="0" fillId="0" borderId="0" xfId="1" applyNumberFormat="1" applyFont="1"/>
    <xf numFmtId="170" fontId="0" fillId="0" borderId="0" xfId="1" applyNumberFormat="1" applyFont="1"/>
    <xf numFmtId="0" fontId="0" fillId="0" borderId="0" xfId="0" applyAlignment="1">
      <alignment vertical="center"/>
    </xf>
  </cellXfs>
  <cellStyles count="6">
    <cellStyle name="Comma 2" xfId="4" xr:uid="{54050663-7AF9-4121-A45B-996F9E282786}"/>
    <cellStyle name="Normal 2" xfId="3" xr:uid="{43584000-7DD5-4CAB-813D-B25B963B99D6}"/>
    <cellStyle name="Normal 3" xfId="5" xr:uid="{6F7236B9-DA76-4C23-91DD-B427C5985B61}"/>
    <cellStyle name="เปอร์เซ็นต์" xfId="2" builtinId="5"/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7353-A9D2-4013-8962-612BF14849B1}">
  <dimension ref="A1:T547"/>
  <sheetViews>
    <sheetView tabSelected="1" workbookViewId="0">
      <pane ySplit="1" topLeftCell="A542" activePane="bottomLeft" state="frozen"/>
      <selection pane="bottomLeft" activeCell="C470" sqref="C470"/>
    </sheetView>
  </sheetViews>
  <sheetFormatPr defaultRowHeight="14.4" x14ac:dyDescent="0.3"/>
  <cols>
    <col min="2" max="2" width="5" bestFit="1" customWidth="1"/>
    <col min="3" max="3" width="17.21875" customWidth="1"/>
    <col min="4" max="4" width="15.33203125" bestFit="1" customWidth="1"/>
    <col min="5" max="5" width="19.44140625" customWidth="1"/>
    <col min="6" max="6" width="12.77734375" bestFit="1" customWidth="1"/>
    <col min="7" max="7" width="18.109375" customWidth="1"/>
    <col min="8" max="8" width="11.109375" bestFit="1" customWidth="1"/>
    <col min="9" max="12" width="10.109375" bestFit="1" customWidth="1"/>
    <col min="13" max="13" width="6.6640625" bestFit="1" customWidth="1"/>
    <col min="14" max="14" width="10.77734375" bestFit="1" customWidth="1"/>
    <col min="15" max="16" width="7.6640625" customWidth="1"/>
    <col min="17" max="17" width="13.88671875" customWidth="1"/>
    <col min="18" max="18" width="13.5546875" bestFit="1" customWidth="1"/>
    <col min="19" max="19" width="14.44140625" bestFit="1" customWidth="1"/>
    <col min="20" max="20" width="12.5546875" bestFit="1" customWidth="1"/>
  </cols>
  <sheetData>
    <row r="1" spans="1:19" x14ac:dyDescent="0.3">
      <c r="A1" t="s">
        <v>318</v>
      </c>
      <c r="B1" t="s">
        <v>19</v>
      </c>
      <c r="C1" t="s">
        <v>316</v>
      </c>
      <c r="D1" t="s">
        <v>237</v>
      </c>
      <c r="E1" t="s">
        <v>238</v>
      </c>
      <c r="F1" t="s">
        <v>182</v>
      </c>
      <c r="G1" t="s">
        <v>171</v>
      </c>
      <c r="H1" t="s">
        <v>236</v>
      </c>
      <c r="I1" t="s">
        <v>168</v>
      </c>
      <c r="J1" t="s">
        <v>169</v>
      </c>
      <c r="K1" t="s">
        <v>170</v>
      </c>
      <c r="L1" t="s">
        <v>150</v>
      </c>
      <c r="M1" s="41" t="s">
        <v>132</v>
      </c>
      <c r="N1" s="41" t="s">
        <v>232</v>
      </c>
      <c r="O1" s="41" t="s">
        <v>233</v>
      </c>
      <c r="P1" s="41" t="s">
        <v>234</v>
      </c>
      <c r="Q1" t="s">
        <v>166</v>
      </c>
      <c r="R1" t="s">
        <v>209</v>
      </c>
      <c r="S1" t="s">
        <v>220</v>
      </c>
    </row>
    <row r="2" spans="1:19" x14ac:dyDescent="0.3">
      <c r="A2">
        <v>1</v>
      </c>
      <c r="B2">
        <v>2558</v>
      </c>
      <c r="C2" s="42" t="s">
        <v>151</v>
      </c>
      <c r="D2" s="40" t="s">
        <v>53</v>
      </c>
      <c r="E2" s="42" t="s">
        <v>151</v>
      </c>
      <c r="F2" s="27">
        <v>5696409</v>
      </c>
      <c r="G2" s="27">
        <v>18868082900</v>
      </c>
      <c r="H2" s="27"/>
      <c r="I2" s="27">
        <v>16956.54</v>
      </c>
      <c r="J2" s="27">
        <v>52289.21</v>
      </c>
      <c r="K2" s="27">
        <v>15521.41</v>
      </c>
      <c r="L2" s="27">
        <f>SUM(I2:K2)</f>
        <v>84767.16</v>
      </c>
      <c r="M2" s="41">
        <v>0.63091373618675661</v>
      </c>
      <c r="N2" s="41">
        <v>0.81737976565598303</v>
      </c>
      <c r="O2" s="41">
        <v>0.76653663699528729</v>
      </c>
      <c r="P2" s="41">
        <v>0.75754541760768646</v>
      </c>
      <c r="Q2" s="27">
        <v>515032.00099999999</v>
      </c>
      <c r="R2" s="40">
        <v>2.0099999999999998</v>
      </c>
      <c r="S2">
        <v>895046</v>
      </c>
    </row>
    <row r="3" spans="1:19" x14ac:dyDescent="0.3">
      <c r="A3">
        <v>2</v>
      </c>
      <c r="B3">
        <v>2558</v>
      </c>
      <c r="C3" t="e">
        <v>#N/A</v>
      </c>
      <c r="D3" t="s">
        <v>54</v>
      </c>
      <c r="E3" t="s">
        <v>249</v>
      </c>
      <c r="F3" s="27" t="e">
        <v>#N/A</v>
      </c>
      <c r="I3">
        <v>630.54</v>
      </c>
      <c r="J3">
        <v>1592.89</v>
      </c>
      <c r="K3">
        <v>1498.78</v>
      </c>
      <c r="L3" s="27">
        <f t="shared" ref="L3:L66" si="0">SUM(I3:K3)</f>
        <v>3722.21</v>
      </c>
      <c r="M3" s="41" t="e">
        <v>#N/A</v>
      </c>
      <c r="N3" s="41" t="e">
        <v>#N/A</v>
      </c>
      <c r="O3" s="41" t="e">
        <v>#N/A</v>
      </c>
      <c r="P3" s="41" t="e">
        <v>#N/A</v>
      </c>
      <c r="Q3" s="27" t="e">
        <v>#N/A</v>
      </c>
      <c r="R3" s="40" t="e">
        <v>#N/A</v>
      </c>
      <c r="S3" t="e">
        <v>#N/A</v>
      </c>
    </row>
    <row r="4" spans="1:19" x14ac:dyDescent="0.3">
      <c r="A4">
        <v>3</v>
      </c>
      <c r="B4">
        <v>2558</v>
      </c>
      <c r="C4" t="s">
        <v>155</v>
      </c>
      <c r="D4" t="s">
        <v>55</v>
      </c>
      <c r="E4" t="s">
        <v>239</v>
      </c>
      <c r="F4" s="27">
        <v>462101</v>
      </c>
      <c r="I4">
        <v>465.84</v>
      </c>
      <c r="J4">
        <v>1575.13</v>
      </c>
      <c r="K4">
        <v>1772.97</v>
      </c>
      <c r="L4" s="27">
        <f t="shared" si="0"/>
        <v>3813.94</v>
      </c>
      <c r="M4" s="41">
        <v>0.56359745764669811</v>
      </c>
      <c r="N4" s="41">
        <v>0.71869870079891396</v>
      </c>
      <c r="O4" s="41">
        <v>0.48278654248230701</v>
      </c>
      <c r="P4" s="41">
        <v>0.59400436527858946</v>
      </c>
      <c r="Q4" s="27">
        <v>187257.68599999999</v>
      </c>
      <c r="R4" s="40">
        <v>3.13</v>
      </c>
      <c r="S4">
        <v>47357</v>
      </c>
    </row>
    <row r="5" spans="1:19" x14ac:dyDescent="0.3">
      <c r="A5">
        <v>4</v>
      </c>
      <c r="B5">
        <v>2558</v>
      </c>
      <c r="C5" t="s">
        <v>152</v>
      </c>
      <c r="D5" t="s">
        <v>56</v>
      </c>
      <c r="E5" t="s">
        <v>240</v>
      </c>
      <c r="F5" s="27">
        <v>882146</v>
      </c>
      <c r="G5" s="32">
        <v>3169507800</v>
      </c>
      <c r="I5">
        <v>387.06</v>
      </c>
      <c r="J5">
        <v>2826.16</v>
      </c>
      <c r="K5">
        <v>3339.82</v>
      </c>
      <c r="L5" s="27">
        <f t="shared" si="0"/>
        <v>6553.04</v>
      </c>
      <c r="M5" s="41">
        <v>0.57971444311420262</v>
      </c>
      <c r="N5" s="41">
        <v>0.72197923808749698</v>
      </c>
      <c r="O5" s="41">
        <v>0.48584367132735329</v>
      </c>
      <c r="P5" s="41">
        <v>0.66734830609240081</v>
      </c>
      <c r="Q5" s="27">
        <v>107964.223</v>
      </c>
      <c r="R5" s="40">
        <v>17.79</v>
      </c>
      <c r="S5">
        <v>109474</v>
      </c>
    </row>
    <row r="6" spans="1:19" x14ac:dyDescent="0.3">
      <c r="A6">
        <v>5</v>
      </c>
      <c r="B6">
        <v>2558</v>
      </c>
      <c r="C6" t="s">
        <v>154</v>
      </c>
      <c r="D6" t="s">
        <v>92</v>
      </c>
      <c r="E6" t="s">
        <v>241</v>
      </c>
      <c r="F6" s="27">
        <v>985203</v>
      </c>
      <c r="G6" s="32">
        <v>2288285100</v>
      </c>
      <c r="I6">
        <v>334.64</v>
      </c>
      <c r="J6">
        <v>2983.32</v>
      </c>
      <c r="K6">
        <v>4526.12</v>
      </c>
      <c r="L6" s="27">
        <f t="shared" si="0"/>
        <v>7844.08</v>
      </c>
      <c r="M6" s="41">
        <v>0.62567164247413332</v>
      </c>
      <c r="N6" s="41">
        <v>0.69576718626575063</v>
      </c>
      <c r="O6" s="41">
        <v>0.46808870015724058</v>
      </c>
      <c r="P6" s="41">
        <v>0.66653215262009957</v>
      </c>
      <c r="Q6" s="27">
        <v>61752.983999999997</v>
      </c>
      <c r="R6" s="40">
        <v>17.66</v>
      </c>
      <c r="S6">
        <v>134136</v>
      </c>
    </row>
    <row r="7" spans="1:19" x14ac:dyDescent="0.3">
      <c r="A7">
        <v>6</v>
      </c>
      <c r="B7">
        <v>2558</v>
      </c>
      <c r="C7" t="s">
        <v>153</v>
      </c>
      <c r="D7" t="s">
        <v>57</v>
      </c>
      <c r="E7" t="s">
        <v>250</v>
      </c>
      <c r="F7" s="27">
        <v>730158</v>
      </c>
      <c r="G7" s="32">
        <v>2904411690</v>
      </c>
      <c r="I7">
        <v>278.77999999999997</v>
      </c>
      <c r="J7">
        <v>2657.04</v>
      </c>
      <c r="K7">
        <v>2910</v>
      </c>
      <c r="L7" s="27">
        <f t="shared" si="0"/>
        <v>5845.82</v>
      </c>
      <c r="M7" s="41">
        <v>0.56793211927018417</v>
      </c>
      <c r="N7" s="41">
        <v>0.61578268681536208</v>
      </c>
      <c r="O7" s="41">
        <v>0.33577208873609848</v>
      </c>
      <c r="P7" s="41">
        <v>0.72657250372768023</v>
      </c>
      <c r="Q7" s="27">
        <v>129832.639</v>
      </c>
      <c r="R7" s="40">
        <v>4.45</v>
      </c>
      <c r="S7">
        <v>108146</v>
      </c>
    </row>
    <row r="8" spans="1:19" x14ac:dyDescent="0.3">
      <c r="A8">
        <v>7</v>
      </c>
      <c r="B8">
        <v>2558</v>
      </c>
      <c r="C8" t="s">
        <v>154</v>
      </c>
      <c r="D8" t="s">
        <v>58</v>
      </c>
      <c r="E8" t="s">
        <v>251</v>
      </c>
      <c r="F8" s="27">
        <v>1798014</v>
      </c>
      <c r="G8" s="32">
        <v>8149213550</v>
      </c>
      <c r="I8">
        <v>888.35</v>
      </c>
      <c r="J8">
        <v>6206.16</v>
      </c>
      <c r="K8">
        <v>7277.01</v>
      </c>
      <c r="L8" s="27">
        <f t="shared" si="0"/>
        <v>14371.52</v>
      </c>
      <c r="M8" s="41">
        <v>0.621156146828447</v>
      </c>
      <c r="N8" s="41">
        <v>0.62753970810701554</v>
      </c>
      <c r="O8" s="41">
        <v>0.56103951030097354</v>
      </c>
      <c r="P8" s="41">
        <v>0.62870901081969544</v>
      </c>
      <c r="Q8" s="27">
        <v>110032.79700000001</v>
      </c>
      <c r="R8" s="40">
        <v>5.42</v>
      </c>
      <c r="S8">
        <v>265522</v>
      </c>
    </row>
    <row r="9" spans="1:19" x14ac:dyDescent="0.3">
      <c r="A9">
        <v>8</v>
      </c>
      <c r="B9">
        <v>2558</v>
      </c>
      <c r="C9" t="s">
        <v>317</v>
      </c>
      <c r="D9" t="s">
        <v>59</v>
      </c>
      <c r="E9" t="s">
        <v>242</v>
      </c>
      <c r="F9" s="27">
        <v>531037</v>
      </c>
      <c r="G9" s="32">
        <v>2300454900</v>
      </c>
      <c r="I9">
        <v>330.38</v>
      </c>
      <c r="J9">
        <v>2001.65</v>
      </c>
      <c r="K9">
        <v>2259.1</v>
      </c>
      <c r="L9" s="27">
        <f t="shared" si="0"/>
        <v>4591.13</v>
      </c>
      <c r="M9" s="41">
        <v>0.56843646889025501</v>
      </c>
      <c r="N9" s="41">
        <v>0.64851891129980777</v>
      </c>
      <c r="O9" s="41">
        <v>0.5226573831322856</v>
      </c>
      <c r="P9" s="41">
        <v>0.68642449456965526</v>
      </c>
      <c r="Q9" s="27">
        <v>197807.94</v>
      </c>
      <c r="R9" s="40">
        <v>3.69</v>
      </c>
      <c r="S9">
        <v>81250</v>
      </c>
    </row>
    <row r="10" spans="1:19" x14ac:dyDescent="0.3">
      <c r="A10">
        <v>9</v>
      </c>
      <c r="B10">
        <v>2558</v>
      </c>
      <c r="C10" t="s">
        <v>317</v>
      </c>
      <c r="D10" t="s">
        <v>60</v>
      </c>
      <c r="E10" t="s">
        <v>243</v>
      </c>
      <c r="F10" s="27">
        <v>700902</v>
      </c>
      <c r="G10" s="32">
        <v>2585539600</v>
      </c>
      <c r="I10">
        <v>710.97</v>
      </c>
      <c r="J10">
        <v>3113.95</v>
      </c>
      <c r="K10">
        <v>2689.16</v>
      </c>
      <c r="L10" s="27">
        <f t="shared" si="0"/>
        <v>6514.08</v>
      </c>
      <c r="M10" s="41">
        <v>0.61697914102351381</v>
      </c>
      <c r="N10" s="41">
        <v>0.74072894921100874</v>
      </c>
      <c r="O10" s="41">
        <v>0.58447542355234083</v>
      </c>
      <c r="P10" s="41">
        <v>0.78195594770428789</v>
      </c>
      <c r="Q10" s="27">
        <v>406548.03</v>
      </c>
      <c r="R10" s="40">
        <v>2.44</v>
      </c>
      <c r="S10">
        <v>104973</v>
      </c>
    </row>
    <row r="11" spans="1:19" x14ac:dyDescent="0.3">
      <c r="A11">
        <v>10</v>
      </c>
      <c r="B11">
        <v>2558</v>
      </c>
      <c r="C11" t="s">
        <v>317</v>
      </c>
      <c r="D11" t="s">
        <v>61</v>
      </c>
      <c r="E11" t="s">
        <v>244</v>
      </c>
      <c r="F11" s="27">
        <v>1455039</v>
      </c>
      <c r="G11" s="32">
        <v>9560570100</v>
      </c>
      <c r="I11">
        <v>2970.01</v>
      </c>
      <c r="J11">
        <v>8624.52</v>
      </c>
      <c r="K11">
        <v>4476.21</v>
      </c>
      <c r="L11" s="27">
        <f t="shared" si="0"/>
        <v>16070.740000000002</v>
      </c>
      <c r="M11" s="41">
        <v>0.61066838719688299</v>
      </c>
      <c r="N11" s="41">
        <v>0.79450375333395706</v>
      </c>
      <c r="O11" s="41">
        <v>0.65035531555355452</v>
      </c>
      <c r="P11" s="41">
        <v>0.83307461189083776</v>
      </c>
      <c r="Q11" s="27">
        <v>465557.02799999999</v>
      </c>
      <c r="R11" s="40">
        <v>0.61</v>
      </c>
      <c r="S11">
        <v>167737</v>
      </c>
    </row>
    <row r="12" spans="1:19" x14ac:dyDescent="0.3">
      <c r="A12">
        <v>11</v>
      </c>
      <c r="B12">
        <v>2558</v>
      </c>
      <c r="C12" t="s">
        <v>152</v>
      </c>
      <c r="D12" t="s">
        <v>62</v>
      </c>
      <c r="E12" t="s">
        <v>245</v>
      </c>
      <c r="F12" s="27">
        <v>331655</v>
      </c>
      <c r="I12">
        <v>181.27</v>
      </c>
      <c r="J12">
        <v>1166.57</v>
      </c>
      <c r="K12">
        <v>1868.05</v>
      </c>
      <c r="L12" s="27">
        <f t="shared" si="0"/>
        <v>3215.89</v>
      </c>
      <c r="M12" s="41">
        <v>0.55766160199301418</v>
      </c>
      <c r="N12" s="41">
        <v>0.59430767146765351</v>
      </c>
      <c r="O12" s="41">
        <v>0.37802668796286087</v>
      </c>
      <c r="P12" s="41">
        <v>0.58993787860220459</v>
      </c>
      <c r="Q12" s="27">
        <v>92471.57</v>
      </c>
      <c r="R12" s="40">
        <v>19.64</v>
      </c>
      <c r="S12">
        <v>64532</v>
      </c>
    </row>
    <row r="13" spans="1:19" x14ac:dyDescent="0.3">
      <c r="A13">
        <v>12</v>
      </c>
      <c r="B13">
        <v>2558</v>
      </c>
      <c r="C13" t="s">
        <v>154</v>
      </c>
      <c r="D13" t="s">
        <v>83</v>
      </c>
      <c r="E13" t="s">
        <v>246</v>
      </c>
      <c r="F13" s="27">
        <v>1138252</v>
      </c>
      <c r="G13" s="32">
        <v>2728490700</v>
      </c>
      <c r="I13">
        <v>298.7</v>
      </c>
      <c r="J13">
        <v>3045.34</v>
      </c>
      <c r="K13">
        <v>5568.65</v>
      </c>
      <c r="L13" s="27">
        <f t="shared" si="0"/>
        <v>8912.6899999999987</v>
      </c>
      <c r="M13" s="41">
        <v>0.60104635752182212</v>
      </c>
      <c r="N13" s="41">
        <v>0.62945653618142861</v>
      </c>
      <c r="O13" s="41">
        <v>0.40346441457744547</v>
      </c>
      <c r="P13" s="41">
        <v>0.63878545158524158</v>
      </c>
      <c r="Q13" s="27">
        <v>58636.735999999997</v>
      </c>
      <c r="R13" s="40">
        <v>5.64</v>
      </c>
      <c r="S13">
        <v>175143</v>
      </c>
    </row>
    <row r="14" spans="1:19" x14ac:dyDescent="0.3">
      <c r="A14">
        <v>13</v>
      </c>
      <c r="B14">
        <v>2558</v>
      </c>
      <c r="C14" t="s">
        <v>155</v>
      </c>
      <c r="D14" t="s">
        <v>123</v>
      </c>
      <c r="E14" t="s">
        <v>247</v>
      </c>
      <c r="F14" s="27">
        <v>505830</v>
      </c>
      <c r="G14" s="32">
        <v>1973413950</v>
      </c>
      <c r="I14">
        <v>333.03</v>
      </c>
      <c r="J14">
        <v>1799.25</v>
      </c>
      <c r="K14">
        <v>2151.96</v>
      </c>
      <c r="L14" s="27">
        <f t="shared" si="0"/>
        <v>4284.24</v>
      </c>
      <c r="M14" s="41">
        <v>0.56207182699938052</v>
      </c>
      <c r="N14" s="41">
        <v>0.72212769886607964</v>
      </c>
      <c r="O14" s="41">
        <v>0.38993250557252279</v>
      </c>
      <c r="P14" s="41">
        <v>0.66390745679331997</v>
      </c>
      <c r="Q14" s="27">
        <v>140656.79800000001</v>
      </c>
      <c r="R14" s="40">
        <v>5.87</v>
      </c>
      <c r="S14">
        <v>75422</v>
      </c>
    </row>
    <row r="15" spans="1:19" x14ac:dyDescent="0.3">
      <c r="A15">
        <v>14</v>
      </c>
      <c r="B15">
        <v>2558</v>
      </c>
      <c r="C15" t="s">
        <v>153</v>
      </c>
      <c r="D15" t="s">
        <v>103</v>
      </c>
      <c r="E15" t="s">
        <v>248</v>
      </c>
      <c r="F15" s="27">
        <v>1277950</v>
      </c>
      <c r="G15" s="32">
        <v>6033883050</v>
      </c>
      <c r="I15">
        <v>519.07000000000005</v>
      </c>
      <c r="J15">
        <v>3716.12</v>
      </c>
      <c r="K15">
        <v>5225.71</v>
      </c>
      <c r="L15" s="27">
        <f t="shared" si="0"/>
        <v>9460.9</v>
      </c>
      <c r="M15" s="41">
        <v>0.61184669028124372</v>
      </c>
      <c r="N15" s="41">
        <v>0.62769095598740809</v>
      </c>
      <c r="O15" s="41">
        <v>0.44240037362409063</v>
      </c>
      <c r="P15" s="41">
        <v>0.71834036713913973</v>
      </c>
      <c r="Q15" s="27">
        <v>81970.864000000001</v>
      </c>
      <c r="R15" s="40">
        <v>16.75</v>
      </c>
      <c r="S15">
        <v>182372</v>
      </c>
    </row>
    <row r="16" spans="1:19" x14ac:dyDescent="0.3">
      <c r="A16">
        <v>15</v>
      </c>
      <c r="B16">
        <v>2558</v>
      </c>
      <c r="C16" t="s">
        <v>153</v>
      </c>
      <c r="D16" t="s">
        <v>96</v>
      </c>
      <c r="E16" t="s">
        <v>252</v>
      </c>
      <c r="F16" s="27">
        <v>1728242</v>
      </c>
      <c r="G16" s="32">
        <v>15570951400</v>
      </c>
      <c r="I16">
        <v>1257.17</v>
      </c>
      <c r="J16">
        <v>6849.78</v>
      </c>
      <c r="K16">
        <v>6746.89</v>
      </c>
      <c r="L16" s="27">
        <f t="shared" si="0"/>
        <v>14853.84</v>
      </c>
      <c r="M16" s="41">
        <v>0.61452884224955229</v>
      </c>
      <c r="N16" s="41">
        <v>0.59751101599198297</v>
      </c>
      <c r="O16" s="41">
        <v>0.61187612048347373</v>
      </c>
      <c r="P16" s="41">
        <v>0.79402986767041428</v>
      </c>
      <c r="Q16" s="27">
        <v>116365.145</v>
      </c>
      <c r="R16" s="40">
        <v>5.24</v>
      </c>
      <c r="S16">
        <v>269755</v>
      </c>
    </row>
    <row r="17" spans="1:19" x14ac:dyDescent="0.3">
      <c r="A17">
        <v>16</v>
      </c>
      <c r="B17">
        <v>2558</v>
      </c>
      <c r="C17" t="s">
        <v>155</v>
      </c>
      <c r="D17" t="s">
        <v>126</v>
      </c>
      <c r="E17" t="s">
        <v>253</v>
      </c>
      <c r="F17" s="27">
        <v>640793</v>
      </c>
      <c r="I17">
        <v>434.04</v>
      </c>
      <c r="J17">
        <v>2328.09</v>
      </c>
      <c r="K17">
        <v>2637.57</v>
      </c>
      <c r="L17" s="27">
        <f t="shared" si="0"/>
        <v>5399.7000000000007</v>
      </c>
      <c r="M17" s="41">
        <v>0.60890004471936732</v>
      </c>
      <c r="N17" s="41">
        <v>0.61325517400526341</v>
      </c>
      <c r="O17" s="41">
        <v>0.54303931444326359</v>
      </c>
      <c r="P17" s="41">
        <v>0.65006804994105027</v>
      </c>
      <c r="Q17" s="27">
        <v>98290.695999999996</v>
      </c>
      <c r="R17" s="40">
        <v>7.96</v>
      </c>
      <c r="S17">
        <v>85842</v>
      </c>
    </row>
    <row r="18" spans="1:19" x14ac:dyDescent="0.3">
      <c r="A18">
        <v>17</v>
      </c>
      <c r="B18">
        <v>2558</v>
      </c>
      <c r="C18" t="s">
        <v>317</v>
      </c>
      <c r="D18" t="s">
        <v>73</v>
      </c>
      <c r="E18" t="s">
        <v>254</v>
      </c>
      <c r="F18" s="27">
        <v>229435</v>
      </c>
      <c r="I18">
        <v>163.18</v>
      </c>
      <c r="J18">
        <v>885.7</v>
      </c>
      <c r="K18">
        <v>936.73</v>
      </c>
      <c r="L18" s="27">
        <f t="shared" si="0"/>
        <v>1985.6100000000001</v>
      </c>
      <c r="M18" s="41">
        <v>0.60427783520119893</v>
      </c>
      <c r="N18" s="41">
        <v>0.73372343551961972</v>
      </c>
      <c r="O18" s="41">
        <v>0.48109819010358412</v>
      </c>
      <c r="P18" s="41">
        <v>0.67307349907927505</v>
      </c>
      <c r="Q18" s="27">
        <v>142149.57500000001</v>
      </c>
      <c r="R18" s="40">
        <v>11.37</v>
      </c>
      <c r="S18">
        <v>33577</v>
      </c>
    </row>
    <row r="19" spans="1:19" x14ac:dyDescent="0.3">
      <c r="A19">
        <v>18</v>
      </c>
      <c r="B19">
        <v>2558</v>
      </c>
      <c r="C19" t="s">
        <v>153</v>
      </c>
      <c r="D19" t="s">
        <v>107</v>
      </c>
      <c r="E19" t="s">
        <v>255</v>
      </c>
      <c r="F19" s="27">
        <v>618382</v>
      </c>
      <c r="G19" s="32">
        <v>3119239800</v>
      </c>
      <c r="I19">
        <v>230.41</v>
      </c>
      <c r="J19">
        <v>1710.78</v>
      </c>
      <c r="K19">
        <v>2584.7199999999998</v>
      </c>
      <c r="L19" s="27">
        <f t="shared" si="0"/>
        <v>4525.91</v>
      </c>
      <c r="M19" s="41">
        <v>0.57290980714478101</v>
      </c>
      <c r="N19" s="41">
        <v>0.69825446605999852</v>
      </c>
      <c r="O19" s="41">
        <v>0.34088118930074801</v>
      </c>
      <c r="P19" s="41">
        <v>0.57270934399321449</v>
      </c>
      <c r="Q19" s="27">
        <v>88619.142999999996</v>
      </c>
      <c r="R19" s="40">
        <v>24.6</v>
      </c>
      <c r="S19">
        <v>64155</v>
      </c>
    </row>
    <row r="20" spans="1:19" x14ac:dyDescent="0.3">
      <c r="A20">
        <v>19</v>
      </c>
      <c r="B20">
        <v>2558</v>
      </c>
      <c r="C20" t="s">
        <v>317</v>
      </c>
      <c r="D20" t="s">
        <v>75</v>
      </c>
      <c r="E20" t="s">
        <v>256</v>
      </c>
      <c r="F20" s="27">
        <v>258577</v>
      </c>
      <c r="I20">
        <v>127.89</v>
      </c>
      <c r="J20">
        <v>959.48</v>
      </c>
      <c r="K20">
        <v>1055.76</v>
      </c>
      <c r="L20" s="27">
        <f t="shared" si="0"/>
        <v>2143.13</v>
      </c>
      <c r="M20" s="41">
        <v>0.5792891021315465</v>
      </c>
      <c r="N20" s="41">
        <v>0.58522344450289776</v>
      </c>
      <c r="O20" s="41">
        <v>0.58567191934354412</v>
      </c>
      <c r="P20" s="41">
        <v>0.6879719611814068</v>
      </c>
      <c r="Q20" s="27">
        <v>94777.394</v>
      </c>
      <c r="R20" s="40">
        <v>7.55</v>
      </c>
      <c r="S20">
        <v>43876</v>
      </c>
    </row>
    <row r="21" spans="1:19" x14ac:dyDescent="0.3">
      <c r="A21">
        <v>20</v>
      </c>
      <c r="B21">
        <v>2558</v>
      </c>
      <c r="C21" t="s">
        <v>152</v>
      </c>
      <c r="D21" t="s">
        <v>114</v>
      </c>
      <c r="E21" t="s">
        <v>257</v>
      </c>
      <c r="F21" s="27">
        <v>899342</v>
      </c>
      <c r="G21" s="32">
        <v>3499114500</v>
      </c>
      <c r="I21">
        <v>972.05</v>
      </c>
      <c r="J21">
        <v>3841.71</v>
      </c>
      <c r="K21">
        <v>3181.95</v>
      </c>
      <c r="L21" s="27">
        <f t="shared" si="0"/>
        <v>7995.71</v>
      </c>
      <c r="M21" s="41">
        <v>0.6219019737667737</v>
      </c>
      <c r="N21" s="41">
        <v>0.76646652256959413</v>
      </c>
      <c r="O21" s="41">
        <v>0.54168014601583991</v>
      </c>
      <c r="P21" s="41">
        <v>0.80153296435539101</v>
      </c>
      <c r="Q21" s="27">
        <v>278216.32299999997</v>
      </c>
      <c r="R21" s="40">
        <v>1.47</v>
      </c>
      <c r="S21">
        <v>130091</v>
      </c>
    </row>
    <row r="22" spans="1:19" x14ac:dyDescent="0.3">
      <c r="A22">
        <v>21</v>
      </c>
      <c r="B22">
        <v>2558</v>
      </c>
      <c r="C22" t="s">
        <v>154</v>
      </c>
      <c r="D22" t="s">
        <v>94</v>
      </c>
      <c r="E22" t="s">
        <v>258</v>
      </c>
      <c r="F22" s="27">
        <v>715399</v>
      </c>
      <c r="G22" s="32">
        <v>2573893000</v>
      </c>
      <c r="I22">
        <v>206.39</v>
      </c>
      <c r="J22">
        <v>2023.11</v>
      </c>
      <c r="K22">
        <v>2939.22</v>
      </c>
      <c r="L22" s="27">
        <f t="shared" si="0"/>
        <v>5168.7199999999993</v>
      </c>
      <c r="M22" s="41">
        <v>0.61081778808509513</v>
      </c>
      <c r="N22" s="41">
        <v>0.75701178550419246</v>
      </c>
      <c r="O22" s="41">
        <v>0.43461343286848392</v>
      </c>
      <c r="P22" s="41">
        <v>0.61902854781040484</v>
      </c>
      <c r="Q22" s="27">
        <v>68296.55</v>
      </c>
      <c r="R22" s="40">
        <v>16.59</v>
      </c>
      <c r="S22">
        <v>89571</v>
      </c>
    </row>
    <row r="23" spans="1:19" x14ac:dyDescent="0.3">
      <c r="A23">
        <v>22</v>
      </c>
      <c r="B23">
        <v>2558</v>
      </c>
      <c r="C23" t="s">
        <v>154</v>
      </c>
      <c r="D23" t="s">
        <v>77</v>
      </c>
      <c r="E23" t="s">
        <v>259</v>
      </c>
      <c r="F23" s="27">
        <v>2628818</v>
      </c>
      <c r="G23" s="32">
        <v>9758805880</v>
      </c>
      <c r="I23">
        <v>1280.31</v>
      </c>
      <c r="J23">
        <v>8468.0400000000009</v>
      </c>
      <c r="K23">
        <v>11197.69</v>
      </c>
      <c r="L23" s="27">
        <f t="shared" si="0"/>
        <v>20946.04</v>
      </c>
      <c r="M23" s="41">
        <v>0.59709575969725615</v>
      </c>
      <c r="N23" s="41">
        <v>0.68518560522852479</v>
      </c>
      <c r="O23" s="41">
        <v>0.48774670454793562</v>
      </c>
      <c r="P23" s="41">
        <v>0.61412513062698926</v>
      </c>
      <c r="Q23" s="27">
        <v>99978.1</v>
      </c>
      <c r="R23" s="40">
        <v>11.55</v>
      </c>
      <c r="S23">
        <v>387999</v>
      </c>
    </row>
    <row r="24" spans="1:19" x14ac:dyDescent="0.3">
      <c r="A24">
        <v>23</v>
      </c>
      <c r="B24">
        <v>2558</v>
      </c>
      <c r="C24" t="s">
        <v>155</v>
      </c>
      <c r="D24" t="s">
        <v>118</v>
      </c>
      <c r="E24" t="s">
        <v>260</v>
      </c>
      <c r="F24" s="27">
        <v>1552530</v>
      </c>
      <c r="G24" s="32">
        <v>4925677900</v>
      </c>
      <c r="I24">
        <v>635.34</v>
      </c>
      <c r="J24">
        <v>4745.3</v>
      </c>
      <c r="K24">
        <v>6460</v>
      </c>
      <c r="L24" s="27">
        <f t="shared" si="0"/>
        <v>11840.64</v>
      </c>
      <c r="M24" s="41">
        <v>0.55826009669542043</v>
      </c>
      <c r="N24" s="41">
        <v>0.66777023888836506</v>
      </c>
      <c r="O24" s="41">
        <v>0.44302973830671438</v>
      </c>
      <c r="P24" s="41">
        <v>0.65362115689738232</v>
      </c>
      <c r="Q24" s="27">
        <v>94482.837</v>
      </c>
      <c r="R24" s="40">
        <v>11.85</v>
      </c>
      <c r="S24">
        <v>233769</v>
      </c>
    </row>
    <row r="25" spans="1:19" x14ac:dyDescent="0.3">
      <c r="A25">
        <v>24</v>
      </c>
      <c r="B25">
        <v>2558</v>
      </c>
      <c r="C25" t="s">
        <v>153</v>
      </c>
      <c r="D25" t="s">
        <v>105</v>
      </c>
      <c r="E25" t="s">
        <v>261</v>
      </c>
      <c r="F25" s="27">
        <v>1071942</v>
      </c>
      <c r="G25" s="32">
        <v>3711616090</v>
      </c>
      <c r="I25">
        <v>478.72</v>
      </c>
      <c r="J25">
        <v>3532.78</v>
      </c>
      <c r="K25">
        <v>4265.38</v>
      </c>
      <c r="L25" s="27">
        <f t="shared" si="0"/>
        <v>8276.880000000001</v>
      </c>
      <c r="M25" s="41">
        <v>0.57174171363420356</v>
      </c>
      <c r="N25" s="41">
        <v>0.67087872769648604</v>
      </c>
      <c r="O25" s="41">
        <v>0.40483437627022972</v>
      </c>
      <c r="P25" s="41">
        <v>0.7085089557288986</v>
      </c>
      <c r="Q25" s="27">
        <v>109751.46799999999</v>
      </c>
      <c r="R25" s="40">
        <v>2.76</v>
      </c>
      <c r="S25">
        <v>181946</v>
      </c>
    </row>
    <row r="26" spans="1:19" x14ac:dyDescent="0.3">
      <c r="A26">
        <v>25</v>
      </c>
      <c r="B26">
        <v>2558</v>
      </c>
      <c r="C26" t="s">
        <v>152</v>
      </c>
      <c r="D26" t="s">
        <v>65</v>
      </c>
      <c r="E26" t="s">
        <v>262</v>
      </c>
      <c r="F26" s="27">
        <v>1193711</v>
      </c>
      <c r="G26" s="32">
        <v>2241722300</v>
      </c>
      <c r="I26">
        <v>1704.61</v>
      </c>
      <c r="J26">
        <v>7568.32</v>
      </c>
      <c r="K26">
        <v>3510.96</v>
      </c>
      <c r="L26" s="27">
        <f t="shared" si="0"/>
        <v>12783.89</v>
      </c>
      <c r="M26" s="41">
        <v>0.6496192254059564</v>
      </c>
      <c r="N26" s="41">
        <v>0.82274947378875563</v>
      </c>
      <c r="O26" s="41">
        <v>0.61212922622933508</v>
      </c>
      <c r="P26" s="41">
        <v>0.77139734261551407</v>
      </c>
      <c r="Q26" s="27">
        <v>172985.97</v>
      </c>
      <c r="R26" s="40">
        <v>0.62</v>
      </c>
      <c r="S26">
        <v>184464</v>
      </c>
    </row>
    <row r="27" spans="1:19" x14ac:dyDescent="0.3">
      <c r="A27">
        <v>26</v>
      </c>
      <c r="B27">
        <v>2558</v>
      </c>
      <c r="C27" t="s">
        <v>155</v>
      </c>
      <c r="D27" t="s">
        <v>130</v>
      </c>
      <c r="E27" t="s">
        <v>263</v>
      </c>
      <c r="F27" s="27">
        <v>783082</v>
      </c>
      <c r="G27" s="32">
        <v>2647021150</v>
      </c>
      <c r="I27">
        <v>156.13</v>
      </c>
      <c r="J27">
        <v>2082.37</v>
      </c>
      <c r="K27">
        <v>3705.15</v>
      </c>
      <c r="L27" s="27">
        <f t="shared" si="0"/>
        <v>5943.65</v>
      </c>
      <c r="M27" s="41">
        <v>0.60627826231136028</v>
      </c>
      <c r="N27" s="41">
        <v>0.70238838395102199</v>
      </c>
      <c r="O27" s="41">
        <v>0.37635534424050399</v>
      </c>
      <c r="P27" s="41">
        <v>0.72018785661231177</v>
      </c>
      <c r="Q27" s="27">
        <v>53802.991999999998</v>
      </c>
      <c r="R27" s="40">
        <v>19.55</v>
      </c>
      <c r="S27">
        <v>81670</v>
      </c>
    </row>
    <row r="28" spans="1:19" x14ac:dyDescent="0.3">
      <c r="A28">
        <v>27</v>
      </c>
      <c r="B28">
        <v>2558</v>
      </c>
      <c r="C28" t="s">
        <v>153</v>
      </c>
      <c r="D28" t="s">
        <v>101</v>
      </c>
      <c r="E28" t="s">
        <v>264</v>
      </c>
      <c r="F28" s="27">
        <v>479518</v>
      </c>
      <c r="G28" s="32">
        <v>1827525500</v>
      </c>
      <c r="I28">
        <v>147.87</v>
      </c>
      <c r="J28">
        <v>1741.76</v>
      </c>
      <c r="K28">
        <v>2166.14</v>
      </c>
      <c r="L28" s="27">
        <f t="shared" si="0"/>
        <v>4055.77</v>
      </c>
      <c r="M28" s="41">
        <v>0.60699868450856165</v>
      </c>
      <c r="N28" s="41">
        <v>0.48953190659669338</v>
      </c>
      <c r="O28" s="41">
        <v>0.5107589746847031</v>
      </c>
      <c r="P28" s="41">
        <v>0.55399743126207202</v>
      </c>
      <c r="Q28" s="27">
        <v>64761.025999999998</v>
      </c>
      <c r="R28" s="40">
        <v>21.71</v>
      </c>
      <c r="S28">
        <v>76011</v>
      </c>
    </row>
    <row r="29" spans="1:19" x14ac:dyDescent="0.3">
      <c r="A29">
        <v>28</v>
      </c>
      <c r="B29">
        <v>2558</v>
      </c>
      <c r="C29" t="s">
        <v>154</v>
      </c>
      <c r="D29" t="s">
        <v>85</v>
      </c>
      <c r="E29" t="s">
        <v>265</v>
      </c>
      <c r="F29" s="27">
        <v>420647</v>
      </c>
      <c r="I29">
        <v>148.9</v>
      </c>
      <c r="J29">
        <v>1139.9100000000001</v>
      </c>
      <c r="K29">
        <v>1705.24</v>
      </c>
      <c r="L29" s="27">
        <f t="shared" si="0"/>
        <v>2994.05</v>
      </c>
      <c r="M29" s="41">
        <v>0.58065511083733845</v>
      </c>
      <c r="N29" s="41">
        <v>0.74781946363746787</v>
      </c>
      <c r="O29" s="41">
        <v>0.34713807202527602</v>
      </c>
      <c r="P29" s="41">
        <v>0.53990613326264369</v>
      </c>
      <c r="Q29" s="27">
        <v>60126.178</v>
      </c>
      <c r="R29" s="40">
        <v>2.2200000000000002</v>
      </c>
      <c r="S29">
        <v>48340</v>
      </c>
    </row>
    <row r="30" spans="1:19" x14ac:dyDescent="0.3">
      <c r="A30">
        <v>29</v>
      </c>
      <c r="B30">
        <v>2558</v>
      </c>
      <c r="C30" t="s">
        <v>154</v>
      </c>
      <c r="D30" t="s">
        <v>78</v>
      </c>
      <c r="E30" t="s">
        <v>266</v>
      </c>
      <c r="F30" s="27">
        <v>1584661</v>
      </c>
      <c r="G30" s="32">
        <v>2810244700</v>
      </c>
      <c r="I30">
        <v>422.17</v>
      </c>
      <c r="J30">
        <v>4224.93</v>
      </c>
      <c r="K30">
        <v>6406.45</v>
      </c>
      <c r="L30" s="27">
        <f t="shared" si="0"/>
        <v>11053.55</v>
      </c>
      <c r="M30" s="41">
        <v>0.58248937489976638</v>
      </c>
      <c r="N30" s="41">
        <v>0.63432471792115763</v>
      </c>
      <c r="O30" s="41">
        <v>0.45968836755639358</v>
      </c>
      <c r="P30" s="41">
        <v>0.49142625855832478</v>
      </c>
      <c r="Q30" s="27">
        <v>63695.934999999998</v>
      </c>
      <c r="R30" s="40">
        <v>23.34</v>
      </c>
      <c r="S30">
        <v>216752</v>
      </c>
    </row>
    <row r="31" spans="1:19" x14ac:dyDescent="0.3">
      <c r="A31">
        <v>30</v>
      </c>
      <c r="B31">
        <v>2558</v>
      </c>
      <c r="C31" t="s">
        <v>152</v>
      </c>
      <c r="D31" t="s">
        <v>66</v>
      </c>
      <c r="E31" t="s">
        <v>267</v>
      </c>
      <c r="F31" s="27">
        <v>1094249</v>
      </c>
      <c r="G31" s="32">
        <v>3909401200</v>
      </c>
      <c r="I31">
        <v>1582.38</v>
      </c>
      <c r="J31">
        <v>5880.44</v>
      </c>
      <c r="K31">
        <v>2545.04</v>
      </c>
      <c r="L31" s="27">
        <f t="shared" si="0"/>
        <v>10007.86</v>
      </c>
      <c r="M31" s="41">
        <v>0.65933333345858891</v>
      </c>
      <c r="N31" s="41">
        <v>0.87413450043411434</v>
      </c>
      <c r="O31" s="41">
        <v>0.64933604017547242</v>
      </c>
      <c r="P31" s="41">
        <v>0.71188670895519457</v>
      </c>
      <c r="Q31" s="27">
        <v>219439.826</v>
      </c>
      <c r="R31" s="40">
        <v>0.26</v>
      </c>
      <c r="S31">
        <v>129603</v>
      </c>
    </row>
    <row r="32" spans="1:19" x14ac:dyDescent="0.3">
      <c r="A32">
        <v>31</v>
      </c>
      <c r="B32">
        <v>2558</v>
      </c>
      <c r="C32" t="s">
        <v>152</v>
      </c>
      <c r="D32" t="s">
        <v>174</v>
      </c>
      <c r="E32" t="s">
        <v>268</v>
      </c>
      <c r="F32" s="27">
        <v>534719</v>
      </c>
      <c r="G32" s="32">
        <v>2642027900</v>
      </c>
      <c r="I32">
        <v>533.47</v>
      </c>
      <c r="J32">
        <v>2214.17</v>
      </c>
      <c r="K32">
        <v>2066.7800000000002</v>
      </c>
      <c r="L32" s="27">
        <f t="shared" si="0"/>
        <v>4814.42</v>
      </c>
      <c r="M32" s="41">
        <v>0.5610919996441508</v>
      </c>
      <c r="N32" s="41">
        <v>0.72879471185797051</v>
      </c>
      <c r="O32" s="41">
        <v>0.47164894101019389</v>
      </c>
      <c r="P32" s="41">
        <v>0.68548424347178405</v>
      </c>
      <c r="Q32" s="27">
        <v>165253.546</v>
      </c>
      <c r="R32" s="40">
        <v>6.38</v>
      </c>
      <c r="S32">
        <v>73684</v>
      </c>
    </row>
    <row r="33" spans="1:19" x14ac:dyDescent="0.3">
      <c r="A33">
        <v>32</v>
      </c>
      <c r="B33">
        <v>2558</v>
      </c>
      <c r="C33" t="s">
        <v>317</v>
      </c>
      <c r="D33" t="s">
        <v>74</v>
      </c>
      <c r="E33" t="s">
        <v>269</v>
      </c>
      <c r="F33" s="27">
        <v>482195</v>
      </c>
      <c r="G33" s="32">
        <v>2106943140</v>
      </c>
      <c r="I33">
        <v>336.99</v>
      </c>
      <c r="J33">
        <v>1922.4</v>
      </c>
      <c r="K33">
        <v>1934.34</v>
      </c>
      <c r="L33" s="27">
        <f t="shared" si="0"/>
        <v>4193.7300000000005</v>
      </c>
      <c r="M33" s="41">
        <v>0.57179007763951739</v>
      </c>
      <c r="N33" s="41">
        <v>0.68619943237397008</v>
      </c>
      <c r="O33" s="41">
        <v>0.48021425372830051</v>
      </c>
      <c r="P33" s="41">
        <v>0.76646929990264567</v>
      </c>
      <c r="Q33" s="27">
        <v>350927.91600000003</v>
      </c>
      <c r="R33" s="40">
        <v>1.68</v>
      </c>
      <c r="S33">
        <v>69809</v>
      </c>
    </row>
    <row r="34" spans="1:19" x14ac:dyDescent="0.3">
      <c r="A34">
        <v>33</v>
      </c>
      <c r="B34">
        <v>2558</v>
      </c>
      <c r="C34" t="s">
        <v>155</v>
      </c>
      <c r="D34" t="s">
        <v>128</v>
      </c>
      <c r="E34" t="s">
        <v>270</v>
      </c>
      <c r="F34" s="27">
        <v>694023</v>
      </c>
      <c r="G34" s="32">
        <v>2557337650</v>
      </c>
      <c r="I34">
        <v>143.4</v>
      </c>
      <c r="J34">
        <v>2136.27</v>
      </c>
      <c r="K34">
        <v>2998.81</v>
      </c>
      <c r="L34" s="27">
        <f t="shared" si="0"/>
        <v>5278.48</v>
      </c>
      <c r="M34" s="41">
        <v>0.58980287610164239</v>
      </c>
      <c r="N34" s="41">
        <v>0.77211565759757639</v>
      </c>
      <c r="O34" s="41">
        <v>0.44987819167912962</v>
      </c>
      <c r="P34" s="41">
        <v>0.50532766147644026</v>
      </c>
      <c r="Q34" s="27">
        <v>77868.941000000006</v>
      </c>
      <c r="R34" s="40">
        <v>35.01</v>
      </c>
      <c r="S34">
        <v>79332</v>
      </c>
    </row>
    <row r="35" spans="1:19" x14ac:dyDescent="0.3">
      <c r="A35">
        <v>34</v>
      </c>
      <c r="B35">
        <v>2558</v>
      </c>
      <c r="C35" t="s">
        <v>152</v>
      </c>
      <c r="D35" t="s">
        <v>67</v>
      </c>
      <c r="E35" t="s">
        <v>271</v>
      </c>
      <c r="F35" s="27">
        <v>808360</v>
      </c>
      <c r="G35" s="32">
        <v>4381899150</v>
      </c>
      <c r="I35">
        <v>1023.84</v>
      </c>
      <c r="J35">
        <v>4218.12</v>
      </c>
      <c r="K35">
        <v>3366.11</v>
      </c>
      <c r="L35" s="27">
        <f t="shared" si="0"/>
        <v>8608.07</v>
      </c>
      <c r="M35" s="41">
        <v>0.63837643269298738</v>
      </c>
      <c r="N35" s="41">
        <v>0.77304950333814071</v>
      </c>
      <c r="O35" s="41">
        <v>0.43071154532178291</v>
      </c>
      <c r="P35" s="41">
        <v>0.75870382085989041</v>
      </c>
      <c r="Q35" s="27">
        <v>468445.37900000002</v>
      </c>
      <c r="R35" s="40">
        <v>2.04</v>
      </c>
      <c r="S35">
        <v>128983</v>
      </c>
    </row>
    <row r="36" spans="1:19" x14ac:dyDescent="0.3">
      <c r="A36">
        <v>35</v>
      </c>
      <c r="B36">
        <v>2558</v>
      </c>
      <c r="C36" t="s">
        <v>153</v>
      </c>
      <c r="D36" t="s">
        <v>102</v>
      </c>
      <c r="E36" t="s">
        <v>272</v>
      </c>
      <c r="F36" s="27">
        <v>482645</v>
      </c>
      <c r="G36" s="32">
        <v>2791802800</v>
      </c>
      <c r="I36">
        <v>161.13</v>
      </c>
      <c r="J36">
        <v>1620.99</v>
      </c>
      <c r="K36">
        <v>2278.67</v>
      </c>
      <c r="L36" s="27">
        <f t="shared" si="0"/>
        <v>4060.79</v>
      </c>
      <c r="M36" s="41">
        <v>0.64291989311363185</v>
      </c>
      <c r="N36" s="41">
        <v>0.52810121187576931</v>
      </c>
      <c r="O36" s="41">
        <v>0.55221131706109705</v>
      </c>
      <c r="P36" s="41">
        <v>0.71814409334598828</v>
      </c>
      <c r="Q36" s="27">
        <v>81607.808999999994</v>
      </c>
      <c r="R36" s="40">
        <v>10.83</v>
      </c>
      <c r="S36">
        <v>81158</v>
      </c>
    </row>
    <row r="37" spans="1:19" x14ac:dyDescent="0.3">
      <c r="A37">
        <v>36</v>
      </c>
      <c r="B37">
        <v>2558</v>
      </c>
      <c r="C37" t="s">
        <v>155</v>
      </c>
      <c r="D37" t="s">
        <v>119</v>
      </c>
      <c r="E37" t="s">
        <v>273</v>
      </c>
      <c r="F37" s="27">
        <v>264074</v>
      </c>
      <c r="I37">
        <v>297.19</v>
      </c>
      <c r="J37">
        <v>1146.6099999999999</v>
      </c>
      <c r="K37">
        <v>1211.8</v>
      </c>
      <c r="L37" s="27">
        <f t="shared" si="0"/>
        <v>2655.6</v>
      </c>
      <c r="M37" s="41">
        <v>0.57636398111076215</v>
      </c>
      <c r="N37" s="41">
        <v>0.67629834174728121</v>
      </c>
      <c r="O37" s="41">
        <v>0.42011579155667772</v>
      </c>
      <c r="P37" s="41">
        <v>0.68686143177119152</v>
      </c>
      <c r="Q37" s="27">
        <v>229111.96900000001</v>
      </c>
      <c r="R37" s="40">
        <v>8.09</v>
      </c>
      <c r="S37">
        <v>37738</v>
      </c>
    </row>
    <row r="38" spans="1:19" x14ac:dyDescent="0.3">
      <c r="A38">
        <v>37</v>
      </c>
      <c r="B38">
        <v>2558</v>
      </c>
      <c r="C38" t="s">
        <v>155</v>
      </c>
      <c r="D38" t="s">
        <v>127</v>
      </c>
      <c r="E38" t="s">
        <v>274</v>
      </c>
      <c r="F38" s="27">
        <v>522723</v>
      </c>
      <c r="I38">
        <v>253.72</v>
      </c>
      <c r="J38">
        <v>1563.95</v>
      </c>
      <c r="K38">
        <v>2920.97</v>
      </c>
      <c r="L38" s="27">
        <f t="shared" si="0"/>
        <v>4738.6399999999994</v>
      </c>
      <c r="M38" s="41">
        <v>0.58660156325449808</v>
      </c>
      <c r="N38" s="41">
        <v>0.66761108406792991</v>
      </c>
      <c r="O38" s="41">
        <v>0.53552806184033608</v>
      </c>
      <c r="P38" s="41">
        <v>0.63550005391967623</v>
      </c>
      <c r="Q38" s="27">
        <v>66026.133000000002</v>
      </c>
      <c r="R38" s="40">
        <v>13.24</v>
      </c>
      <c r="S38">
        <v>84335</v>
      </c>
    </row>
    <row r="39" spans="1:19" x14ac:dyDescent="0.3">
      <c r="A39">
        <v>38</v>
      </c>
      <c r="B39">
        <v>2558</v>
      </c>
      <c r="C39" t="s">
        <v>153</v>
      </c>
      <c r="D39" t="s">
        <v>110</v>
      </c>
      <c r="E39" t="s">
        <v>275</v>
      </c>
      <c r="F39" s="27">
        <v>545957</v>
      </c>
      <c r="I39">
        <v>188.48</v>
      </c>
      <c r="J39">
        <v>1982.97</v>
      </c>
      <c r="K39">
        <v>2855.61</v>
      </c>
      <c r="L39" s="27">
        <f t="shared" si="0"/>
        <v>5027.0599999999995</v>
      </c>
      <c r="M39" s="41">
        <v>0.57283878657210652</v>
      </c>
      <c r="N39" s="41">
        <v>0.65834262003930832</v>
      </c>
      <c r="O39" s="41">
        <v>0.35899035333922452</v>
      </c>
      <c r="P39" s="41">
        <v>0.73029630578237392</v>
      </c>
      <c r="Q39" s="27">
        <v>82259.543999999994</v>
      </c>
      <c r="R39" s="40">
        <v>3.02</v>
      </c>
      <c r="S39">
        <v>95779</v>
      </c>
    </row>
    <row r="40" spans="1:19" x14ac:dyDescent="0.3">
      <c r="A40">
        <v>39</v>
      </c>
      <c r="B40">
        <v>2558</v>
      </c>
      <c r="C40" t="s">
        <v>153</v>
      </c>
      <c r="D40" t="s">
        <v>109</v>
      </c>
      <c r="E40" t="s">
        <v>276</v>
      </c>
      <c r="F40" s="27">
        <v>863404</v>
      </c>
      <c r="G40" s="32">
        <v>6204343950</v>
      </c>
      <c r="I40">
        <v>461.17</v>
      </c>
      <c r="J40">
        <v>3237.69</v>
      </c>
      <c r="K40">
        <v>3245.17</v>
      </c>
      <c r="L40" s="27">
        <f t="shared" si="0"/>
        <v>6944.0300000000007</v>
      </c>
      <c r="M40" s="41">
        <v>0.58015582540596189</v>
      </c>
      <c r="N40" s="41">
        <v>0.58576785352757788</v>
      </c>
      <c r="O40" s="41">
        <v>0.53259395268708887</v>
      </c>
      <c r="P40" s="41">
        <v>0.62179239659311714</v>
      </c>
      <c r="Q40" s="27">
        <v>95198.6</v>
      </c>
      <c r="R40" s="40">
        <v>5.15</v>
      </c>
      <c r="S40">
        <v>135316</v>
      </c>
    </row>
    <row r="41" spans="1:19" x14ac:dyDescent="0.3">
      <c r="A41">
        <v>40</v>
      </c>
      <c r="B41">
        <v>2558</v>
      </c>
      <c r="C41" t="s">
        <v>152</v>
      </c>
      <c r="D41" t="s">
        <v>117</v>
      </c>
      <c r="E41" t="s">
        <v>277</v>
      </c>
      <c r="F41" s="27">
        <v>478589</v>
      </c>
      <c r="G41" s="32">
        <v>2057080800</v>
      </c>
      <c r="I41">
        <v>362.72</v>
      </c>
      <c r="J41">
        <v>2205.4</v>
      </c>
      <c r="K41">
        <v>1989.32</v>
      </c>
      <c r="L41" s="27">
        <f t="shared" si="0"/>
        <v>4557.4399999999996</v>
      </c>
      <c r="M41" s="41">
        <v>0.59199975339032851</v>
      </c>
      <c r="N41" s="41">
        <v>0.73057638698594207</v>
      </c>
      <c r="O41" s="41">
        <v>0.47982147293846372</v>
      </c>
      <c r="P41" s="41">
        <v>0.66796842676932933</v>
      </c>
      <c r="Q41" s="27">
        <v>123544.932</v>
      </c>
      <c r="R41" s="40">
        <v>3.04</v>
      </c>
      <c r="S41">
        <v>77308</v>
      </c>
    </row>
    <row r="42" spans="1:19" x14ac:dyDescent="0.3">
      <c r="A42">
        <v>41</v>
      </c>
      <c r="B42">
        <v>2558</v>
      </c>
      <c r="C42" t="s">
        <v>153</v>
      </c>
      <c r="D42" t="s">
        <v>111</v>
      </c>
      <c r="E42" t="s">
        <v>278</v>
      </c>
      <c r="F42" s="27">
        <v>996986</v>
      </c>
      <c r="G42" s="32">
        <v>3500009150</v>
      </c>
      <c r="I42">
        <v>280.76</v>
      </c>
      <c r="J42">
        <v>3229.39</v>
      </c>
      <c r="K42">
        <v>3698.98</v>
      </c>
      <c r="L42" s="27">
        <f t="shared" si="0"/>
        <v>7209.1299999999992</v>
      </c>
      <c r="M42" s="41">
        <v>0.60066507761183907</v>
      </c>
      <c r="N42" s="41">
        <v>0.67726443482962828</v>
      </c>
      <c r="O42" s="41">
        <v>0.42577302702904318</v>
      </c>
      <c r="P42" s="41">
        <v>0.74235122231523942</v>
      </c>
      <c r="Q42" s="27">
        <v>80485.784</v>
      </c>
      <c r="R42" s="40">
        <v>4.1500000000000004</v>
      </c>
      <c r="S42">
        <v>151922</v>
      </c>
    </row>
    <row r="43" spans="1:19" x14ac:dyDescent="0.3">
      <c r="A43">
        <v>42</v>
      </c>
      <c r="B43">
        <v>2558</v>
      </c>
      <c r="C43" t="s">
        <v>153</v>
      </c>
      <c r="D43" t="s">
        <v>100</v>
      </c>
      <c r="E43" t="s">
        <v>279</v>
      </c>
      <c r="F43" s="27">
        <v>452346</v>
      </c>
      <c r="I43">
        <v>165.19</v>
      </c>
      <c r="J43">
        <v>1660.17</v>
      </c>
      <c r="K43">
        <v>2377.84</v>
      </c>
      <c r="L43" s="27">
        <f t="shared" si="0"/>
        <v>4203.2000000000007</v>
      </c>
      <c r="M43" s="41">
        <v>0.61619240484649473</v>
      </c>
      <c r="N43" s="41">
        <v>0.46259885779054771</v>
      </c>
      <c r="O43" s="41">
        <v>0.62483713984037204</v>
      </c>
      <c r="P43" s="41">
        <v>0.60606228337481505</v>
      </c>
      <c r="Q43" s="27">
        <v>64613.968000000001</v>
      </c>
      <c r="R43" s="40">
        <v>9.06</v>
      </c>
      <c r="S43">
        <v>85179</v>
      </c>
    </row>
    <row r="44" spans="1:19" x14ac:dyDescent="0.3">
      <c r="A44">
        <v>43</v>
      </c>
      <c r="B44">
        <v>2558</v>
      </c>
      <c r="C44" t="s">
        <v>155</v>
      </c>
      <c r="D44" t="s">
        <v>120</v>
      </c>
      <c r="E44" t="s">
        <v>280</v>
      </c>
      <c r="F44" s="27">
        <v>386605</v>
      </c>
      <c r="G44" s="32">
        <v>2335880400</v>
      </c>
      <c r="I44">
        <v>1705.88</v>
      </c>
      <c r="J44">
        <v>2932.56</v>
      </c>
      <c r="K44">
        <v>1506.52</v>
      </c>
      <c r="L44" s="27">
        <f t="shared" si="0"/>
        <v>6144.9600000000009</v>
      </c>
      <c r="M44" s="41">
        <v>0.56751128050769561</v>
      </c>
      <c r="N44" s="41">
        <v>0.78885042832589169</v>
      </c>
      <c r="O44" s="41">
        <v>0.48447376640476719</v>
      </c>
      <c r="P44" s="41">
        <v>0.83091446809487879</v>
      </c>
      <c r="Q44" s="27">
        <v>298261.14</v>
      </c>
      <c r="R44" s="40">
        <v>0.67</v>
      </c>
      <c r="S44">
        <v>36877</v>
      </c>
    </row>
    <row r="45" spans="1:19" x14ac:dyDescent="0.3">
      <c r="A45">
        <v>44</v>
      </c>
      <c r="B45">
        <v>2558</v>
      </c>
      <c r="C45" t="s">
        <v>154</v>
      </c>
      <c r="D45" t="s">
        <v>90</v>
      </c>
      <c r="E45" t="s">
        <v>281</v>
      </c>
      <c r="F45" s="27">
        <v>964596</v>
      </c>
      <c r="G45" s="32">
        <v>3354658600</v>
      </c>
      <c r="I45">
        <v>266.08999999999997</v>
      </c>
      <c r="J45">
        <v>2786.28</v>
      </c>
      <c r="K45">
        <v>3572.98</v>
      </c>
      <c r="L45" s="27">
        <f t="shared" si="0"/>
        <v>6625.35</v>
      </c>
      <c r="M45" s="41">
        <v>0.60604689277614443</v>
      </c>
      <c r="N45" s="41">
        <v>0.69207587805023463</v>
      </c>
      <c r="O45" s="41">
        <v>0.49353912272232942</v>
      </c>
      <c r="P45" s="41">
        <v>0.57459832112202258</v>
      </c>
      <c r="Q45" s="27">
        <v>62393.595000000001</v>
      </c>
      <c r="R45" s="40">
        <v>10.119999999999999</v>
      </c>
      <c r="S45">
        <v>140011</v>
      </c>
    </row>
    <row r="46" spans="1:19" x14ac:dyDescent="0.3">
      <c r="A46">
        <v>45</v>
      </c>
      <c r="B46">
        <v>2558</v>
      </c>
      <c r="C46" t="s">
        <v>154</v>
      </c>
      <c r="D46" t="s">
        <v>95</v>
      </c>
      <c r="E46" t="s">
        <v>282</v>
      </c>
      <c r="F46" s="27">
        <v>348101</v>
      </c>
      <c r="I46">
        <v>119.04</v>
      </c>
      <c r="J46">
        <v>1140.1400000000001</v>
      </c>
      <c r="K46">
        <v>1429.57</v>
      </c>
      <c r="L46" s="27">
        <f t="shared" si="0"/>
        <v>2688.75</v>
      </c>
      <c r="M46" s="41">
        <v>0.57576854120862009</v>
      </c>
      <c r="N46" s="41">
        <v>0.68171882958799379</v>
      </c>
      <c r="O46" s="41">
        <v>0.38169621176232638</v>
      </c>
      <c r="P46" s="41">
        <v>0.53073823814380428</v>
      </c>
      <c r="Q46" s="27">
        <v>57375.595000000001</v>
      </c>
      <c r="R46" s="40">
        <v>13.15</v>
      </c>
      <c r="S46">
        <v>42488</v>
      </c>
    </row>
    <row r="47" spans="1:19" x14ac:dyDescent="0.3">
      <c r="A47">
        <v>46</v>
      </c>
      <c r="B47">
        <v>2558</v>
      </c>
      <c r="C47" t="s">
        <v>153</v>
      </c>
      <c r="D47" t="s">
        <v>104</v>
      </c>
      <c r="E47" t="s">
        <v>283</v>
      </c>
      <c r="F47" s="27">
        <v>273764</v>
      </c>
      <c r="I47">
        <v>74.19</v>
      </c>
      <c r="J47">
        <v>872.13</v>
      </c>
      <c r="K47">
        <v>1180.71</v>
      </c>
      <c r="L47" s="27">
        <f t="shared" si="0"/>
        <v>2127.0299999999997</v>
      </c>
      <c r="M47" s="41">
        <v>0.52152033886518734</v>
      </c>
      <c r="N47" s="41">
        <v>0.63798627219267368</v>
      </c>
      <c r="O47" s="41">
        <v>0.210131159728252</v>
      </c>
      <c r="P47" s="41">
        <v>0.56413251740335857</v>
      </c>
      <c r="Q47" s="27">
        <v>53692.754000000001</v>
      </c>
      <c r="R47" s="40">
        <v>31.88</v>
      </c>
      <c r="S47">
        <v>28338</v>
      </c>
    </row>
    <row r="48" spans="1:19" x14ac:dyDescent="0.3">
      <c r="A48">
        <v>47</v>
      </c>
      <c r="B48">
        <v>2558</v>
      </c>
      <c r="C48" t="s">
        <v>154</v>
      </c>
      <c r="D48" t="s">
        <v>82</v>
      </c>
      <c r="E48" t="s">
        <v>284</v>
      </c>
      <c r="F48" s="27">
        <v>540182</v>
      </c>
      <c r="I48">
        <v>156.75</v>
      </c>
      <c r="J48">
        <v>1628.95</v>
      </c>
      <c r="K48">
        <v>2406.46</v>
      </c>
      <c r="L48" s="27">
        <f t="shared" si="0"/>
        <v>4192.16</v>
      </c>
      <c r="M48" s="41">
        <v>0.6005080510289289</v>
      </c>
      <c r="N48" s="41">
        <v>0.62782647417162307</v>
      </c>
      <c r="O48" s="41">
        <v>0.41499306052021101</v>
      </c>
      <c r="P48" s="41">
        <v>0.54093891528410976</v>
      </c>
      <c r="Q48" s="27">
        <v>52516.733</v>
      </c>
      <c r="R48" s="40">
        <v>17.32</v>
      </c>
      <c r="S48">
        <v>77720</v>
      </c>
    </row>
    <row r="49" spans="1:19" x14ac:dyDescent="0.3">
      <c r="A49">
        <v>48</v>
      </c>
      <c r="B49">
        <v>2558</v>
      </c>
      <c r="C49" t="s">
        <v>155</v>
      </c>
      <c r="D49" t="s">
        <v>129</v>
      </c>
      <c r="E49" t="s">
        <v>285</v>
      </c>
      <c r="F49" s="27">
        <v>518139</v>
      </c>
      <c r="G49" s="32">
        <v>4471234950</v>
      </c>
      <c r="I49">
        <v>166.6</v>
      </c>
      <c r="J49">
        <v>1888.28</v>
      </c>
      <c r="K49">
        <v>2367.4699999999998</v>
      </c>
      <c r="L49" s="27">
        <f t="shared" si="0"/>
        <v>4422.3500000000004</v>
      </c>
      <c r="M49" s="41">
        <v>0.58148460938019275</v>
      </c>
      <c r="N49" s="41">
        <v>0.71304025813346184</v>
      </c>
      <c r="O49" s="41">
        <v>0.48205633728667818</v>
      </c>
      <c r="P49" s="41">
        <v>0.67420395051410231</v>
      </c>
      <c r="Q49" s="27">
        <v>82964.217000000004</v>
      </c>
      <c r="R49" s="40">
        <v>20.91</v>
      </c>
      <c r="S49">
        <v>56795</v>
      </c>
    </row>
    <row r="50" spans="1:19" x14ac:dyDescent="0.3">
      <c r="A50">
        <v>49</v>
      </c>
      <c r="B50">
        <v>2558</v>
      </c>
      <c r="C50" t="s">
        <v>154</v>
      </c>
      <c r="D50" t="s">
        <v>91</v>
      </c>
      <c r="E50" t="s">
        <v>286</v>
      </c>
      <c r="F50" s="27">
        <v>1308166</v>
      </c>
      <c r="G50" s="32">
        <v>2203224000</v>
      </c>
      <c r="I50">
        <v>581.29</v>
      </c>
      <c r="J50">
        <v>3753.44</v>
      </c>
      <c r="K50">
        <v>4995.7700000000004</v>
      </c>
      <c r="L50" s="27">
        <f t="shared" si="0"/>
        <v>9330.5</v>
      </c>
      <c r="M50" s="41">
        <v>0.62580039334782822</v>
      </c>
      <c r="N50" s="41">
        <v>0.70215477942917837</v>
      </c>
      <c r="O50" s="41">
        <v>0.48744858945829228</v>
      </c>
      <c r="P50" s="41">
        <v>0.73397540284504659</v>
      </c>
      <c r="Q50" s="27">
        <v>61520.713000000003</v>
      </c>
      <c r="R50" s="40">
        <v>2.8</v>
      </c>
      <c r="S50">
        <v>190918</v>
      </c>
    </row>
    <row r="51" spans="1:19" x14ac:dyDescent="0.3">
      <c r="A51">
        <v>50</v>
      </c>
      <c r="B51">
        <v>2558</v>
      </c>
      <c r="C51" t="s">
        <v>155</v>
      </c>
      <c r="D51" t="s">
        <v>122</v>
      </c>
      <c r="E51" t="s">
        <v>287</v>
      </c>
      <c r="F51" s="27">
        <v>187536</v>
      </c>
      <c r="I51">
        <v>96.59</v>
      </c>
      <c r="J51">
        <v>686.32</v>
      </c>
      <c r="K51">
        <v>807.6</v>
      </c>
      <c r="L51" s="27">
        <f t="shared" si="0"/>
        <v>1590.5100000000002</v>
      </c>
      <c r="M51" s="41">
        <v>0.58461048243594937</v>
      </c>
      <c r="N51" s="41">
        <v>0.8286563615614333</v>
      </c>
      <c r="O51" s="41">
        <v>0.3826273702659026</v>
      </c>
      <c r="P51" s="41">
        <v>0.66827455324361107</v>
      </c>
      <c r="Q51" s="27">
        <v>86273.47</v>
      </c>
      <c r="R51" s="40">
        <v>12.35</v>
      </c>
      <c r="S51">
        <v>22440</v>
      </c>
    </row>
    <row r="52" spans="1:19" x14ac:dyDescent="0.3">
      <c r="A52">
        <v>51</v>
      </c>
      <c r="B52">
        <v>2558</v>
      </c>
      <c r="C52" t="s">
        <v>317</v>
      </c>
      <c r="D52" t="s">
        <v>72</v>
      </c>
      <c r="E52" t="s">
        <v>288</v>
      </c>
      <c r="F52" s="27">
        <v>688999</v>
      </c>
      <c r="G52" s="32">
        <v>2273552000</v>
      </c>
      <c r="I52">
        <v>1554.78</v>
      </c>
      <c r="J52">
        <v>4549.32</v>
      </c>
      <c r="K52">
        <v>3097.37</v>
      </c>
      <c r="L52" s="27">
        <f t="shared" si="0"/>
        <v>9201.4699999999993</v>
      </c>
      <c r="M52" s="41">
        <v>0.59652455769822688</v>
      </c>
      <c r="N52" s="41">
        <v>0.7561028149043818</v>
      </c>
      <c r="O52" s="41">
        <v>0.46839025193651063</v>
      </c>
      <c r="P52" s="41">
        <v>0.85775778542383974</v>
      </c>
      <c r="Q52" s="27">
        <v>934136.81200000003</v>
      </c>
      <c r="R52" s="40">
        <v>0.54</v>
      </c>
      <c r="S52">
        <v>78720</v>
      </c>
    </row>
    <row r="53" spans="1:19" x14ac:dyDescent="0.3">
      <c r="A53">
        <v>52</v>
      </c>
      <c r="B53">
        <v>2558</v>
      </c>
      <c r="C53" t="s">
        <v>152</v>
      </c>
      <c r="D53" t="s">
        <v>112</v>
      </c>
      <c r="E53" t="s">
        <v>289</v>
      </c>
      <c r="F53" s="27">
        <v>867883</v>
      </c>
      <c r="G53" s="32">
        <v>1973413950</v>
      </c>
      <c r="I53">
        <v>478.09</v>
      </c>
      <c r="J53">
        <v>3030.78</v>
      </c>
      <c r="K53">
        <v>3282.35</v>
      </c>
      <c r="L53" s="27">
        <f t="shared" si="0"/>
        <v>6791.22</v>
      </c>
      <c r="M53" s="41">
        <v>0.60313852831184156</v>
      </c>
      <c r="N53" s="41">
        <v>0.65112262087808004</v>
      </c>
      <c r="O53" s="41">
        <v>0.51724850551847212</v>
      </c>
      <c r="P53" s="41">
        <v>0.71894633262662433</v>
      </c>
      <c r="Q53" s="27">
        <v>201701.277</v>
      </c>
      <c r="R53" s="40">
        <v>13.7</v>
      </c>
      <c r="S53">
        <v>138336</v>
      </c>
    </row>
    <row r="54" spans="1:19" x14ac:dyDescent="0.3">
      <c r="A54">
        <v>53</v>
      </c>
      <c r="B54">
        <v>2558</v>
      </c>
      <c r="C54" t="s">
        <v>152</v>
      </c>
      <c r="D54" t="s">
        <v>69</v>
      </c>
      <c r="E54" t="s">
        <v>290</v>
      </c>
      <c r="F54" s="27">
        <v>758655</v>
      </c>
      <c r="G54" s="32">
        <v>2905771400</v>
      </c>
      <c r="I54">
        <v>384.54</v>
      </c>
      <c r="J54">
        <v>2679.8</v>
      </c>
      <c r="K54">
        <v>2865.53</v>
      </c>
      <c r="L54" s="27">
        <f t="shared" si="0"/>
        <v>5929.8700000000008</v>
      </c>
      <c r="M54" s="41">
        <v>0.59951159014862121</v>
      </c>
      <c r="N54" s="41">
        <v>0.66716163664804606</v>
      </c>
      <c r="O54" s="41">
        <v>0.50908633960137906</v>
      </c>
      <c r="P54" s="41">
        <v>0.66284352309972039</v>
      </c>
      <c r="Q54" s="27">
        <v>123898.723</v>
      </c>
      <c r="R54" s="40">
        <v>7.83</v>
      </c>
      <c r="S54">
        <v>120831</v>
      </c>
    </row>
    <row r="55" spans="1:19" x14ac:dyDescent="0.3">
      <c r="A55">
        <v>54</v>
      </c>
      <c r="B55">
        <v>2558</v>
      </c>
      <c r="C55" t="s">
        <v>153</v>
      </c>
      <c r="D55" t="s">
        <v>98</v>
      </c>
      <c r="E55" t="s">
        <v>291</v>
      </c>
      <c r="F55" s="27">
        <v>752356</v>
      </c>
      <c r="G55" s="32">
        <v>4006391400</v>
      </c>
      <c r="I55">
        <v>358.57</v>
      </c>
      <c r="J55">
        <v>2907.77</v>
      </c>
      <c r="K55">
        <v>3213.67</v>
      </c>
      <c r="L55" s="27">
        <f t="shared" si="0"/>
        <v>6480.01</v>
      </c>
      <c r="M55" s="41">
        <v>0.63246822202844588</v>
      </c>
      <c r="N55" s="41">
        <v>0.54434964258567697</v>
      </c>
      <c r="O55" s="41">
        <v>0.54856350809541332</v>
      </c>
      <c r="P55" s="41">
        <v>0.69061015535494585</v>
      </c>
      <c r="Q55" s="27">
        <v>90423.51</v>
      </c>
      <c r="R55" s="40">
        <v>9.83</v>
      </c>
      <c r="S55">
        <v>142160</v>
      </c>
    </row>
    <row r="56" spans="1:19" x14ac:dyDescent="0.3">
      <c r="A56">
        <v>55</v>
      </c>
      <c r="B56">
        <v>2558</v>
      </c>
      <c r="C56" t="s">
        <v>153</v>
      </c>
      <c r="D56" t="s">
        <v>97</v>
      </c>
      <c r="E56" t="s">
        <v>292</v>
      </c>
      <c r="F56" s="27">
        <v>406385</v>
      </c>
      <c r="I56">
        <v>239.14</v>
      </c>
      <c r="J56">
        <v>1486.39</v>
      </c>
      <c r="K56">
        <v>1911.03</v>
      </c>
      <c r="L56" s="27">
        <f t="shared" si="0"/>
        <v>3636.5600000000004</v>
      </c>
      <c r="M56" s="41">
        <v>0.60496272636402082</v>
      </c>
      <c r="N56" s="41">
        <v>0.41157335688934721</v>
      </c>
      <c r="O56" s="41">
        <v>0.52442536462351375</v>
      </c>
      <c r="P56" s="41">
        <v>0.62983424358906759</v>
      </c>
      <c r="Q56" s="27">
        <v>172655.223</v>
      </c>
      <c r="R56" s="40">
        <v>5.48</v>
      </c>
      <c r="S56">
        <v>76637</v>
      </c>
    </row>
    <row r="57" spans="1:19" x14ac:dyDescent="0.3">
      <c r="A57">
        <v>56</v>
      </c>
      <c r="B57">
        <v>2558</v>
      </c>
      <c r="C57" t="s">
        <v>154</v>
      </c>
      <c r="D57" t="s">
        <v>88</v>
      </c>
      <c r="E57" t="s">
        <v>293</v>
      </c>
      <c r="F57" s="27">
        <v>638819</v>
      </c>
      <c r="G57" s="32">
        <v>2352727500</v>
      </c>
      <c r="I57">
        <v>218.63</v>
      </c>
      <c r="J57">
        <v>2031.42</v>
      </c>
      <c r="K57">
        <v>2937.19</v>
      </c>
      <c r="L57" s="27">
        <f t="shared" si="0"/>
        <v>5187.24</v>
      </c>
      <c r="M57" s="41">
        <v>0.60563254511621789</v>
      </c>
      <c r="N57" s="41">
        <v>0.54545682967368581</v>
      </c>
      <c r="O57" s="41">
        <v>0.4357197828066775</v>
      </c>
      <c r="P57" s="41">
        <v>0.69668650442703395</v>
      </c>
      <c r="Q57" s="27">
        <v>78206.047000000006</v>
      </c>
      <c r="R57" s="40">
        <v>9.61</v>
      </c>
      <c r="S57">
        <v>93488</v>
      </c>
    </row>
    <row r="58" spans="1:19" x14ac:dyDescent="0.3">
      <c r="A58">
        <v>57</v>
      </c>
      <c r="B58">
        <v>2558</v>
      </c>
      <c r="C58" t="s">
        <v>154</v>
      </c>
      <c r="D58" t="s">
        <v>80</v>
      </c>
      <c r="E58" t="s">
        <v>294</v>
      </c>
      <c r="F58" s="27">
        <v>1468798</v>
      </c>
      <c r="G58" s="32">
        <v>3052495200</v>
      </c>
      <c r="I58">
        <v>341.51</v>
      </c>
      <c r="J58">
        <v>3945.67</v>
      </c>
      <c r="K58">
        <v>6279.14</v>
      </c>
      <c r="L58" s="27">
        <f t="shared" si="0"/>
        <v>10566.32</v>
      </c>
      <c r="M58" s="41">
        <v>0.59267334764384394</v>
      </c>
      <c r="N58" s="41">
        <v>0.65962445147868598</v>
      </c>
      <c r="O58" s="41">
        <v>0.44189360665095562</v>
      </c>
      <c r="P58" s="41">
        <v>0.62751677026859187</v>
      </c>
      <c r="Q58" s="27">
        <v>62853.197</v>
      </c>
      <c r="R58" s="40">
        <v>3.01</v>
      </c>
      <c r="S58">
        <v>198674</v>
      </c>
    </row>
    <row r="59" spans="1:19" x14ac:dyDescent="0.3">
      <c r="A59">
        <v>58</v>
      </c>
      <c r="B59">
        <v>2558</v>
      </c>
      <c r="C59" t="s">
        <v>154</v>
      </c>
      <c r="D59" t="s">
        <v>93</v>
      </c>
      <c r="E59" t="s">
        <v>295</v>
      </c>
      <c r="F59" s="27">
        <v>1142737</v>
      </c>
      <c r="G59" s="32">
        <v>3502699500</v>
      </c>
      <c r="I59">
        <v>310.01</v>
      </c>
      <c r="J59">
        <v>3014.83</v>
      </c>
      <c r="K59">
        <v>4416.53</v>
      </c>
      <c r="L59" s="27">
        <f t="shared" si="0"/>
        <v>7741.37</v>
      </c>
      <c r="M59" s="41">
        <v>0.58210266384863485</v>
      </c>
      <c r="N59" s="41">
        <v>0.67061784203464481</v>
      </c>
      <c r="O59" s="41">
        <v>0.46716092228971479</v>
      </c>
      <c r="P59" s="41">
        <v>0.52876571409187911</v>
      </c>
      <c r="Q59" s="27">
        <v>54059.612000000001</v>
      </c>
      <c r="R59" s="40">
        <v>17.07</v>
      </c>
      <c r="S59">
        <v>135013</v>
      </c>
    </row>
    <row r="60" spans="1:19" x14ac:dyDescent="0.3">
      <c r="A60">
        <v>59</v>
      </c>
      <c r="B60">
        <v>2558</v>
      </c>
      <c r="C60" t="s">
        <v>155</v>
      </c>
      <c r="D60" t="s">
        <v>124</v>
      </c>
      <c r="E60" t="s">
        <v>296</v>
      </c>
      <c r="F60" s="27">
        <v>1410577</v>
      </c>
      <c r="G60" s="32">
        <v>9876750950</v>
      </c>
      <c r="I60">
        <v>1201.8900000000001</v>
      </c>
      <c r="J60">
        <v>5800.63</v>
      </c>
      <c r="K60">
        <v>5437.45</v>
      </c>
      <c r="L60" s="27">
        <f t="shared" si="0"/>
        <v>12439.970000000001</v>
      </c>
      <c r="M60" s="41">
        <v>0.62286035411239915</v>
      </c>
      <c r="N60" s="41">
        <v>0.73029105652712489</v>
      </c>
      <c r="O60" s="41">
        <v>0.60366744709358533</v>
      </c>
      <c r="P60" s="41">
        <v>0.70678417596834453</v>
      </c>
      <c r="Q60" s="27">
        <v>147805.78700000001</v>
      </c>
      <c r="R60" s="40">
        <v>2.0699999999999998</v>
      </c>
      <c r="S60">
        <v>189247</v>
      </c>
    </row>
    <row r="61" spans="1:19" x14ac:dyDescent="0.3">
      <c r="A61">
        <v>60</v>
      </c>
      <c r="B61">
        <v>2558</v>
      </c>
      <c r="C61" t="s">
        <v>155</v>
      </c>
      <c r="D61" t="s">
        <v>125</v>
      </c>
      <c r="E61" t="s">
        <v>297</v>
      </c>
      <c r="F61" s="27">
        <v>315923</v>
      </c>
      <c r="I61">
        <v>136.86000000000001</v>
      </c>
      <c r="J61">
        <v>902.9</v>
      </c>
      <c r="K61">
        <v>1528.79</v>
      </c>
      <c r="L61" s="27">
        <f t="shared" si="0"/>
        <v>2568.5500000000002</v>
      </c>
      <c r="M61" s="41">
        <v>0.59763569924863369</v>
      </c>
      <c r="N61" s="41">
        <v>0.72603025948151745</v>
      </c>
      <c r="O61" s="41">
        <v>0.52047372094171496</v>
      </c>
      <c r="P61" s="41">
        <v>0.68248267739900226</v>
      </c>
      <c r="Q61" s="27">
        <v>112943.766</v>
      </c>
      <c r="R61" s="40">
        <v>7.66</v>
      </c>
      <c r="S61">
        <v>35068</v>
      </c>
    </row>
    <row r="62" spans="1:19" x14ac:dyDescent="0.3">
      <c r="A62">
        <v>61</v>
      </c>
      <c r="B62">
        <v>2558</v>
      </c>
      <c r="C62" t="s">
        <v>152</v>
      </c>
      <c r="D62" t="s">
        <v>64</v>
      </c>
      <c r="E62" t="s">
        <v>298</v>
      </c>
      <c r="F62" s="27">
        <v>1279310</v>
      </c>
      <c r="G62" s="32">
        <v>2069317100</v>
      </c>
      <c r="I62">
        <v>2625.54</v>
      </c>
      <c r="J62">
        <v>8640.23</v>
      </c>
      <c r="K62">
        <v>3510.63</v>
      </c>
      <c r="L62" s="27">
        <f t="shared" si="0"/>
        <v>14776.400000000001</v>
      </c>
      <c r="M62" s="41">
        <v>0.60241524720714912</v>
      </c>
      <c r="N62" s="41">
        <v>0.84922684279400529</v>
      </c>
      <c r="O62" s="41">
        <v>0.54864028164618461</v>
      </c>
      <c r="P62" s="41">
        <v>0.85952125375403454</v>
      </c>
      <c r="Q62" s="27">
        <v>338496.82400000002</v>
      </c>
      <c r="R62" s="40">
        <v>0.37</v>
      </c>
      <c r="S62">
        <v>163849</v>
      </c>
    </row>
    <row r="63" spans="1:19" x14ac:dyDescent="0.3">
      <c r="A63">
        <v>62</v>
      </c>
      <c r="B63">
        <v>2558</v>
      </c>
      <c r="C63" t="s">
        <v>152</v>
      </c>
      <c r="D63" t="s">
        <v>116</v>
      </c>
      <c r="E63" t="s">
        <v>299</v>
      </c>
      <c r="F63" s="27">
        <v>194376</v>
      </c>
      <c r="I63">
        <v>119.75</v>
      </c>
      <c r="J63">
        <v>777.66</v>
      </c>
      <c r="K63">
        <v>882.58</v>
      </c>
      <c r="L63" s="27">
        <f t="shared" si="0"/>
        <v>1779.99</v>
      </c>
      <c r="M63" s="41">
        <v>0.62791442988601431</v>
      </c>
      <c r="N63" s="41">
        <v>0.72480393621580963</v>
      </c>
      <c r="O63" s="41">
        <v>0.51379731506979776</v>
      </c>
      <c r="P63" s="41">
        <v>0.8417602288771503</v>
      </c>
      <c r="Q63" s="27">
        <v>106037.36199999999</v>
      </c>
      <c r="R63" s="40">
        <v>2.56</v>
      </c>
      <c r="S63">
        <v>38133</v>
      </c>
    </row>
    <row r="64" spans="1:19" x14ac:dyDescent="0.3">
      <c r="A64">
        <v>63</v>
      </c>
      <c r="B64">
        <v>2558</v>
      </c>
      <c r="C64" t="s">
        <v>152</v>
      </c>
      <c r="D64" t="s">
        <v>115</v>
      </c>
      <c r="E64" t="s">
        <v>300</v>
      </c>
      <c r="F64" s="27">
        <v>545454</v>
      </c>
      <c r="I64">
        <v>915.67</v>
      </c>
      <c r="J64">
        <v>2749.32</v>
      </c>
      <c r="K64">
        <v>1811.97</v>
      </c>
      <c r="L64" s="27">
        <f t="shared" si="0"/>
        <v>5476.96</v>
      </c>
      <c r="M64" s="41">
        <v>0.5514078542218307</v>
      </c>
      <c r="N64" s="41">
        <v>0.73266203368649296</v>
      </c>
      <c r="O64" s="41">
        <v>0.30493478652948641</v>
      </c>
      <c r="P64" s="41">
        <v>0.82013146019781358</v>
      </c>
      <c r="Q64" s="27">
        <v>353161.17300000001</v>
      </c>
      <c r="R64" s="40">
        <v>1.04</v>
      </c>
      <c r="S64">
        <v>70105</v>
      </c>
    </row>
    <row r="65" spans="1:19" x14ac:dyDescent="0.3">
      <c r="A65">
        <v>64</v>
      </c>
      <c r="B65">
        <v>2558</v>
      </c>
      <c r="C65" t="s">
        <v>317</v>
      </c>
      <c r="D65" t="s">
        <v>76</v>
      </c>
      <c r="E65" t="s">
        <v>301</v>
      </c>
      <c r="F65" s="27">
        <v>556922</v>
      </c>
      <c r="G65" s="32">
        <v>2026871200</v>
      </c>
      <c r="I65">
        <v>221.92</v>
      </c>
      <c r="J65">
        <v>1609.95</v>
      </c>
      <c r="K65">
        <v>2195.67</v>
      </c>
      <c r="L65" s="27">
        <f t="shared" si="0"/>
        <v>4027.54</v>
      </c>
      <c r="M65" s="41">
        <v>0.55458960839773508</v>
      </c>
      <c r="N65" s="41">
        <v>0.69025975634644543</v>
      </c>
      <c r="O65" s="41">
        <v>0.37389065348756267</v>
      </c>
      <c r="P65" s="41">
        <v>0.56072431782023568</v>
      </c>
      <c r="Q65" s="27">
        <v>63731.966999999997</v>
      </c>
      <c r="R65" s="40">
        <v>11.04</v>
      </c>
      <c r="S65">
        <v>68907</v>
      </c>
    </row>
    <row r="66" spans="1:19" x14ac:dyDescent="0.3">
      <c r="A66">
        <v>65</v>
      </c>
      <c r="B66">
        <v>2558</v>
      </c>
      <c r="C66" t="s">
        <v>152</v>
      </c>
      <c r="D66" t="s">
        <v>71</v>
      </c>
      <c r="E66" t="s">
        <v>302</v>
      </c>
      <c r="F66" s="27">
        <v>637673</v>
      </c>
      <c r="G66" s="32">
        <v>2316297120</v>
      </c>
      <c r="I66">
        <v>640.4</v>
      </c>
      <c r="J66">
        <v>3430.73</v>
      </c>
      <c r="K66">
        <v>2689.82</v>
      </c>
      <c r="L66" s="27">
        <f t="shared" si="0"/>
        <v>6760.9500000000007</v>
      </c>
      <c r="M66" s="41">
        <v>0.60201964486503801</v>
      </c>
      <c r="N66" s="41">
        <v>0.67285213449202186</v>
      </c>
      <c r="O66" s="41">
        <v>0.42134834679691008</v>
      </c>
      <c r="P66" s="41">
        <v>0.7199261478580925</v>
      </c>
      <c r="Q66" s="27">
        <v>293431.32</v>
      </c>
      <c r="R66" s="40">
        <v>4.97</v>
      </c>
      <c r="S66">
        <v>90483</v>
      </c>
    </row>
    <row r="67" spans="1:19" x14ac:dyDescent="0.3">
      <c r="A67">
        <v>66</v>
      </c>
      <c r="B67">
        <v>2558</v>
      </c>
      <c r="C67" t="s">
        <v>152</v>
      </c>
      <c r="D67" t="s">
        <v>70</v>
      </c>
      <c r="E67" t="s">
        <v>303</v>
      </c>
      <c r="F67" s="27">
        <v>211426</v>
      </c>
      <c r="I67">
        <v>113.24</v>
      </c>
      <c r="J67">
        <v>847.89</v>
      </c>
      <c r="K67">
        <v>996.64</v>
      </c>
      <c r="L67" s="27">
        <f t="shared" ref="L67:L79" si="1">SUM(I67:K67)</f>
        <v>1957.77</v>
      </c>
      <c r="M67" s="41">
        <v>0.62087263914180812</v>
      </c>
      <c r="N67" s="41">
        <v>0.62037922779572452</v>
      </c>
      <c r="O67" s="41">
        <v>0.56119470975355568</v>
      </c>
      <c r="P67" s="41">
        <v>0.6486798767573293</v>
      </c>
      <c r="Q67" s="27">
        <v>124505.204</v>
      </c>
      <c r="R67" s="40">
        <v>6.08</v>
      </c>
      <c r="S67">
        <v>42702</v>
      </c>
    </row>
    <row r="68" spans="1:19" x14ac:dyDescent="0.3">
      <c r="A68">
        <v>67</v>
      </c>
      <c r="B68">
        <v>2558</v>
      </c>
      <c r="C68" t="s">
        <v>153</v>
      </c>
      <c r="D68" t="s">
        <v>108</v>
      </c>
      <c r="E68" t="s">
        <v>304</v>
      </c>
      <c r="F68" s="27">
        <v>601712</v>
      </c>
      <c r="G68" s="32">
        <v>2006575500</v>
      </c>
      <c r="I68">
        <v>249.93</v>
      </c>
      <c r="J68">
        <v>2568.52</v>
      </c>
      <c r="K68">
        <v>2881.04</v>
      </c>
      <c r="L68" s="27">
        <f t="shared" si="1"/>
        <v>5699.49</v>
      </c>
      <c r="M68" s="41">
        <v>0.59498162010144473</v>
      </c>
      <c r="N68" s="41">
        <v>0.65769705588480998</v>
      </c>
      <c r="O68" s="41">
        <v>0.46542211963481511</v>
      </c>
      <c r="P68" s="41">
        <v>0.61293927830780615</v>
      </c>
      <c r="Q68" s="27">
        <v>71582.837</v>
      </c>
      <c r="R68" s="40">
        <v>7.53</v>
      </c>
      <c r="S68">
        <v>102477</v>
      </c>
    </row>
    <row r="69" spans="1:19" x14ac:dyDescent="0.3">
      <c r="A69">
        <v>68</v>
      </c>
      <c r="B69">
        <v>2558</v>
      </c>
      <c r="C69" t="s">
        <v>152</v>
      </c>
      <c r="D69" t="s">
        <v>113</v>
      </c>
      <c r="E69" t="s">
        <v>305</v>
      </c>
      <c r="F69" s="27">
        <v>849699</v>
      </c>
      <c r="G69" s="32">
        <v>2267299450</v>
      </c>
      <c r="I69">
        <v>409.96</v>
      </c>
      <c r="J69">
        <v>2925.83</v>
      </c>
      <c r="K69">
        <v>3461.2</v>
      </c>
      <c r="L69" s="27">
        <f t="shared" si="1"/>
        <v>6796.99</v>
      </c>
      <c r="M69" s="41">
        <v>0.58757314353291956</v>
      </c>
      <c r="N69" s="41">
        <v>0.65327492713213886</v>
      </c>
      <c r="O69" s="41">
        <v>0.46395919881477038</v>
      </c>
      <c r="P69" s="41">
        <v>0.77171302146424103</v>
      </c>
      <c r="Q69" s="27">
        <v>98567.395000000004</v>
      </c>
      <c r="R69" s="40">
        <v>8.89</v>
      </c>
      <c r="S69">
        <v>148567</v>
      </c>
    </row>
    <row r="70" spans="1:19" x14ac:dyDescent="0.3">
      <c r="A70">
        <v>69</v>
      </c>
      <c r="B70">
        <v>2558</v>
      </c>
      <c r="C70" t="s">
        <v>155</v>
      </c>
      <c r="D70" t="s">
        <v>121</v>
      </c>
      <c r="E70" t="s">
        <v>306</v>
      </c>
      <c r="F70" s="27">
        <v>1046772</v>
      </c>
      <c r="G70" s="32">
        <v>4122498550</v>
      </c>
      <c r="I70">
        <v>1057.69</v>
      </c>
      <c r="J70">
        <v>4270.4799999999996</v>
      </c>
      <c r="K70">
        <v>4109.1400000000003</v>
      </c>
      <c r="L70" s="27">
        <f t="shared" si="1"/>
        <v>9437.3100000000013</v>
      </c>
      <c r="M70" s="41">
        <v>0.54810553229822023</v>
      </c>
      <c r="N70" s="41">
        <v>0.69828794025960428</v>
      </c>
      <c r="O70" s="41">
        <v>0.40631016146817062</v>
      </c>
      <c r="P70" s="41">
        <v>0.63819071395394122</v>
      </c>
      <c r="Q70" s="27">
        <v>160009.399</v>
      </c>
      <c r="R70" s="40">
        <v>2.02</v>
      </c>
      <c r="S70">
        <v>134287</v>
      </c>
    </row>
    <row r="71" spans="1:19" x14ac:dyDescent="0.3">
      <c r="A71">
        <v>70</v>
      </c>
      <c r="B71">
        <v>2558</v>
      </c>
      <c r="C71" t="s">
        <v>154</v>
      </c>
      <c r="D71" t="s">
        <v>79</v>
      </c>
      <c r="E71" t="s">
        <v>307</v>
      </c>
      <c r="F71" s="27">
        <v>1395024</v>
      </c>
      <c r="G71" s="32">
        <v>2945791600</v>
      </c>
      <c r="I71">
        <v>332.73</v>
      </c>
      <c r="J71">
        <v>3557.48</v>
      </c>
      <c r="K71">
        <v>5578.64</v>
      </c>
      <c r="L71" s="27">
        <f t="shared" si="1"/>
        <v>9468.85</v>
      </c>
      <c r="M71" s="41">
        <v>0.55371933230884929</v>
      </c>
      <c r="N71" s="41">
        <v>0.51952802768523121</v>
      </c>
      <c r="O71" s="41">
        <v>0.39186524243313819</v>
      </c>
      <c r="P71" s="41">
        <v>0.49973754470457749</v>
      </c>
      <c r="Q71" s="27">
        <v>62439.909</v>
      </c>
      <c r="R71" s="40">
        <v>9.7899999999999991</v>
      </c>
      <c r="S71">
        <v>194902</v>
      </c>
    </row>
    <row r="72" spans="1:19" x14ac:dyDescent="0.3">
      <c r="A72">
        <v>71</v>
      </c>
      <c r="B72">
        <v>2558</v>
      </c>
      <c r="C72" t="s">
        <v>154</v>
      </c>
      <c r="D72" t="s">
        <v>89</v>
      </c>
      <c r="E72" t="s">
        <v>308</v>
      </c>
      <c r="F72" s="27">
        <v>519580</v>
      </c>
      <c r="G72" s="32">
        <v>2039331200</v>
      </c>
      <c r="I72">
        <v>213.24</v>
      </c>
      <c r="J72">
        <v>1593.82</v>
      </c>
      <c r="K72">
        <v>1907.72</v>
      </c>
      <c r="L72" s="27">
        <f t="shared" si="1"/>
        <v>3714.7799999999997</v>
      </c>
      <c r="M72" s="41">
        <v>0.59951889738099939</v>
      </c>
      <c r="N72" s="41">
        <v>0.6962710889270145</v>
      </c>
      <c r="O72" s="41">
        <v>0.41196385573924288</v>
      </c>
      <c r="P72" s="41">
        <v>0.69044351564410289</v>
      </c>
      <c r="Q72" s="27">
        <v>79470.695999999996</v>
      </c>
      <c r="R72" s="40">
        <v>4.28</v>
      </c>
      <c r="S72">
        <v>66941</v>
      </c>
    </row>
    <row r="73" spans="1:19" x14ac:dyDescent="0.3">
      <c r="A73">
        <v>72</v>
      </c>
      <c r="B73">
        <v>2558</v>
      </c>
      <c r="C73" t="s">
        <v>154</v>
      </c>
      <c r="D73" t="s">
        <v>86</v>
      </c>
      <c r="E73" t="s">
        <v>309</v>
      </c>
      <c r="F73" s="27">
        <v>510074</v>
      </c>
      <c r="I73">
        <v>134.37</v>
      </c>
      <c r="J73">
        <v>1483.24</v>
      </c>
      <c r="K73">
        <v>2003.67</v>
      </c>
      <c r="L73" s="27">
        <f t="shared" si="1"/>
        <v>3621.28</v>
      </c>
      <c r="M73" s="41">
        <v>0.60164167846537087</v>
      </c>
      <c r="N73" s="41">
        <v>0.73410607317012999</v>
      </c>
      <c r="O73" s="41">
        <v>0.40849828468443239</v>
      </c>
      <c r="P73" s="41">
        <v>0.57114070799581618</v>
      </c>
      <c r="Q73" s="27">
        <v>49296.391000000003</v>
      </c>
      <c r="R73" s="40">
        <v>9.7100000000000009</v>
      </c>
      <c r="S73">
        <v>63190</v>
      </c>
    </row>
    <row r="74" spans="1:19" x14ac:dyDescent="0.3">
      <c r="A74">
        <v>73</v>
      </c>
      <c r="B74">
        <v>2558</v>
      </c>
      <c r="C74" t="s">
        <v>152</v>
      </c>
      <c r="D74" t="s">
        <v>68</v>
      </c>
      <c r="E74" t="s">
        <v>310</v>
      </c>
      <c r="F74" s="27">
        <v>283173</v>
      </c>
      <c r="I74">
        <v>154.99</v>
      </c>
      <c r="J74">
        <v>1185.6400000000001</v>
      </c>
      <c r="K74">
        <v>1461.92</v>
      </c>
      <c r="L74" s="27">
        <f t="shared" si="1"/>
        <v>2802.55</v>
      </c>
      <c r="M74" s="41">
        <v>0.57741818266070566</v>
      </c>
      <c r="N74" s="41">
        <v>0.55376358725409258</v>
      </c>
      <c r="O74" s="41">
        <v>0.47389092225399471</v>
      </c>
      <c r="P74" s="41">
        <v>0.59235935809707518</v>
      </c>
      <c r="Q74" s="27">
        <v>97647.331999999995</v>
      </c>
      <c r="R74" s="40">
        <v>14.52</v>
      </c>
      <c r="S74">
        <v>53632</v>
      </c>
    </row>
    <row r="75" spans="1:19" x14ac:dyDescent="0.3">
      <c r="A75">
        <v>74</v>
      </c>
      <c r="B75">
        <v>2558</v>
      </c>
      <c r="C75" t="s">
        <v>154</v>
      </c>
      <c r="D75" t="s">
        <v>84</v>
      </c>
      <c r="E75" t="s">
        <v>311</v>
      </c>
      <c r="F75" s="27">
        <v>376382</v>
      </c>
      <c r="I75">
        <v>104.43</v>
      </c>
      <c r="J75">
        <v>1189.8499999999999</v>
      </c>
      <c r="K75">
        <v>1527.59</v>
      </c>
      <c r="L75" s="27">
        <f t="shared" si="1"/>
        <v>2821.87</v>
      </c>
      <c r="M75" s="41">
        <v>0.57696196206858441</v>
      </c>
      <c r="N75" s="41">
        <v>0.69089098465247711</v>
      </c>
      <c r="O75" s="41">
        <v>0.33660997855899599</v>
      </c>
      <c r="P75" s="41">
        <v>0.51470642671364164</v>
      </c>
      <c r="Q75" s="27">
        <v>55902.650999999998</v>
      </c>
      <c r="R75" s="40">
        <v>14.26</v>
      </c>
      <c r="S75">
        <v>50292</v>
      </c>
    </row>
    <row r="76" spans="1:19" x14ac:dyDescent="0.3">
      <c r="A76">
        <v>75</v>
      </c>
      <c r="B76">
        <v>2558</v>
      </c>
      <c r="C76" t="s">
        <v>154</v>
      </c>
      <c r="D76" t="s">
        <v>87</v>
      </c>
      <c r="E76" t="s">
        <v>312</v>
      </c>
      <c r="F76" s="27">
        <v>1575152</v>
      </c>
      <c r="G76" s="32">
        <v>3241140600</v>
      </c>
      <c r="I76">
        <v>599.84</v>
      </c>
      <c r="J76">
        <v>5066.3500000000004</v>
      </c>
      <c r="K76">
        <v>5758.14</v>
      </c>
      <c r="L76" s="27">
        <f t="shared" si="1"/>
        <v>11424.330000000002</v>
      </c>
      <c r="M76" s="41">
        <v>0.59554830349951138</v>
      </c>
      <c r="N76" s="41">
        <v>0.7390362502979323</v>
      </c>
      <c r="O76" s="41">
        <v>0.38345806225031298</v>
      </c>
      <c r="P76" s="41">
        <v>0.55815565332205197</v>
      </c>
      <c r="Q76" s="27">
        <v>79337.101999999999</v>
      </c>
      <c r="R76" s="40">
        <v>4.59</v>
      </c>
      <c r="S76">
        <v>194077</v>
      </c>
    </row>
    <row r="77" spans="1:19" x14ac:dyDescent="0.3">
      <c r="A77">
        <v>76</v>
      </c>
      <c r="B77">
        <v>2558</v>
      </c>
      <c r="C77" t="s">
        <v>153</v>
      </c>
      <c r="D77" t="s">
        <v>99</v>
      </c>
      <c r="E77" t="s">
        <v>313</v>
      </c>
      <c r="F77" s="27">
        <v>459768</v>
      </c>
      <c r="G77" s="32">
        <v>3239333200</v>
      </c>
      <c r="I77">
        <v>234.67</v>
      </c>
      <c r="J77">
        <v>1637.11</v>
      </c>
      <c r="K77">
        <v>2503.6799999999998</v>
      </c>
      <c r="L77" s="27">
        <f t="shared" si="1"/>
        <v>4375.46</v>
      </c>
      <c r="M77" s="41">
        <v>0.60756898654660596</v>
      </c>
      <c r="N77" s="41">
        <v>0.53481717947085383</v>
      </c>
      <c r="O77" s="41">
        <v>0.53416594266811146</v>
      </c>
      <c r="P77" s="41">
        <v>0.67706841374847881</v>
      </c>
      <c r="Q77" s="27">
        <v>73212.122000000003</v>
      </c>
      <c r="R77" s="40">
        <v>8.4499999999999993</v>
      </c>
      <c r="S77">
        <v>82396</v>
      </c>
    </row>
    <row r="78" spans="1:19" x14ac:dyDescent="0.3">
      <c r="A78">
        <v>77</v>
      </c>
      <c r="B78">
        <v>2558</v>
      </c>
      <c r="C78" t="s">
        <v>153</v>
      </c>
      <c r="D78" t="s">
        <v>106</v>
      </c>
      <c r="E78" t="s">
        <v>314</v>
      </c>
      <c r="F78" s="27">
        <v>330906</v>
      </c>
      <c r="I78">
        <v>110.06</v>
      </c>
      <c r="J78">
        <v>1250.1099999999999</v>
      </c>
      <c r="K78">
        <v>1589.14</v>
      </c>
      <c r="L78" s="27">
        <f t="shared" si="1"/>
        <v>2949.31</v>
      </c>
      <c r="M78" s="41">
        <v>0.56937041432825541</v>
      </c>
      <c r="N78" s="41">
        <v>0.60481007196202041</v>
      </c>
      <c r="O78" s="41">
        <v>0.35246603091073592</v>
      </c>
      <c r="P78" s="41">
        <v>0.69620025020468823</v>
      </c>
      <c r="Q78" s="27">
        <v>92230.479000000007</v>
      </c>
      <c r="R78" s="40">
        <v>3.68</v>
      </c>
      <c r="S78">
        <v>56996</v>
      </c>
    </row>
    <row r="79" spans="1:19" x14ac:dyDescent="0.3">
      <c r="A79">
        <v>78</v>
      </c>
      <c r="B79">
        <v>2558</v>
      </c>
      <c r="C79" t="s">
        <v>154</v>
      </c>
      <c r="D79" t="s">
        <v>81</v>
      </c>
      <c r="E79" t="s">
        <v>315</v>
      </c>
      <c r="F79" s="27">
        <v>1857429</v>
      </c>
      <c r="G79" s="32">
        <v>5054808310</v>
      </c>
      <c r="I79">
        <v>631.23</v>
      </c>
      <c r="J79">
        <v>5280.79</v>
      </c>
      <c r="K79">
        <v>7607.44</v>
      </c>
      <c r="L79" s="27">
        <f t="shared" si="1"/>
        <v>13519.46</v>
      </c>
      <c r="M79" s="41">
        <v>0.57224512289805085</v>
      </c>
      <c r="N79" s="41">
        <v>0.64696876828801719</v>
      </c>
      <c r="O79" s="41">
        <v>0.39013013924079393</v>
      </c>
      <c r="P79" s="41">
        <v>0.54564565508496088</v>
      </c>
      <c r="Q79" s="27">
        <v>61885.824999999997</v>
      </c>
      <c r="R79" s="40">
        <v>11.54</v>
      </c>
      <c r="S79">
        <v>234839</v>
      </c>
    </row>
    <row r="80" spans="1:19" x14ac:dyDescent="0.3">
      <c r="A80">
        <v>79</v>
      </c>
      <c r="B80">
        <v>2559</v>
      </c>
      <c r="C80" s="42" t="s">
        <v>151</v>
      </c>
      <c r="D80" s="40" t="s">
        <v>53</v>
      </c>
      <c r="E80" s="42" t="s">
        <v>151</v>
      </c>
      <c r="F80" s="27">
        <v>5686646</v>
      </c>
      <c r="I80">
        <v>17232.29</v>
      </c>
      <c r="J80">
        <v>54543.49</v>
      </c>
      <c r="K80">
        <v>16544.16</v>
      </c>
      <c r="L80">
        <v>88319.94</v>
      </c>
      <c r="M80" s="41">
        <v>0.60690903890176473</v>
      </c>
      <c r="N80" s="41">
        <v>0.80639422742441591</v>
      </c>
      <c r="O80" s="41">
        <v>0.7593607011275858</v>
      </c>
      <c r="P80" s="41">
        <v>0.76434264241021244</v>
      </c>
      <c r="Q80" s="27">
        <v>546201.397</v>
      </c>
      <c r="R80" s="40">
        <v>1.36</v>
      </c>
      <c r="S80">
        <v>935696</v>
      </c>
    </row>
    <row r="81" spans="1:19" x14ac:dyDescent="0.3">
      <c r="A81">
        <v>80</v>
      </c>
      <c r="B81">
        <v>2559</v>
      </c>
      <c r="C81" t="e">
        <v>#N/A</v>
      </c>
      <c r="D81" t="s">
        <v>54</v>
      </c>
      <c r="E81" t="s">
        <v>249</v>
      </c>
      <c r="F81" s="27" t="e">
        <v>#N/A</v>
      </c>
      <c r="I81">
        <v>653.35</v>
      </c>
      <c r="J81">
        <v>1376.63</v>
      </c>
      <c r="K81">
        <v>1615.49</v>
      </c>
      <c r="L81">
        <v>3645.4700000000003</v>
      </c>
      <c r="M81" s="41" t="e">
        <v>#N/A</v>
      </c>
      <c r="N81" s="41" t="e">
        <v>#N/A</v>
      </c>
      <c r="O81" s="41" t="e">
        <v>#N/A</v>
      </c>
      <c r="P81" s="41" t="e">
        <v>#N/A</v>
      </c>
      <c r="Q81" s="27" t="e">
        <v>#N/A</v>
      </c>
      <c r="R81" s="40" t="e">
        <v>#N/A</v>
      </c>
      <c r="S81" t="e">
        <v>#N/A</v>
      </c>
    </row>
    <row r="82" spans="1:19" x14ac:dyDescent="0.3">
      <c r="A82">
        <v>81</v>
      </c>
      <c r="B82">
        <v>2559</v>
      </c>
      <c r="C82" t="s">
        <v>155</v>
      </c>
      <c r="D82" t="s">
        <v>55</v>
      </c>
      <c r="E82" t="s">
        <v>239</v>
      </c>
      <c r="F82" s="27">
        <v>465931</v>
      </c>
      <c r="I82">
        <v>514.59</v>
      </c>
      <c r="J82">
        <v>1647.16</v>
      </c>
      <c r="K82">
        <v>1702.28</v>
      </c>
      <c r="L82">
        <v>3864.0299999999997</v>
      </c>
      <c r="M82" s="41">
        <v>0.57257759952554665</v>
      </c>
      <c r="N82" s="41">
        <v>0.71069074134659593</v>
      </c>
      <c r="O82" s="41">
        <v>0.47966553736072498</v>
      </c>
      <c r="P82" s="41">
        <v>0.56962881812335842</v>
      </c>
      <c r="Q82" s="27">
        <v>199687.97099999999</v>
      </c>
      <c r="R82" s="40">
        <v>6.31</v>
      </c>
      <c r="S82">
        <v>49030</v>
      </c>
    </row>
    <row r="83" spans="1:19" x14ac:dyDescent="0.3">
      <c r="A83">
        <v>82</v>
      </c>
      <c r="B83">
        <v>2559</v>
      </c>
      <c r="C83" t="s">
        <v>152</v>
      </c>
      <c r="D83" t="s">
        <v>56</v>
      </c>
      <c r="E83" t="s">
        <v>240</v>
      </c>
      <c r="F83" s="27">
        <v>885112</v>
      </c>
      <c r="I83">
        <v>385.06</v>
      </c>
      <c r="J83">
        <v>2909.11</v>
      </c>
      <c r="K83">
        <v>2999.2</v>
      </c>
      <c r="L83">
        <v>6293.37</v>
      </c>
      <c r="M83" s="41">
        <v>0.57886622064249471</v>
      </c>
      <c r="N83" s="41">
        <v>0.73008117881743573</v>
      </c>
      <c r="O83" s="41">
        <v>0.46914849633234063</v>
      </c>
      <c r="P83" s="41">
        <v>0.67808981794024237</v>
      </c>
      <c r="Q83" s="27">
        <v>114088.605</v>
      </c>
      <c r="R83" s="40">
        <v>14.04</v>
      </c>
      <c r="S83">
        <v>113728</v>
      </c>
    </row>
    <row r="84" spans="1:19" x14ac:dyDescent="0.3">
      <c r="A84">
        <v>83</v>
      </c>
      <c r="B84">
        <v>2559</v>
      </c>
      <c r="C84" t="s">
        <v>154</v>
      </c>
      <c r="D84" t="s">
        <v>92</v>
      </c>
      <c r="E84" t="s">
        <v>241</v>
      </c>
      <c r="F84" s="27">
        <v>985232</v>
      </c>
      <c r="I84">
        <v>297.72000000000003</v>
      </c>
      <c r="J84">
        <v>3087.01</v>
      </c>
      <c r="K84">
        <v>4377.7700000000004</v>
      </c>
      <c r="L84">
        <v>7762.5000000000009</v>
      </c>
      <c r="M84" s="41">
        <v>0.60687854554753584</v>
      </c>
      <c r="N84" s="41">
        <v>0.66466975497466763</v>
      </c>
      <c r="O84" s="41">
        <v>0.47517279444463351</v>
      </c>
      <c r="P84" s="41">
        <v>0.56609998042055465</v>
      </c>
      <c r="Q84" s="27">
        <v>66296.021999999997</v>
      </c>
      <c r="R84" s="40">
        <v>31.68</v>
      </c>
      <c r="S84">
        <v>139182</v>
      </c>
    </row>
    <row r="85" spans="1:19" x14ac:dyDescent="0.3">
      <c r="A85">
        <v>84</v>
      </c>
      <c r="B85">
        <v>2559</v>
      </c>
      <c r="C85" t="s">
        <v>153</v>
      </c>
      <c r="D85" t="s">
        <v>57</v>
      </c>
      <c r="E85" t="s">
        <v>250</v>
      </c>
      <c r="F85" s="27">
        <v>729542</v>
      </c>
      <c r="I85">
        <v>271.93</v>
      </c>
      <c r="J85">
        <v>2550.6999999999998</v>
      </c>
      <c r="K85">
        <v>2790.05</v>
      </c>
      <c r="L85">
        <v>5612.68</v>
      </c>
      <c r="M85" s="41">
        <v>0.5710799416173703</v>
      </c>
      <c r="N85" s="41">
        <v>0.58718468179984107</v>
      </c>
      <c r="O85" s="41">
        <v>0.35069585480927101</v>
      </c>
      <c r="P85" s="41">
        <v>0.7514236607466962</v>
      </c>
      <c r="Q85" s="27">
        <v>137288.614</v>
      </c>
      <c r="R85" s="40">
        <v>2.23</v>
      </c>
      <c r="S85">
        <v>111664</v>
      </c>
    </row>
    <row r="86" spans="1:19" x14ac:dyDescent="0.3">
      <c r="A86">
        <v>85</v>
      </c>
      <c r="B86">
        <v>2559</v>
      </c>
      <c r="C86" t="s">
        <v>154</v>
      </c>
      <c r="D86" t="s">
        <v>58</v>
      </c>
      <c r="E86" t="s">
        <v>251</v>
      </c>
      <c r="F86" s="27">
        <v>1801753</v>
      </c>
      <c r="I86">
        <v>878.5</v>
      </c>
      <c r="J86">
        <v>6335.95</v>
      </c>
      <c r="K86">
        <v>6768.23</v>
      </c>
      <c r="L86">
        <v>13982.68</v>
      </c>
      <c r="M86" s="41">
        <v>0.62377074915247177</v>
      </c>
      <c r="N86" s="41">
        <v>0.64332388956146858</v>
      </c>
      <c r="O86" s="41">
        <v>0.56834676491996705</v>
      </c>
      <c r="P86" s="41">
        <v>0.6419659484178496</v>
      </c>
      <c r="Q86" s="27">
        <v>113761.871</v>
      </c>
      <c r="R86" s="40">
        <v>9.32</v>
      </c>
      <c r="S86">
        <v>275795</v>
      </c>
    </row>
    <row r="87" spans="1:19" x14ac:dyDescent="0.3">
      <c r="A87">
        <v>86</v>
      </c>
      <c r="B87">
        <v>2559</v>
      </c>
      <c r="C87" t="s">
        <v>317</v>
      </c>
      <c r="D87" t="s">
        <v>59</v>
      </c>
      <c r="E87" t="s">
        <v>242</v>
      </c>
      <c r="F87" s="27">
        <v>532466</v>
      </c>
      <c r="I87">
        <v>346.58</v>
      </c>
      <c r="J87">
        <v>2083.3200000000002</v>
      </c>
      <c r="K87">
        <v>2112.08</v>
      </c>
      <c r="L87">
        <v>4541.9799999999996</v>
      </c>
      <c r="M87" s="41">
        <v>0.57116221741000728</v>
      </c>
      <c r="N87" s="41">
        <v>0.55031152959431284</v>
      </c>
      <c r="O87" s="41">
        <v>0.52663618425074432</v>
      </c>
      <c r="P87" s="41">
        <v>0.69082063035429531</v>
      </c>
      <c r="Q87" s="27">
        <v>198059.20800000001</v>
      </c>
      <c r="R87" s="40">
        <v>3.69</v>
      </c>
      <c r="S87">
        <v>84153</v>
      </c>
    </row>
    <row r="88" spans="1:19" x14ac:dyDescent="0.3">
      <c r="A88">
        <v>87</v>
      </c>
      <c r="B88">
        <v>2559</v>
      </c>
      <c r="C88" t="s">
        <v>317</v>
      </c>
      <c r="D88" t="s">
        <v>60</v>
      </c>
      <c r="E88" t="s">
        <v>243</v>
      </c>
      <c r="F88" s="27">
        <v>704399</v>
      </c>
      <c r="I88">
        <v>732.92</v>
      </c>
      <c r="J88">
        <v>3212.68</v>
      </c>
      <c r="K88">
        <v>2459.59</v>
      </c>
      <c r="L88">
        <v>6405.1900000000005</v>
      </c>
      <c r="M88" s="41">
        <v>0.62094331865659813</v>
      </c>
      <c r="N88" s="41">
        <v>0.70997595085724985</v>
      </c>
      <c r="O88" s="41">
        <v>0.5717621210391638</v>
      </c>
      <c r="P88" s="41">
        <v>0.78378975480812763</v>
      </c>
      <c r="Q88" s="27">
        <v>431064.56599999999</v>
      </c>
      <c r="R88" s="40">
        <v>4.53</v>
      </c>
      <c r="S88">
        <v>108164</v>
      </c>
    </row>
    <row r="89" spans="1:19" x14ac:dyDescent="0.3">
      <c r="A89">
        <v>88</v>
      </c>
      <c r="B89">
        <v>2559</v>
      </c>
      <c r="C89" t="s">
        <v>317</v>
      </c>
      <c r="D89" t="s">
        <v>61</v>
      </c>
      <c r="E89" t="s">
        <v>244</v>
      </c>
      <c r="F89" s="27">
        <v>1483049</v>
      </c>
      <c r="I89">
        <v>3152.35</v>
      </c>
      <c r="J89">
        <v>8247.16</v>
      </c>
      <c r="K89">
        <v>4560.92</v>
      </c>
      <c r="L89">
        <v>15960.43</v>
      </c>
      <c r="M89" s="41">
        <v>0.61168661349923137</v>
      </c>
      <c r="N89" s="41">
        <v>0.73177499718594363</v>
      </c>
      <c r="O89" s="41">
        <v>0.6362738666259673</v>
      </c>
      <c r="P89" s="41">
        <v>0.82581752947774101</v>
      </c>
      <c r="Q89" s="27">
        <v>517287.89399999997</v>
      </c>
      <c r="R89" s="40">
        <v>0.03</v>
      </c>
      <c r="S89">
        <v>175625</v>
      </c>
    </row>
    <row r="90" spans="1:19" x14ac:dyDescent="0.3">
      <c r="A90">
        <v>89</v>
      </c>
      <c r="B90">
        <v>2559</v>
      </c>
      <c r="C90" t="s">
        <v>152</v>
      </c>
      <c r="D90" t="s">
        <v>62</v>
      </c>
      <c r="E90" t="s">
        <v>245</v>
      </c>
      <c r="F90" s="27">
        <v>330431</v>
      </c>
      <c r="I90">
        <v>174.49</v>
      </c>
      <c r="J90">
        <v>1206.81</v>
      </c>
      <c r="K90">
        <v>1547.03</v>
      </c>
      <c r="L90">
        <v>2928.33</v>
      </c>
      <c r="M90" s="41">
        <v>0.5538296575253927</v>
      </c>
      <c r="N90" s="41">
        <v>0.65076310671000981</v>
      </c>
      <c r="O90" s="41">
        <v>0.38302432613540072</v>
      </c>
      <c r="P90" s="41">
        <v>0.52185146294684714</v>
      </c>
      <c r="Q90" s="27">
        <v>95604.331000000006</v>
      </c>
      <c r="R90" s="40">
        <v>28.34</v>
      </c>
      <c r="S90">
        <v>66044</v>
      </c>
    </row>
    <row r="91" spans="1:19" x14ac:dyDescent="0.3">
      <c r="A91">
        <v>90</v>
      </c>
      <c r="B91">
        <v>2559</v>
      </c>
      <c r="C91" t="s">
        <v>154</v>
      </c>
      <c r="D91" t="s">
        <v>83</v>
      </c>
      <c r="E91" t="s">
        <v>246</v>
      </c>
      <c r="F91" s="27">
        <v>1138199</v>
      </c>
      <c r="I91">
        <v>288.19</v>
      </c>
      <c r="J91">
        <v>3201.66</v>
      </c>
      <c r="K91">
        <v>5161.04</v>
      </c>
      <c r="L91">
        <v>8650.89</v>
      </c>
      <c r="M91" s="41">
        <v>0.60632015933322814</v>
      </c>
      <c r="N91" s="41">
        <v>0.60710438551889523</v>
      </c>
      <c r="O91" s="41">
        <v>0.41132683282185112</v>
      </c>
      <c r="P91" s="41">
        <v>0.6447231157653377</v>
      </c>
      <c r="Q91" s="27">
        <v>64334.034</v>
      </c>
      <c r="R91" s="40">
        <v>5.74</v>
      </c>
      <c r="S91">
        <v>181460</v>
      </c>
    </row>
    <row r="92" spans="1:19" x14ac:dyDescent="0.3">
      <c r="A92">
        <v>91</v>
      </c>
      <c r="B92">
        <v>2559</v>
      </c>
      <c r="C92" t="s">
        <v>155</v>
      </c>
      <c r="D92" t="s">
        <v>123</v>
      </c>
      <c r="E92" t="s">
        <v>247</v>
      </c>
      <c r="F92" s="27">
        <v>507604</v>
      </c>
      <c r="I92">
        <v>619.07000000000005</v>
      </c>
      <c r="J92">
        <v>1865.72</v>
      </c>
      <c r="K92">
        <v>1971.99</v>
      </c>
      <c r="L92">
        <v>4456.78</v>
      </c>
      <c r="M92" s="41">
        <v>0.59260932731559757</v>
      </c>
      <c r="N92" s="41">
        <v>0.74948567764244867</v>
      </c>
      <c r="O92" s="41">
        <v>0.41080783115531461</v>
      </c>
      <c r="P92" s="41">
        <v>0.69959490789430201</v>
      </c>
      <c r="Q92" s="27">
        <v>169042.405</v>
      </c>
      <c r="R92" s="40">
        <v>5.36</v>
      </c>
      <c r="S92">
        <v>77835</v>
      </c>
    </row>
    <row r="93" spans="1:19" x14ac:dyDescent="0.3">
      <c r="A93">
        <v>92</v>
      </c>
      <c r="B93">
        <v>2559</v>
      </c>
      <c r="C93" t="s">
        <v>153</v>
      </c>
      <c r="D93" t="s">
        <v>103</v>
      </c>
      <c r="E93" t="s">
        <v>248</v>
      </c>
      <c r="F93" s="27">
        <v>1282544</v>
      </c>
      <c r="I93">
        <v>528.21</v>
      </c>
      <c r="J93">
        <v>3849.51</v>
      </c>
      <c r="K93">
        <v>5022.51</v>
      </c>
      <c r="L93">
        <v>9400.23</v>
      </c>
      <c r="M93" s="41">
        <v>0.60467368090210316</v>
      </c>
      <c r="N93" s="41">
        <v>0.6293559427673745</v>
      </c>
      <c r="O93" s="41">
        <v>0.43910165338830498</v>
      </c>
      <c r="P93" s="41">
        <v>0.69224484931797436</v>
      </c>
      <c r="Q93" s="27">
        <v>86219.129000000001</v>
      </c>
      <c r="R93" s="40">
        <v>15.56</v>
      </c>
      <c r="S93">
        <v>192760</v>
      </c>
    </row>
    <row r="94" spans="1:19" x14ac:dyDescent="0.3">
      <c r="A94">
        <v>93</v>
      </c>
      <c r="B94">
        <v>2559</v>
      </c>
      <c r="C94" t="s">
        <v>153</v>
      </c>
      <c r="D94" t="s">
        <v>96</v>
      </c>
      <c r="E94" t="s">
        <v>252</v>
      </c>
      <c r="F94" s="27">
        <v>1735762</v>
      </c>
      <c r="I94">
        <v>1269.6199999999999</v>
      </c>
      <c r="J94">
        <v>6684.25</v>
      </c>
      <c r="K94">
        <v>6150.53</v>
      </c>
      <c r="L94">
        <v>14104.4</v>
      </c>
      <c r="M94" s="41">
        <v>0.60702723925533686</v>
      </c>
      <c r="N94" s="41">
        <v>0.5772763031668029</v>
      </c>
      <c r="O94" s="41">
        <v>0.59362340954563486</v>
      </c>
      <c r="P94" s="41">
        <v>0.71837261933356855</v>
      </c>
      <c r="Q94" s="27">
        <v>127126.25599999999</v>
      </c>
      <c r="R94" s="40">
        <v>6.85</v>
      </c>
      <c r="S94">
        <v>284115</v>
      </c>
    </row>
    <row r="95" spans="1:19" x14ac:dyDescent="0.3">
      <c r="A95">
        <v>94</v>
      </c>
      <c r="B95">
        <v>2559</v>
      </c>
      <c r="C95" t="s">
        <v>155</v>
      </c>
      <c r="D95" t="s">
        <v>126</v>
      </c>
      <c r="E95" t="s">
        <v>253</v>
      </c>
      <c r="F95" s="27">
        <v>641684</v>
      </c>
      <c r="I95">
        <v>418.51</v>
      </c>
      <c r="J95">
        <v>2424.19</v>
      </c>
      <c r="K95">
        <v>2477.19</v>
      </c>
      <c r="L95">
        <v>5319.8899999999994</v>
      </c>
      <c r="M95" s="41">
        <v>0.59933005932598815</v>
      </c>
      <c r="N95" s="41">
        <v>0.59608295870475803</v>
      </c>
      <c r="O95" s="41">
        <v>0.54687335286524341</v>
      </c>
      <c r="P95" s="41">
        <v>0.58482512245205209</v>
      </c>
      <c r="Q95" s="27">
        <v>107876.90399999999</v>
      </c>
      <c r="R95" s="40">
        <v>17.100000000000001</v>
      </c>
      <c r="S95">
        <v>88656</v>
      </c>
    </row>
    <row r="96" spans="1:19" x14ac:dyDescent="0.3">
      <c r="A96">
        <v>95</v>
      </c>
      <c r="B96">
        <v>2559</v>
      </c>
      <c r="C96" t="s">
        <v>317</v>
      </c>
      <c r="D96" t="s">
        <v>73</v>
      </c>
      <c r="E96" t="s">
        <v>254</v>
      </c>
      <c r="F96" s="27">
        <v>229437</v>
      </c>
      <c r="I96">
        <v>167.33</v>
      </c>
      <c r="J96">
        <v>937.03</v>
      </c>
      <c r="K96">
        <v>904.75</v>
      </c>
      <c r="L96">
        <v>2009.11</v>
      </c>
      <c r="M96" s="41">
        <v>0.56418153156135498</v>
      </c>
      <c r="N96" s="41">
        <v>0.70733526900435328</v>
      </c>
      <c r="O96" s="41">
        <v>0.48795270630059168</v>
      </c>
      <c r="P96" s="41">
        <v>0.62260128963365069</v>
      </c>
      <c r="Q96" s="27">
        <v>141064.71400000001</v>
      </c>
      <c r="R96" s="40">
        <v>14.01</v>
      </c>
      <c r="S96">
        <v>34746</v>
      </c>
    </row>
    <row r="97" spans="1:19" x14ac:dyDescent="0.3">
      <c r="A97">
        <v>96</v>
      </c>
      <c r="B97">
        <v>2559</v>
      </c>
      <c r="C97" t="s">
        <v>153</v>
      </c>
      <c r="D97" t="s">
        <v>107</v>
      </c>
      <c r="E97" t="s">
        <v>255</v>
      </c>
      <c r="F97" s="27">
        <v>631965</v>
      </c>
      <c r="I97">
        <v>238.04</v>
      </c>
      <c r="J97">
        <v>1789.27</v>
      </c>
      <c r="K97">
        <v>2350.5100000000002</v>
      </c>
      <c r="L97">
        <v>4377.82</v>
      </c>
      <c r="M97" s="41">
        <v>0.57982633902459901</v>
      </c>
      <c r="N97" s="41">
        <v>0.67074607363680283</v>
      </c>
      <c r="O97" s="41">
        <v>0.34685377019087349</v>
      </c>
      <c r="P97" s="41">
        <v>0.56646349191237522</v>
      </c>
      <c r="Q97" s="27">
        <v>91750.663</v>
      </c>
      <c r="R97" s="40">
        <v>27.45</v>
      </c>
      <c r="S97">
        <v>66699</v>
      </c>
    </row>
    <row r="98" spans="1:19" x14ac:dyDescent="0.3">
      <c r="A98">
        <v>97</v>
      </c>
      <c r="B98">
        <v>2559</v>
      </c>
      <c r="C98" t="s">
        <v>317</v>
      </c>
      <c r="D98" t="s">
        <v>75</v>
      </c>
      <c r="E98" t="s">
        <v>256</v>
      </c>
      <c r="F98" s="27">
        <v>258358</v>
      </c>
      <c r="I98">
        <v>124.42</v>
      </c>
      <c r="J98">
        <v>1004.11</v>
      </c>
      <c r="K98">
        <v>1184.42</v>
      </c>
      <c r="L98">
        <v>2312.9499999999998</v>
      </c>
      <c r="M98" s="41">
        <v>0.59790546683398771</v>
      </c>
      <c r="N98" s="41">
        <v>0.54476995252749683</v>
      </c>
      <c r="O98" s="41">
        <v>0.66747506689797376</v>
      </c>
      <c r="P98" s="41">
        <v>0.67496834090481295</v>
      </c>
      <c r="Q98" s="27">
        <v>99380.987999999998</v>
      </c>
      <c r="R98" s="40">
        <v>8.25</v>
      </c>
      <c r="S98">
        <v>45073</v>
      </c>
    </row>
    <row r="99" spans="1:19" x14ac:dyDescent="0.3">
      <c r="A99">
        <v>98</v>
      </c>
      <c r="B99">
        <v>2559</v>
      </c>
      <c r="C99" t="s">
        <v>152</v>
      </c>
      <c r="D99" t="s">
        <v>114</v>
      </c>
      <c r="E99" t="s">
        <v>257</v>
      </c>
      <c r="F99" s="27">
        <v>905008</v>
      </c>
      <c r="I99">
        <v>1047.6099999999999</v>
      </c>
      <c r="J99">
        <v>3801.61</v>
      </c>
      <c r="K99">
        <v>2981.81</v>
      </c>
      <c r="L99">
        <v>7831.0300000000007</v>
      </c>
      <c r="M99" s="41">
        <v>0.61349580389931291</v>
      </c>
      <c r="N99" s="41">
        <v>0.78035846141074261</v>
      </c>
      <c r="O99" s="41">
        <v>0.60481038611703364</v>
      </c>
      <c r="P99" s="41">
        <v>0.78649781843016942</v>
      </c>
      <c r="Q99" s="27">
        <v>285300.58100000001</v>
      </c>
      <c r="R99" s="40">
        <v>1.57</v>
      </c>
      <c r="S99">
        <v>135479</v>
      </c>
    </row>
    <row r="100" spans="1:19" x14ac:dyDescent="0.3">
      <c r="A100">
        <v>99</v>
      </c>
      <c r="B100">
        <v>2559</v>
      </c>
      <c r="C100" t="s">
        <v>154</v>
      </c>
      <c r="D100" t="s">
        <v>94</v>
      </c>
      <c r="E100" t="s">
        <v>258</v>
      </c>
      <c r="F100" s="27">
        <v>716873</v>
      </c>
      <c r="I100">
        <v>213.52</v>
      </c>
      <c r="J100">
        <v>2102.14</v>
      </c>
      <c r="K100">
        <v>2747.52</v>
      </c>
      <c r="L100">
        <v>5063.18</v>
      </c>
      <c r="M100" s="41">
        <v>0.60108242055180083</v>
      </c>
      <c r="N100" s="41">
        <v>0.754279142361727</v>
      </c>
      <c r="O100" s="41">
        <v>0.43023893866472029</v>
      </c>
      <c r="P100" s="41">
        <v>0.51482742214067656</v>
      </c>
      <c r="Q100" s="27">
        <v>74699.614000000001</v>
      </c>
      <c r="R100" s="40">
        <v>30.6</v>
      </c>
      <c r="S100">
        <v>93060</v>
      </c>
    </row>
    <row r="101" spans="1:19" x14ac:dyDescent="0.3">
      <c r="A101">
        <v>100</v>
      </c>
      <c r="B101">
        <v>2559</v>
      </c>
      <c r="C101" t="s">
        <v>154</v>
      </c>
      <c r="D101" t="s">
        <v>77</v>
      </c>
      <c r="E101" t="s">
        <v>259</v>
      </c>
      <c r="F101" s="27">
        <v>2631435</v>
      </c>
      <c r="I101">
        <v>1219.17</v>
      </c>
      <c r="J101">
        <v>8712.1299999999992</v>
      </c>
      <c r="K101">
        <v>10283.25</v>
      </c>
      <c r="L101">
        <v>20214.55</v>
      </c>
      <c r="M101" s="41">
        <v>0.6037920906656975</v>
      </c>
      <c r="N101" s="41">
        <v>0.67896432416189501</v>
      </c>
      <c r="O101" s="41">
        <v>0.49233215066881142</v>
      </c>
      <c r="P101" s="41">
        <v>0.64467771559012566</v>
      </c>
      <c r="Q101" s="27">
        <v>104421.341</v>
      </c>
      <c r="R101" s="40">
        <v>8.9700000000000006</v>
      </c>
      <c r="S101">
        <v>400130</v>
      </c>
    </row>
    <row r="102" spans="1:19" x14ac:dyDescent="0.3">
      <c r="A102">
        <v>101</v>
      </c>
      <c r="B102">
        <v>2559</v>
      </c>
      <c r="C102" t="s">
        <v>155</v>
      </c>
      <c r="D102" t="s">
        <v>118</v>
      </c>
      <c r="E102" t="s">
        <v>260</v>
      </c>
      <c r="F102" s="27">
        <v>1554432</v>
      </c>
      <c r="I102">
        <v>625.27</v>
      </c>
      <c r="J102">
        <v>4866.6400000000003</v>
      </c>
      <c r="K102">
        <v>6303.34</v>
      </c>
      <c r="L102">
        <v>11795.25</v>
      </c>
      <c r="M102" s="41">
        <v>0.55839249672166891</v>
      </c>
      <c r="N102" s="41">
        <v>0.66527493383620939</v>
      </c>
      <c r="O102" s="41">
        <v>0.45040788827542783</v>
      </c>
      <c r="P102" s="41">
        <v>0.63577032364073349</v>
      </c>
      <c r="Q102" s="27">
        <v>100856.497</v>
      </c>
      <c r="R102" s="40">
        <v>8.08</v>
      </c>
      <c r="S102">
        <v>240046</v>
      </c>
    </row>
    <row r="103" spans="1:19" x14ac:dyDescent="0.3">
      <c r="A103">
        <v>102</v>
      </c>
      <c r="B103">
        <v>2559</v>
      </c>
      <c r="C103" t="s">
        <v>153</v>
      </c>
      <c r="D103" t="s">
        <v>105</v>
      </c>
      <c r="E103" t="s">
        <v>261</v>
      </c>
      <c r="F103" s="27">
        <v>1066455</v>
      </c>
      <c r="I103">
        <v>465.2</v>
      </c>
      <c r="J103">
        <v>3675.36</v>
      </c>
      <c r="K103">
        <v>4217.3500000000004</v>
      </c>
      <c r="L103">
        <v>8357.91</v>
      </c>
      <c r="M103" s="41">
        <v>0.57724834752846677</v>
      </c>
      <c r="N103" s="41">
        <v>0.69520119649657963</v>
      </c>
      <c r="O103" s="41">
        <v>0.41276147051580242</v>
      </c>
      <c r="P103" s="41">
        <v>0.64356068323002535</v>
      </c>
      <c r="Q103" s="27">
        <v>107355.53</v>
      </c>
      <c r="R103" s="40">
        <v>8.48</v>
      </c>
      <c r="S103">
        <v>187193</v>
      </c>
    </row>
    <row r="104" spans="1:19" x14ac:dyDescent="0.3">
      <c r="A104">
        <v>103</v>
      </c>
      <c r="B104">
        <v>2559</v>
      </c>
      <c r="C104" t="s">
        <v>152</v>
      </c>
      <c r="D104" t="s">
        <v>65</v>
      </c>
      <c r="E104" t="s">
        <v>262</v>
      </c>
      <c r="F104" s="27">
        <v>1211924</v>
      </c>
      <c r="I104">
        <v>1701.82</v>
      </c>
      <c r="J104">
        <v>6684.11</v>
      </c>
      <c r="K104">
        <v>3131.95</v>
      </c>
      <c r="L104">
        <v>11517.880000000001</v>
      </c>
      <c r="M104" s="41">
        <v>0.62906339399575151</v>
      </c>
      <c r="N104" s="41">
        <v>0.82999321757734734</v>
      </c>
      <c r="O104" s="41">
        <v>0.5925634747855093</v>
      </c>
      <c r="P104" s="41">
        <v>0.74170288551339203</v>
      </c>
      <c r="Q104" s="27">
        <v>178601.06400000001</v>
      </c>
      <c r="R104" s="40">
        <v>0.7</v>
      </c>
      <c r="S104">
        <v>195317</v>
      </c>
    </row>
    <row r="105" spans="1:19" x14ac:dyDescent="0.3">
      <c r="A105">
        <v>104</v>
      </c>
      <c r="B105">
        <v>2559</v>
      </c>
      <c r="C105" t="s">
        <v>155</v>
      </c>
      <c r="D105" t="s">
        <v>130</v>
      </c>
      <c r="E105" t="s">
        <v>263</v>
      </c>
      <c r="F105" s="27">
        <v>789681</v>
      </c>
      <c r="I105">
        <v>155.53</v>
      </c>
      <c r="J105">
        <v>2151.37</v>
      </c>
      <c r="K105">
        <v>3267.8</v>
      </c>
      <c r="L105">
        <v>5574.7000000000007</v>
      </c>
      <c r="M105" s="41">
        <v>0.58196474401435161</v>
      </c>
      <c r="N105" s="41">
        <v>0.69553910383729001</v>
      </c>
      <c r="O105" s="41">
        <v>0.34082158582874811</v>
      </c>
      <c r="P105" s="41">
        <v>0.60415471729702208</v>
      </c>
      <c r="Q105" s="27">
        <v>58126.266000000003</v>
      </c>
      <c r="R105" s="40">
        <v>37.44</v>
      </c>
      <c r="S105">
        <v>83192</v>
      </c>
    </row>
    <row r="106" spans="1:19" x14ac:dyDescent="0.3">
      <c r="A106">
        <v>105</v>
      </c>
      <c r="B106">
        <v>2559</v>
      </c>
      <c r="C106" t="s">
        <v>153</v>
      </c>
      <c r="D106" t="s">
        <v>101</v>
      </c>
      <c r="E106" t="s">
        <v>264</v>
      </c>
      <c r="F106" s="27">
        <v>479916</v>
      </c>
      <c r="I106">
        <v>152.62</v>
      </c>
      <c r="J106">
        <v>1818.65</v>
      </c>
      <c r="K106">
        <v>2241.27</v>
      </c>
      <c r="L106">
        <v>4212.54</v>
      </c>
      <c r="M106" s="41">
        <v>0.6127361857849819</v>
      </c>
      <c r="N106" s="41">
        <v>0.50371365367085985</v>
      </c>
      <c r="O106" s="41">
        <v>0.52985156969738412</v>
      </c>
      <c r="P106" s="41">
        <v>0.54496534357971282</v>
      </c>
      <c r="Q106" s="27">
        <v>67698.495999999999</v>
      </c>
      <c r="R106" s="40">
        <v>23.53</v>
      </c>
      <c r="S106">
        <v>80347</v>
      </c>
    </row>
    <row r="107" spans="1:19" x14ac:dyDescent="0.3">
      <c r="A107">
        <v>106</v>
      </c>
      <c r="B107">
        <v>2559</v>
      </c>
      <c r="C107" t="s">
        <v>154</v>
      </c>
      <c r="D107" t="s">
        <v>85</v>
      </c>
      <c r="E107" t="s">
        <v>265</v>
      </c>
      <c r="F107" s="27">
        <v>421625</v>
      </c>
      <c r="I107">
        <v>149.08000000000001</v>
      </c>
      <c r="J107">
        <v>1226.04</v>
      </c>
      <c r="K107">
        <v>1589.6</v>
      </c>
      <c r="L107">
        <v>2964.72</v>
      </c>
      <c r="M107" s="41">
        <v>0.57455392178236586</v>
      </c>
      <c r="N107" s="41">
        <v>0.70959080704473898</v>
      </c>
      <c r="O107" s="41">
        <v>0.38626018429473258</v>
      </c>
      <c r="P107" s="41">
        <v>0.48614244758615832</v>
      </c>
      <c r="Q107" s="27">
        <v>66491.676999999996</v>
      </c>
      <c r="R107" s="40">
        <v>7.82</v>
      </c>
      <c r="S107">
        <v>50721</v>
      </c>
    </row>
    <row r="108" spans="1:19" x14ac:dyDescent="0.3">
      <c r="A108">
        <v>107</v>
      </c>
      <c r="B108">
        <v>2559</v>
      </c>
      <c r="C108" t="s">
        <v>154</v>
      </c>
      <c r="D108" t="s">
        <v>78</v>
      </c>
      <c r="E108" t="s">
        <v>266</v>
      </c>
      <c r="F108" s="27">
        <v>1587897</v>
      </c>
      <c r="I108">
        <v>438.71</v>
      </c>
      <c r="J108">
        <v>4400.17</v>
      </c>
      <c r="K108">
        <v>5701.63</v>
      </c>
      <c r="L108">
        <v>10540.51</v>
      </c>
      <c r="M108" s="41">
        <v>0.56984140393202243</v>
      </c>
      <c r="N108" s="41">
        <v>0.58353289016894883</v>
      </c>
      <c r="O108" s="41">
        <v>0.44815432558864632</v>
      </c>
      <c r="P108" s="41">
        <v>0.53671567593825087</v>
      </c>
      <c r="Q108" s="27">
        <v>66544.554000000004</v>
      </c>
      <c r="R108" s="40">
        <v>24.32</v>
      </c>
      <c r="S108">
        <v>223755</v>
      </c>
    </row>
    <row r="109" spans="1:19" x14ac:dyDescent="0.3">
      <c r="A109">
        <v>108</v>
      </c>
      <c r="B109">
        <v>2559</v>
      </c>
      <c r="C109" t="s">
        <v>152</v>
      </c>
      <c r="D109" t="s">
        <v>66</v>
      </c>
      <c r="E109" t="s">
        <v>267</v>
      </c>
      <c r="F109" s="27">
        <v>1111376</v>
      </c>
      <c r="I109">
        <v>1662.92</v>
      </c>
      <c r="J109">
        <v>5696.84</v>
      </c>
      <c r="K109">
        <v>2619.44</v>
      </c>
      <c r="L109">
        <v>9979.2000000000007</v>
      </c>
      <c r="M109" s="41">
        <v>0.60306530230719768</v>
      </c>
      <c r="N109" s="41">
        <v>0.87419839195796822</v>
      </c>
      <c r="O109" s="41">
        <v>0.61453217423038242</v>
      </c>
      <c r="P109" s="41">
        <v>0.71491207344314578</v>
      </c>
      <c r="Q109" s="27">
        <v>214158.82699999999</v>
      </c>
      <c r="R109" s="40">
        <v>0.11</v>
      </c>
      <c r="S109">
        <v>137054</v>
      </c>
    </row>
    <row r="110" spans="1:19" x14ac:dyDescent="0.3">
      <c r="A110">
        <v>109</v>
      </c>
      <c r="B110">
        <v>2559</v>
      </c>
      <c r="C110" t="s">
        <v>152</v>
      </c>
      <c r="D110" t="s">
        <v>174</v>
      </c>
      <c r="E110" t="s">
        <v>268</v>
      </c>
      <c r="F110" s="27">
        <v>539534</v>
      </c>
      <c r="I110">
        <v>570.62</v>
      </c>
      <c r="J110">
        <v>2131.2399999999998</v>
      </c>
      <c r="K110">
        <v>1973.92</v>
      </c>
      <c r="L110">
        <v>4675.78</v>
      </c>
      <c r="M110" s="41">
        <v>0.56198230568710883</v>
      </c>
      <c r="N110" s="41">
        <v>0.72190236572564004</v>
      </c>
      <c r="O110" s="41">
        <v>0.46399121864881693</v>
      </c>
      <c r="P110" s="41">
        <v>0.65264330468640985</v>
      </c>
      <c r="Q110" s="27">
        <v>178491.753</v>
      </c>
      <c r="R110" s="40">
        <v>10.72</v>
      </c>
      <c r="S110">
        <v>76556</v>
      </c>
    </row>
    <row r="111" spans="1:19" x14ac:dyDescent="0.3">
      <c r="A111">
        <v>110</v>
      </c>
      <c r="B111">
        <v>2559</v>
      </c>
      <c r="C111" t="s">
        <v>317</v>
      </c>
      <c r="D111" t="s">
        <v>74</v>
      </c>
      <c r="E111" t="s">
        <v>269</v>
      </c>
      <c r="F111" s="27">
        <v>484829</v>
      </c>
      <c r="I111">
        <v>380.52</v>
      </c>
      <c r="J111">
        <v>1984.98</v>
      </c>
      <c r="K111">
        <v>1730.96</v>
      </c>
      <c r="L111">
        <v>4096.46</v>
      </c>
      <c r="M111" s="41">
        <v>0.58779911319550571</v>
      </c>
      <c r="N111" s="41">
        <v>0.71076279599415182</v>
      </c>
      <c r="O111" s="41">
        <v>0.48692105264879521</v>
      </c>
      <c r="P111" s="41">
        <v>0.69034668482125272</v>
      </c>
      <c r="Q111" s="27">
        <v>384308.40100000001</v>
      </c>
      <c r="R111" s="40">
        <v>10.91</v>
      </c>
      <c r="S111">
        <v>71854</v>
      </c>
    </row>
    <row r="112" spans="1:19" x14ac:dyDescent="0.3">
      <c r="A112">
        <v>111</v>
      </c>
      <c r="B112">
        <v>2559</v>
      </c>
      <c r="C112" t="s">
        <v>155</v>
      </c>
      <c r="D112" t="s">
        <v>128</v>
      </c>
      <c r="E112" t="s">
        <v>270</v>
      </c>
      <c r="F112" s="27">
        <v>700961</v>
      </c>
      <c r="I112">
        <v>153.47</v>
      </c>
      <c r="J112">
        <v>2232.34</v>
      </c>
      <c r="K112">
        <v>2891.58</v>
      </c>
      <c r="L112">
        <v>5277.3899999999994</v>
      </c>
      <c r="M112" s="41">
        <v>0.56882082412796819</v>
      </c>
      <c r="N112" s="41">
        <v>0.69303633140252141</v>
      </c>
      <c r="O112" s="41">
        <v>0.44243821707060499</v>
      </c>
      <c r="P112" s="41">
        <v>0.43747975212983953</v>
      </c>
      <c r="Q112" s="27">
        <v>85593.620999999999</v>
      </c>
      <c r="R112" s="40">
        <v>36.21</v>
      </c>
      <c r="S112">
        <v>80157</v>
      </c>
    </row>
    <row r="113" spans="1:19" x14ac:dyDescent="0.3">
      <c r="A113">
        <v>112</v>
      </c>
      <c r="B113">
        <v>2559</v>
      </c>
      <c r="C113" t="s">
        <v>152</v>
      </c>
      <c r="D113" t="s">
        <v>67</v>
      </c>
      <c r="E113" t="s">
        <v>271</v>
      </c>
      <c r="F113" s="27">
        <v>810320</v>
      </c>
      <c r="I113">
        <v>1078.1500000000001</v>
      </c>
      <c r="J113">
        <v>4245.21</v>
      </c>
      <c r="K113">
        <v>3078.11</v>
      </c>
      <c r="L113">
        <v>8401.4700000000012</v>
      </c>
      <c r="M113" s="41">
        <v>0.62764522316662086</v>
      </c>
      <c r="N113" s="41">
        <v>0.7613001626703505</v>
      </c>
      <c r="O113" s="41">
        <v>0.45649499846662289</v>
      </c>
      <c r="P113" s="41">
        <v>0.74444568072242923</v>
      </c>
      <c r="Q113" s="27">
        <v>444353.98700000002</v>
      </c>
      <c r="R113" s="40">
        <v>3.36</v>
      </c>
      <c r="S113">
        <v>132629</v>
      </c>
    </row>
    <row r="114" spans="1:19" x14ac:dyDescent="0.3">
      <c r="A114">
        <v>113</v>
      </c>
      <c r="B114">
        <v>2559</v>
      </c>
      <c r="C114" t="s">
        <v>153</v>
      </c>
      <c r="D114" t="s">
        <v>102</v>
      </c>
      <c r="E114" t="s">
        <v>272</v>
      </c>
      <c r="F114" s="27">
        <v>479188</v>
      </c>
      <c r="I114">
        <v>175.55</v>
      </c>
      <c r="J114">
        <v>1684.19</v>
      </c>
      <c r="K114">
        <v>2074.36</v>
      </c>
      <c r="L114">
        <v>3934.1000000000004</v>
      </c>
      <c r="M114" s="41">
        <v>0.64247418639610432</v>
      </c>
      <c r="N114" s="41">
        <v>0.52795288616504565</v>
      </c>
      <c r="O114" s="41">
        <v>0.56610354418079556</v>
      </c>
      <c r="P114" s="41">
        <v>0.72491626643999063</v>
      </c>
      <c r="Q114" s="27">
        <v>85176.376999999993</v>
      </c>
      <c r="R114" s="40">
        <v>12.03</v>
      </c>
      <c r="S114">
        <v>85299</v>
      </c>
    </row>
    <row r="115" spans="1:19" x14ac:dyDescent="0.3">
      <c r="A115">
        <v>114</v>
      </c>
      <c r="B115">
        <v>2559</v>
      </c>
      <c r="C115" t="s">
        <v>155</v>
      </c>
      <c r="D115" t="s">
        <v>119</v>
      </c>
      <c r="E115" t="s">
        <v>273</v>
      </c>
      <c r="F115" s="27">
        <v>265579</v>
      </c>
      <c r="I115">
        <v>273.86</v>
      </c>
      <c r="J115">
        <v>1175.76</v>
      </c>
      <c r="K115">
        <v>1184.49</v>
      </c>
      <c r="L115">
        <v>2634.1099999999997</v>
      </c>
      <c r="M115" s="41">
        <v>0.60478774030138405</v>
      </c>
      <c r="N115" s="41">
        <v>0.70319633301610063</v>
      </c>
      <c r="O115" s="41">
        <v>0.43153044914865218</v>
      </c>
      <c r="P115" s="41">
        <v>0.7502330131702486</v>
      </c>
      <c r="Q115" s="27">
        <v>258315.72700000001</v>
      </c>
      <c r="R115" s="40">
        <v>4.7300000000000004</v>
      </c>
      <c r="S115">
        <v>39238</v>
      </c>
    </row>
    <row r="116" spans="1:19" x14ac:dyDescent="0.3">
      <c r="A116">
        <v>115</v>
      </c>
      <c r="B116">
        <v>2559</v>
      </c>
      <c r="C116" t="s">
        <v>155</v>
      </c>
      <c r="D116" t="s">
        <v>127</v>
      </c>
      <c r="E116" t="s">
        <v>274</v>
      </c>
      <c r="F116" s="27">
        <v>523723</v>
      </c>
      <c r="I116">
        <v>399.86</v>
      </c>
      <c r="J116">
        <v>1604.6</v>
      </c>
      <c r="K116">
        <v>2756.88</v>
      </c>
      <c r="L116">
        <v>4761.34</v>
      </c>
      <c r="M116" s="41">
        <v>0.57850944333373311</v>
      </c>
      <c r="N116" s="41">
        <v>0.60234039902980441</v>
      </c>
      <c r="O116" s="41">
        <v>0.55505302090834607</v>
      </c>
      <c r="P116" s="41">
        <v>0.55530769365024735</v>
      </c>
      <c r="Q116" s="27">
        <v>74507.346000000005</v>
      </c>
      <c r="R116" s="40">
        <v>14.5</v>
      </c>
      <c r="S116">
        <v>86865</v>
      </c>
    </row>
    <row r="117" spans="1:19" x14ac:dyDescent="0.3">
      <c r="A117">
        <v>116</v>
      </c>
      <c r="B117">
        <v>2559</v>
      </c>
      <c r="C117" t="s">
        <v>153</v>
      </c>
      <c r="D117" t="s">
        <v>110</v>
      </c>
      <c r="E117" t="s">
        <v>275</v>
      </c>
      <c r="F117" s="27">
        <v>543482</v>
      </c>
      <c r="I117">
        <v>174.64</v>
      </c>
      <c r="J117">
        <v>2033.35</v>
      </c>
      <c r="K117">
        <v>2519.36</v>
      </c>
      <c r="L117">
        <v>4727.3500000000004</v>
      </c>
      <c r="M117" s="41">
        <v>0.57244228197590008</v>
      </c>
      <c r="N117" s="41">
        <v>0.66410535312510754</v>
      </c>
      <c r="O117" s="41">
        <v>0.36425055184880167</v>
      </c>
      <c r="P117" s="41">
        <v>0.71869948137300832</v>
      </c>
      <c r="Q117" s="27">
        <v>80750.615999999995</v>
      </c>
      <c r="R117" s="40">
        <v>1.8</v>
      </c>
      <c r="S117">
        <v>97900</v>
      </c>
    </row>
    <row r="118" spans="1:19" x14ac:dyDescent="0.3">
      <c r="A118">
        <v>117</v>
      </c>
      <c r="B118">
        <v>2559</v>
      </c>
      <c r="C118" t="s">
        <v>153</v>
      </c>
      <c r="D118" t="s">
        <v>109</v>
      </c>
      <c r="E118" t="s">
        <v>276</v>
      </c>
      <c r="F118" s="27">
        <v>865759</v>
      </c>
      <c r="I118">
        <v>461.49</v>
      </c>
      <c r="J118">
        <v>3123.1</v>
      </c>
      <c r="K118">
        <v>3115.33</v>
      </c>
      <c r="L118">
        <v>6699.92</v>
      </c>
      <c r="M118" s="41">
        <v>0.58573794192880224</v>
      </c>
      <c r="N118" s="41">
        <v>0.61479803595650884</v>
      </c>
      <c r="O118" s="41">
        <v>0.5467582117948061</v>
      </c>
      <c r="P118" s="41">
        <v>0.6616991377774476</v>
      </c>
      <c r="Q118" s="27">
        <v>97940.457999999999</v>
      </c>
      <c r="R118" s="40">
        <v>3.93</v>
      </c>
      <c r="S118">
        <v>140039</v>
      </c>
    </row>
    <row r="119" spans="1:19" x14ac:dyDescent="0.3">
      <c r="A119">
        <v>118</v>
      </c>
      <c r="B119">
        <v>2559</v>
      </c>
      <c r="C119" t="s">
        <v>152</v>
      </c>
      <c r="D119" t="s">
        <v>117</v>
      </c>
      <c r="E119" t="s">
        <v>277</v>
      </c>
      <c r="F119" s="27">
        <v>480652</v>
      </c>
      <c r="I119">
        <v>366.05</v>
      </c>
      <c r="J119">
        <v>2219.35</v>
      </c>
      <c r="K119">
        <v>1902.39</v>
      </c>
      <c r="L119">
        <v>4487.79</v>
      </c>
      <c r="M119" s="41">
        <v>0.60811189736971516</v>
      </c>
      <c r="N119" s="41">
        <v>0.74360962974729694</v>
      </c>
      <c r="O119" s="41">
        <v>0.4772459403354401</v>
      </c>
      <c r="P119" s="41">
        <v>0.68926176101960213</v>
      </c>
      <c r="Q119" s="27">
        <v>127695.607</v>
      </c>
      <c r="R119" s="40">
        <v>5.12</v>
      </c>
      <c r="S119">
        <v>79889</v>
      </c>
    </row>
    <row r="120" spans="1:19" x14ac:dyDescent="0.3">
      <c r="A120">
        <v>119</v>
      </c>
      <c r="B120">
        <v>2559</v>
      </c>
      <c r="C120" t="s">
        <v>153</v>
      </c>
      <c r="D120" t="s">
        <v>111</v>
      </c>
      <c r="E120" t="s">
        <v>278</v>
      </c>
      <c r="F120" s="27">
        <v>995223</v>
      </c>
      <c r="I120">
        <v>290.89</v>
      </c>
      <c r="J120">
        <v>3186.85</v>
      </c>
      <c r="K120">
        <v>3549.29</v>
      </c>
      <c r="L120">
        <v>7027.03</v>
      </c>
      <c r="M120" s="41">
        <v>0.60416142748077872</v>
      </c>
      <c r="N120" s="41">
        <v>0.66633130019310172</v>
      </c>
      <c r="O120" s="41">
        <v>0.43085842836905058</v>
      </c>
      <c r="P120" s="41">
        <v>0.73257329120893677</v>
      </c>
      <c r="Q120" s="27">
        <v>86373.945000000007</v>
      </c>
      <c r="R120" s="40">
        <v>3.53</v>
      </c>
      <c r="S120">
        <v>156200</v>
      </c>
    </row>
    <row r="121" spans="1:19" x14ac:dyDescent="0.3">
      <c r="A121">
        <v>120</v>
      </c>
      <c r="B121">
        <v>2559</v>
      </c>
      <c r="C121" t="s">
        <v>153</v>
      </c>
      <c r="D121" t="s">
        <v>100</v>
      </c>
      <c r="E121" t="s">
        <v>279</v>
      </c>
      <c r="F121" s="27">
        <v>449810</v>
      </c>
      <c r="I121">
        <v>162.28</v>
      </c>
      <c r="J121">
        <v>1725.42</v>
      </c>
      <c r="K121">
        <v>2281.33</v>
      </c>
      <c r="L121">
        <v>4169.03</v>
      </c>
      <c r="M121" s="41">
        <v>0.633186810725206</v>
      </c>
      <c r="N121" s="41">
        <v>0.49407552671385219</v>
      </c>
      <c r="O121" s="41">
        <v>0.60577460337513733</v>
      </c>
      <c r="P121" s="41">
        <v>0.6357468302477034</v>
      </c>
      <c r="Q121" s="27">
        <v>71230.096000000005</v>
      </c>
      <c r="R121" s="40">
        <v>10.35</v>
      </c>
      <c r="S121">
        <v>89079</v>
      </c>
    </row>
    <row r="122" spans="1:19" x14ac:dyDescent="0.3">
      <c r="A122">
        <v>121</v>
      </c>
      <c r="B122">
        <v>2559</v>
      </c>
      <c r="C122" t="s">
        <v>155</v>
      </c>
      <c r="D122" t="s">
        <v>120</v>
      </c>
      <c r="E122" t="s">
        <v>280</v>
      </c>
      <c r="F122" s="27">
        <v>394169</v>
      </c>
      <c r="I122">
        <v>1870.09</v>
      </c>
      <c r="J122">
        <v>2669.71</v>
      </c>
      <c r="K122">
        <v>1415.99</v>
      </c>
      <c r="L122">
        <v>5955.79</v>
      </c>
      <c r="M122" s="41">
        <v>0.59790676197270864</v>
      </c>
      <c r="N122" s="41">
        <v>0.78377478678347345</v>
      </c>
      <c r="O122" s="41">
        <v>0.4939892518197509</v>
      </c>
      <c r="P122" s="41">
        <v>0.7807090953979946</v>
      </c>
      <c r="Q122" s="27">
        <v>344606.65700000001</v>
      </c>
      <c r="R122" s="40">
        <v>0.39</v>
      </c>
      <c r="S122">
        <v>38716</v>
      </c>
    </row>
    <row r="123" spans="1:19" x14ac:dyDescent="0.3">
      <c r="A123">
        <v>122</v>
      </c>
      <c r="B123">
        <v>2559</v>
      </c>
      <c r="C123" t="s">
        <v>154</v>
      </c>
      <c r="D123" t="s">
        <v>90</v>
      </c>
      <c r="E123" t="s">
        <v>281</v>
      </c>
      <c r="F123" s="27">
        <v>963484</v>
      </c>
      <c r="I123">
        <v>257.37</v>
      </c>
      <c r="J123">
        <v>2888.13</v>
      </c>
      <c r="K123">
        <v>3385.48</v>
      </c>
      <c r="L123">
        <v>6530.98</v>
      </c>
      <c r="M123" s="41">
        <v>0.60966552885919034</v>
      </c>
      <c r="N123" s="41">
        <v>0.71718051166185603</v>
      </c>
      <c r="O123" s="41">
        <v>0.49428669886231019</v>
      </c>
      <c r="P123" s="41">
        <v>0.51325718166682976</v>
      </c>
      <c r="Q123" s="27">
        <v>67627.241999999998</v>
      </c>
      <c r="R123" s="40">
        <v>15.15</v>
      </c>
      <c r="S123">
        <v>145385</v>
      </c>
    </row>
    <row r="124" spans="1:19" x14ac:dyDescent="0.3">
      <c r="A124">
        <v>123</v>
      </c>
      <c r="B124">
        <v>2559</v>
      </c>
      <c r="C124" t="s">
        <v>154</v>
      </c>
      <c r="D124" t="s">
        <v>95</v>
      </c>
      <c r="E124" t="s">
        <v>282</v>
      </c>
      <c r="F124" s="27">
        <v>349474</v>
      </c>
      <c r="I124">
        <v>119.97</v>
      </c>
      <c r="J124">
        <v>1183.68</v>
      </c>
      <c r="K124">
        <v>1378.43</v>
      </c>
      <c r="L124">
        <v>2682.08</v>
      </c>
      <c r="M124" s="41">
        <v>0.56935446880184271</v>
      </c>
      <c r="N124" s="41">
        <v>0.68226782584188361</v>
      </c>
      <c r="O124" s="41">
        <v>0.40653502513661433</v>
      </c>
      <c r="P124" s="41">
        <v>0.48754192423273618</v>
      </c>
      <c r="Q124" s="27">
        <v>60403.692999999999</v>
      </c>
      <c r="R124" s="40">
        <v>20.32</v>
      </c>
      <c r="S124">
        <v>44472</v>
      </c>
    </row>
    <row r="125" spans="1:19" x14ac:dyDescent="0.3">
      <c r="A125">
        <v>124</v>
      </c>
      <c r="B125">
        <v>2559</v>
      </c>
      <c r="C125" t="s">
        <v>153</v>
      </c>
      <c r="D125" t="s">
        <v>104</v>
      </c>
      <c r="E125" t="s">
        <v>283</v>
      </c>
      <c r="F125" s="27">
        <v>275884</v>
      </c>
      <c r="I125">
        <v>71.89</v>
      </c>
      <c r="J125">
        <v>910.3</v>
      </c>
      <c r="K125">
        <v>1039.18</v>
      </c>
      <c r="L125">
        <v>2021.37</v>
      </c>
      <c r="M125" s="41">
        <v>0.49909194071185781</v>
      </c>
      <c r="N125" s="41">
        <v>0.63686549891271382</v>
      </c>
      <c r="O125" s="41">
        <v>0.20581021923054441</v>
      </c>
      <c r="P125" s="41">
        <v>0.4980219551352989</v>
      </c>
      <c r="Q125" s="27">
        <v>54907.896000000001</v>
      </c>
      <c r="R125" s="40">
        <v>38.61</v>
      </c>
      <c r="S125">
        <v>29307</v>
      </c>
    </row>
    <row r="126" spans="1:19" x14ac:dyDescent="0.3">
      <c r="A126">
        <v>125</v>
      </c>
      <c r="B126">
        <v>2559</v>
      </c>
      <c r="C126" t="s">
        <v>154</v>
      </c>
      <c r="D126" t="s">
        <v>82</v>
      </c>
      <c r="E126" t="s">
        <v>284</v>
      </c>
      <c r="F126" s="27">
        <v>539815</v>
      </c>
      <c r="I126">
        <v>151.88999999999999</v>
      </c>
      <c r="J126">
        <v>1696.61</v>
      </c>
      <c r="K126">
        <v>2382.5500000000002</v>
      </c>
      <c r="L126">
        <v>4231.05</v>
      </c>
      <c r="M126" s="41">
        <v>0.58686441345861995</v>
      </c>
      <c r="N126" s="41">
        <v>0.63196377172776941</v>
      </c>
      <c r="O126" s="41">
        <v>0.43462051971162458</v>
      </c>
      <c r="P126" s="41">
        <v>0.50374716651079654</v>
      </c>
      <c r="Q126" s="27">
        <v>56243.002</v>
      </c>
      <c r="R126" s="40">
        <v>16.73</v>
      </c>
      <c r="S126">
        <v>80903</v>
      </c>
    </row>
    <row r="127" spans="1:19" x14ac:dyDescent="0.3">
      <c r="A127">
        <v>126</v>
      </c>
      <c r="B127">
        <v>2559</v>
      </c>
      <c r="C127" t="s">
        <v>155</v>
      </c>
      <c r="D127" t="s">
        <v>129</v>
      </c>
      <c r="E127" t="s">
        <v>285</v>
      </c>
      <c r="F127" s="27">
        <v>522279</v>
      </c>
      <c r="I127">
        <v>165.58</v>
      </c>
      <c r="J127">
        <v>1967.73</v>
      </c>
      <c r="K127">
        <v>2331.5</v>
      </c>
      <c r="L127">
        <v>4464.8099999999995</v>
      </c>
      <c r="M127" s="41">
        <v>0.58255896631175985</v>
      </c>
      <c r="N127" s="41">
        <v>0.66079643121516107</v>
      </c>
      <c r="O127" s="41">
        <v>0.47126767123336172</v>
      </c>
      <c r="P127" s="41">
        <v>0.68303792059248969</v>
      </c>
      <c r="Q127" s="27">
        <v>92577.042000000001</v>
      </c>
      <c r="R127" s="40">
        <v>21.05</v>
      </c>
      <c r="S127">
        <v>57910</v>
      </c>
    </row>
    <row r="128" spans="1:19" x14ac:dyDescent="0.3">
      <c r="A128">
        <v>127</v>
      </c>
      <c r="B128">
        <v>2559</v>
      </c>
      <c r="C128" t="s">
        <v>154</v>
      </c>
      <c r="D128" t="s">
        <v>91</v>
      </c>
      <c r="E128" t="s">
        <v>286</v>
      </c>
      <c r="F128" s="27">
        <v>1307982</v>
      </c>
      <c r="I128">
        <v>386.85</v>
      </c>
      <c r="J128">
        <v>3895.7</v>
      </c>
      <c r="K128">
        <v>5023.8999999999996</v>
      </c>
      <c r="L128">
        <v>9306.4500000000007</v>
      </c>
      <c r="M128" s="41">
        <v>0.63004839214476194</v>
      </c>
      <c r="N128" s="41">
        <v>0.69614336215436101</v>
      </c>
      <c r="O128" s="41">
        <v>0.50631890175364525</v>
      </c>
      <c r="P128" s="41">
        <v>0.71871133216411021</v>
      </c>
      <c r="Q128" s="27">
        <v>65173.341</v>
      </c>
      <c r="R128" s="40">
        <v>5.36</v>
      </c>
      <c r="S128">
        <v>198399</v>
      </c>
    </row>
    <row r="129" spans="1:19" x14ac:dyDescent="0.3">
      <c r="A129">
        <v>128</v>
      </c>
      <c r="B129">
        <v>2559</v>
      </c>
      <c r="C129" t="s">
        <v>155</v>
      </c>
      <c r="D129" t="s">
        <v>122</v>
      </c>
      <c r="E129" t="s">
        <v>287</v>
      </c>
      <c r="F129" s="27">
        <v>189154</v>
      </c>
      <c r="I129">
        <v>96.05</v>
      </c>
      <c r="J129">
        <v>713.15</v>
      </c>
      <c r="K129">
        <v>765.19</v>
      </c>
      <c r="L129">
        <v>1574.3899999999999</v>
      </c>
      <c r="M129" s="41">
        <v>0.58402596436876653</v>
      </c>
      <c r="N129" s="41">
        <v>0.78902284102564302</v>
      </c>
      <c r="O129" s="41">
        <v>0.40031439378918121</v>
      </c>
      <c r="P129" s="41">
        <v>0.65769571257869996</v>
      </c>
      <c r="Q129" s="27">
        <v>96693.665999999997</v>
      </c>
      <c r="R129" s="40">
        <v>16.55</v>
      </c>
      <c r="S129">
        <v>23498</v>
      </c>
    </row>
    <row r="130" spans="1:19" x14ac:dyDescent="0.3">
      <c r="A130">
        <v>129</v>
      </c>
      <c r="B130">
        <v>2559</v>
      </c>
      <c r="C130" t="s">
        <v>317</v>
      </c>
      <c r="D130" t="s">
        <v>72</v>
      </c>
      <c r="E130" t="s">
        <v>288</v>
      </c>
      <c r="F130" s="27">
        <v>700223</v>
      </c>
      <c r="I130">
        <v>1775.93</v>
      </c>
      <c r="J130">
        <v>4625.75</v>
      </c>
      <c r="K130">
        <v>2341.06</v>
      </c>
      <c r="L130">
        <v>8742.74</v>
      </c>
      <c r="M130" s="41">
        <v>0.59158080496387033</v>
      </c>
      <c r="N130" s="41">
        <v>0.76033329932027249</v>
      </c>
      <c r="O130" s="41">
        <v>0.48607549143167689</v>
      </c>
      <c r="P130" s="41">
        <v>0.82772377993825741</v>
      </c>
      <c r="Q130" s="27">
        <v>950319.04700000002</v>
      </c>
      <c r="R130" s="40">
        <v>2.17</v>
      </c>
      <c r="S130">
        <v>81817</v>
      </c>
    </row>
    <row r="131" spans="1:19" x14ac:dyDescent="0.3">
      <c r="A131">
        <v>130</v>
      </c>
      <c r="B131">
        <v>2559</v>
      </c>
      <c r="C131" t="s">
        <v>152</v>
      </c>
      <c r="D131" t="s">
        <v>112</v>
      </c>
      <c r="E131" t="s">
        <v>289</v>
      </c>
      <c r="F131" s="27">
        <v>869823</v>
      </c>
      <c r="I131">
        <v>499.82</v>
      </c>
      <c r="J131">
        <v>3199.33</v>
      </c>
      <c r="K131">
        <v>3008.6</v>
      </c>
      <c r="L131">
        <v>6707.75</v>
      </c>
      <c r="M131" s="41">
        <v>0.59459997395803921</v>
      </c>
      <c r="N131" s="41">
        <v>0.69810176694112247</v>
      </c>
      <c r="O131" s="41">
        <v>0.51442681457031025</v>
      </c>
      <c r="P131" s="41">
        <v>0.67797796200623639</v>
      </c>
      <c r="Q131" s="27">
        <v>219279.69</v>
      </c>
      <c r="R131" s="40">
        <v>8.9</v>
      </c>
      <c r="S131">
        <v>142387</v>
      </c>
    </row>
    <row r="132" spans="1:19" x14ac:dyDescent="0.3">
      <c r="A132">
        <v>131</v>
      </c>
      <c r="B132">
        <v>2559</v>
      </c>
      <c r="C132" t="s">
        <v>152</v>
      </c>
      <c r="D132" t="s">
        <v>69</v>
      </c>
      <c r="E132" t="s">
        <v>290</v>
      </c>
      <c r="F132" s="27">
        <v>757321</v>
      </c>
      <c r="I132">
        <v>397.08</v>
      </c>
      <c r="J132">
        <v>2766.34</v>
      </c>
      <c r="K132">
        <v>2526.65</v>
      </c>
      <c r="L132">
        <v>5690.07</v>
      </c>
      <c r="M132" s="41">
        <v>0.60046587292371301</v>
      </c>
      <c r="N132" s="41">
        <v>0.68162122954608395</v>
      </c>
      <c r="O132" s="41">
        <v>0.5181242750910876</v>
      </c>
      <c r="P132" s="41">
        <v>0.67233633303278595</v>
      </c>
      <c r="Q132" s="27">
        <v>129322.27</v>
      </c>
      <c r="R132" s="40">
        <v>10.52</v>
      </c>
      <c r="S132">
        <v>124567</v>
      </c>
    </row>
    <row r="133" spans="1:19" x14ac:dyDescent="0.3">
      <c r="A133">
        <v>132</v>
      </c>
      <c r="B133">
        <v>2559</v>
      </c>
      <c r="C133" t="s">
        <v>153</v>
      </c>
      <c r="D133" t="s">
        <v>98</v>
      </c>
      <c r="E133" t="s">
        <v>291</v>
      </c>
      <c r="F133" s="27">
        <v>748850</v>
      </c>
      <c r="I133">
        <v>371.92</v>
      </c>
      <c r="J133">
        <v>2961.29</v>
      </c>
      <c r="K133">
        <v>3127.24</v>
      </c>
      <c r="L133">
        <v>6460.45</v>
      </c>
      <c r="M133" s="41">
        <v>0.6247448720594293</v>
      </c>
      <c r="N133" s="41">
        <v>0.5025611400644332</v>
      </c>
      <c r="O133" s="41">
        <v>0.57295274146525965</v>
      </c>
      <c r="P133" s="41">
        <v>0.60338089127491012</v>
      </c>
      <c r="Q133" s="27">
        <v>94778.933999999994</v>
      </c>
      <c r="R133" s="40">
        <v>13.22</v>
      </c>
      <c r="S133">
        <v>148402</v>
      </c>
    </row>
    <row r="134" spans="1:19" x14ac:dyDescent="0.3">
      <c r="A134">
        <v>133</v>
      </c>
      <c r="B134">
        <v>2559</v>
      </c>
      <c r="C134" t="s">
        <v>153</v>
      </c>
      <c r="D134" t="s">
        <v>97</v>
      </c>
      <c r="E134" t="s">
        <v>292</v>
      </c>
      <c r="F134" s="27">
        <v>405999</v>
      </c>
      <c r="I134">
        <v>243.12</v>
      </c>
      <c r="J134">
        <v>1524.4</v>
      </c>
      <c r="K134">
        <v>1909.78</v>
      </c>
      <c r="L134">
        <v>3677.3</v>
      </c>
      <c r="M134" s="41">
        <v>0.61810558360918988</v>
      </c>
      <c r="N134" s="41">
        <v>0.49484276696297091</v>
      </c>
      <c r="O134" s="41">
        <v>0.52358069429761944</v>
      </c>
      <c r="P134" s="41">
        <v>0.6334947625253351</v>
      </c>
      <c r="Q134" s="27">
        <v>174994.09099999999</v>
      </c>
      <c r="R134" s="40">
        <v>4.4400000000000004</v>
      </c>
      <c r="S134">
        <v>80426</v>
      </c>
    </row>
    <row r="135" spans="1:19" x14ac:dyDescent="0.3">
      <c r="A135">
        <v>134</v>
      </c>
      <c r="B135">
        <v>2559</v>
      </c>
      <c r="C135" t="s">
        <v>154</v>
      </c>
      <c r="D135" t="s">
        <v>88</v>
      </c>
      <c r="E135" t="s">
        <v>293</v>
      </c>
      <c r="F135" s="27">
        <v>639801</v>
      </c>
      <c r="I135">
        <v>225.89</v>
      </c>
      <c r="J135">
        <v>2117.06</v>
      </c>
      <c r="K135">
        <v>2837.52</v>
      </c>
      <c r="L135">
        <v>5180.4699999999993</v>
      </c>
      <c r="M135" s="41">
        <v>0.61508924325373604</v>
      </c>
      <c r="N135" s="41">
        <v>0.55224573952621692</v>
      </c>
      <c r="O135" s="41">
        <v>0.43365848816964148</v>
      </c>
      <c r="P135" s="41">
        <v>0.74274207651814894</v>
      </c>
      <c r="Q135" s="27">
        <v>86661.960999999996</v>
      </c>
      <c r="R135" s="40">
        <v>4.04</v>
      </c>
      <c r="S135">
        <v>97680</v>
      </c>
    </row>
    <row r="136" spans="1:19" x14ac:dyDescent="0.3">
      <c r="A136">
        <v>135</v>
      </c>
      <c r="B136">
        <v>2559</v>
      </c>
      <c r="C136" t="s">
        <v>154</v>
      </c>
      <c r="D136" t="s">
        <v>80</v>
      </c>
      <c r="E136" t="s">
        <v>294</v>
      </c>
      <c r="F136" s="27">
        <v>1470341</v>
      </c>
      <c r="I136">
        <v>330.36</v>
      </c>
      <c r="J136">
        <v>4106.62</v>
      </c>
      <c r="K136">
        <v>5962.42</v>
      </c>
      <c r="L136">
        <v>10399.4</v>
      </c>
      <c r="M136" s="41">
        <v>0.59232641805001141</v>
      </c>
      <c r="N136" s="41">
        <v>0.66764818771661727</v>
      </c>
      <c r="O136" s="41">
        <v>0.43777957903271719</v>
      </c>
      <c r="P136" s="41">
        <v>0.60484510326147811</v>
      </c>
      <c r="Q136" s="27">
        <v>67600.918999999994</v>
      </c>
      <c r="R136" s="40">
        <v>10.8</v>
      </c>
      <c r="S136">
        <v>205506</v>
      </c>
    </row>
    <row r="137" spans="1:19" x14ac:dyDescent="0.3">
      <c r="A137">
        <v>136</v>
      </c>
      <c r="B137">
        <v>2559</v>
      </c>
      <c r="C137" t="s">
        <v>154</v>
      </c>
      <c r="D137" t="s">
        <v>93</v>
      </c>
      <c r="E137" t="s">
        <v>295</v>
      </c>
      <c r="F137" s="27">
        <v>1145949</v>
      </c>
      <c r="I137">
        <v>306.36</v>
      </c>
      <c r="J137">
        <v>3149.82</v>
      </c>
      <c r="K137">
        <v>4134.4799999999996</v>
      </c>
      <c r="L137">
        <v>7590.66</v>
      </c>
      <c r="M137" s="41">
        <v>0.58389941563212455</v>
      </c>
      <c r="N137" s="41">
        <v>0.66029865263292986</v>
      </c>
      <c r="O137" s="41">
        <v>0.46112382221102749</v>
      </c>
      <c r="P137" s="41">
        <v>0.53070483172518779</v>
      </c>
      <c r="Q137" s="27">
        <v>59727.152000000002</v>
      </c>
      <c r="R137" s="40">
        <v>14.42</v>
      </c>
      <c r="S137">
        <v>141891</v>
      </c>
    </row>
    <row r="138" spans="1:19" x14ac:dyDescent="0.3">
      <c r="A138">
        <v>137</v>
      </c>
      <c r="B138">
        <v>2559</v>
      </c>
      <c r="C138" t="s">
        <v>155</v>
      </c>
      <c r="D138" t="s">
        <v>124</v>
      </c>
      <c r="E138" t="s">
        <v>296</v>
      </c>
      <c r="F138" s="27">
        <v>1417440</v>
      </c>
      <c r="I138">
        <v>1280.83</v>
      </c>
      <c r="J138">
        <v>5589.36</v>
      </c>
      <c r="K138">
        <v>5453.03</v>
      </c>
      <c r="L138">
        <v>12323.22</v>
      </c>
      <c r="M138" s="41">
        <v>0.60263882387288459</v>
      </c>
      <c r="N138" s="41">
        <v>0.72454189463252749</v>
      </c>
      <c r="O138" s="41">
        <v>0.58959259817910481</v>
      </c>
      <c r="P138" s="41">
        <v>0.65915391803907208</v>
      </c>
      <c r="Q138" s="27">
        <v>151089.065</v>
      </c>
      <c r="R138" s="40">
        <v>7.95</v>
      </c>
      <c r="S138">
        <v>195219</v>
      </c>
    </row>
    <row r="139" spans="1:19" x14ac:dyDescent="0.3">
      <c r="A139">
        <v>138</v>
      </c>
      <c r="B139">
        <v>2559</v>
      </c>
      <c r="C139" t="s">
        <v>155</v>
      </c>
      <c r="D139" t="s">
        <v>125</v>
      </c>
      <c r="E139" t="s">
        <v>297</v>
      </c>
      <c r="F139" s="27">
        <v>317612</v>
      </c>
      <c r="I139">
        <v>150.58000000000001</v>
      </c>
      <c r="J139">
        <v>936.32</v>
      </c>
      <c r="K139">
        <v>1371.28</v>
      </c>
      <c r="L139">
        <v>2458.1800000000003</v>
      </c>
      <c r="M139" s="41">
        <v>0.5953960526278016</v>
      </c>
      <c r="N139" s="41">
        <v>0.65085740972379369</v>
      </c>
      <c r="O139" s="41">
        <v>0.52437783311521324</v>
      </c>
      <c r="P139" s="41">
        <v>0.68306598847049038</v>
      </c>
      <c r="Q139" s="27">
        <v>114831.845</v>
      </c>
      <c r="R139" s="40">
        <v>5.96</v>
      </c>
      <c r="S139">
        <v>36163</v>
      </c>
    </row>
    <row r="140" spans="1:19" x14ac:dyDescent="0.3">
      <c r="A140">
        <v>139</v>
      </c>
      <c r="B140">
        <v>2559</v>
      </c>
      <c r="C140" t="s">
        <v>152</v>
      </c>
      <c r="D140" t="s">
        <v>64</v>
      </c>
      <c r="E140" t="s">
        <v>298</v>
      </c>
      <c r="F140" s="27">
        <v>1293553</v>
      </c>
      <c r="I140">
        <v>2451.13</v>
      </c>
      <c r="J140">
        <v>8188.92</v>
      </c>
      <c r="K140">
        <v>2860.94</v>
      </c>
      <c r="L140">
        <v>13500.99</v>
      </c>
      <c r="M140" s="41">
        <v>0.5821632686258863</v>
      </c>
      <c r="N140" s="41">
        <v>0.85622252706641477</v>
      </c>
      <c r="O140" s="41">
        <v>0.52951439545222234</v>
      </c>
      <c r="P140" s="41">
        <v>0.83747675621119311</v>
      </c>
      <c r="Q140" s="27">
        <v>338721.48499999999</v>
      </c>
      <c r="R140" s="40">
        <v>0.28999999999999998</v>
      </c>
      <c r="S140">
        <v>171886</v>
      </c>
    </row>
    <row r="141" spans="1:19" x14ac:dyDescent="0.3">
      <c r="A141">
        <v>140</v>
      </c>
      <c r="B141">
        <v>2559</v>
      </c>
      <c r="C141" t="s">
        <v>152</v>
      </c>
      <c r="D141" t="s">
        <v>116</v>
      </c>
      <c r="E141" t="s">
        <v>299</v>
      </c>
      <c r="F141" s="27">
        <v>194069</v>
      </c>
      <c r="I141">
        <v>122.63</v>
      </c>
      <c r="J141">
        <v>810.32</v>
      </c>
      <c r="K141">
        <v>834.38</v>
      </c>
      <c r="L141">
        <v>1767.33</v>
      </c>
      <c r="M141" s="41">
        <v>0.61463617654060121</v>
      </c>
      <c r="N141" s="41">
        <v>0.76020262326027555</v>
      </c>
      <c r="O141" s="41">
        <v>0.52556857443485827</v>
      </c>
      <c r="P141" s="41">
        <v>0.81224670391077436</v>
      </c>
      <c r="Q141" s="27">
        <v>111169.784</v>
      </c>
      <c r="R141" s="40">
        <v>3.6</v>
      </c>
      <c r="S141">
        <v>39085</v>
      </c>
    </row>
    <row r="142" spans="1:19" x14ac:dyDescent="0.3">
      <c r="A142">
        <v>141</v>
      </c>
      <c r="B142">
        <v>2559</v>
      </c>
      <c r="C142" t="s">
        <v>152</v>
      </c>
      <c r="D142" t="s">
        <v>115</v>
      </c>
      <c r="E142" t="s">
        <v>300</v>
      </c>
      <c r="F142" s="27">
        <v>556719</v>
      </c>
      <c r="I142">
        <v>939.8</v>
      </c>
      <c r="J142">
        <v>2823.09</v>
      </c>
      <c r="K142">
        <v>1843.33</v>
      </c>
      <c r="L142">
        <v>5606.22</v>
      </c>
      <c r="M142" s="41">
        <v>0.55067537412056133</v>
      </c>
      <c r="N142" s="41">
        <v>0.74309402371836675</v>
      </c>
      <c r="O142" s="41">
        <v>0.32790497468368218</v>
      </c>
      <c r="P142" s="41">
        <v>0.85404103242458274</v>
      </c>
      <c r="Q142" s="27">
        <v>360912.33100000001</v>
      </c>
      <c r="R142" s="40">
        <v>2.0699999999999998</v>
      </c>
      <c r="S142">
        <v>73457</v>
      </c>
    </row>
    <row r="143" spans="1:19" x14ac:dyDescent="0.3">
      <c r="A143">
        <v>142</v>
      </c>
      <c r="B143">
        <v>2559</v>
      </c>
      <c r="C143" t="s">
        <v>317</v>
      </c>
      <c r="D143" t="s">
        <v>76</v>
      </c>
      <c r="E143" t="s">
        <v>301</v>
      </c>
      <c r="F143" s="27">
        <v>559017</v>
      </c>
      <c r="I143">
        <v>232.9</v>
      </c>
      <c r="J143">
        <v>1681.69</v>
      </c>
      <c r="K143">
        <v>2254.44</v>
      </c>
      <c r="L143">
        <v>4169.0300000000007</v>
      </c>
      <c r="M143" s="41">
        <v>0.55491724123299835</v>
      </c>
      <c r="N143" s="41">
        <v>0.70290288392693612</v>
      </c>
      <c r="O143" s="41">
        <v>0.376626042957736</v>
      </c>
      <c r="P143" s="41">
        <v>0.57782170612869033</v>
      </c>
      <c r="Q143" s="27">
        <v>67191.554000000004</v>
      </c>
      <c r="R143" s="40">
        <v>15.62</v>
      </c>
      <c r="S143">
        <v>71573</v>
      </c>
    </row>
    <row r="144" spans="1:19" x14ac:dyDescent="0.3">
      <c r="A144">
        <v>143</v>
      </c>
      <c r="B144">
        <v>2559</v>
      </c>
      <c r="C144" t="s">
        <v>152</v>
      </c>
      <c r="D144" t="s">
        <v>71</v>
      </c>
      <c r="E144" t="s">
        <v>302</v>
      </c>
      <c r="F144" s="27">
        <v>640065</v>
      </c>
      <c r="I144">
        <v>659.35</v>
      </c>
      <c r="J144">
        <v>3653.73</v>
      </c>
      <c r="K144">
        <v>2487.4</v>
      </c>
      <c r="L144">
        <v>6800.48</v>
      </c>
      <c r="M144" s="41">
        <v>0.59891422793407623</v>
      </c>
      <c r="N144" s="41">
        <v>0.68118481218377891</v>
      </c>
      <c r="O144" s="41">
        <v>0.42662493769134602</v>
      </c>
      <c r="P144" s="41">
        <v>0.72791894938829693</v>
      </c>
      <c r="Q144" s="27">
        <v>318532.59499999997</v>
      </c>
      <c r="R144" s="40">
        <v>3.57</v>
      </c>
      <c r="S144">
        <v>93832</v>
      </c>
    </row>
    <row r="145" spans="1:19" x14ac:dyDescent="0.3">
      <c r="A145">
        <v>144</v>
      </c>
      <c r="B145">
        <v>2559</v>
      </c>
      <c r="C145" t="s">
        <v>152</v>
      </c>
      <c r="D145" t="s">
        <v>70</v>
      </c>
      <c r="E145" t="s">
        <v>303</v>
      </c>
      <c r="F145" s="27">
        <v>210588</v>
      </c>
      <c r="I145">
        <v>106.9</v>
      </c>
      <c r="J145">
        <v>870.25</v>
      </c>
      <c r="K145">
        <v>927.23</v>
      </c>
      <c r="L145">
        <v>1904.38</v>
      </c>
      <c r="M145" s="41">
        <v>0.59388447944133393</v>
      </c>
      <c r="N145" s="41">
        <v>0.62669510605243872</v>
      </c>
      <c r="O145" s="41">
        <v>0.5781296560543101</v>
      </c>
      <c r="P145" s="41">
        <v>0.65040719829675231</v>
      </c>
      <c r="Q145" s="27">
        <v>130095.327</v>
      </c>
      <c r="R145" s="40">
        <v>9.92</v>
      </c>
      <c r="S145">
        <v>43685</v>
      </c>
    </row>
    <row r="146" spans="1:19" x14ac:dyDescent="0.3">
      <c r="A146">
        <v>145</v>
      </c>
      <c r="B146">
        <v>2559</v>
      </c>
      <c r="C146" t="s">
        <v>153</v>
      </c>
      <c r="D146" t="s">
        <v>108</v>
      </c>
      <c r="E146" t="s">
        <v>304</v>
      </c>
      <c r="F146" s="27">
        <v>600231</v>
      </c>
      <c r="I146">
        <v>233.35</v>
      </c>
      <c r="J146">
        <v>2426.75</v>
      </c>
      <c r="K146">
        <v>2633.67</v>
      </c>
      <c r="L146">
        <v>5293.77</v>
      </c>
      <c r="M146" s="41">
        <v>0.61099960105145168</v>
      </c>
      <c r="N146" s="41">
        <v>0.64998648541401061</v>
      </c>
      <c r="O146" s="41">
        <v>0.47861943592621953</v>
      </c>
      <c r="P146" s="41">
        <v>0.65329969157751722</v>
      </c>
      <c r="Q146" s="27">
        <v>76214.553</v>
      </c>
      <c r="R146" s="40">
        <v>9.14</v>
      </c>
      <c r="S146">
        <v>105319</v>
      </c>
    </row>
    <row r="147" spans="1:19" x14ac:dyDescent="0.3">
      <c r="A147">
        <v>146</v>
      </c>
      <c r="B147">
        <v>2559</v>
      </c>
      <c r="C147" t="s">
        <v>152</v>
      </c>
      <c r="D147" t="s">
        <v>113</v>
      </c>
      <c r="E147" t="s">
        <v>305</v>
      </c>
      <c r="F147" s="27">
        <v>848567</v>
      </c>
      <c r="I147">
        <v>416.71</v>
      </c>
      <c r="J147">
        <v>3039.59</v>
      </c>
      <c r="K147">
        <v>3207.6</v>
      </c>
      <c r="L147">
        <v>6663.9</v>
      </c>
      <c r="M147" s="41">
        <v>0.59500192853691658</v>
      </c>
      <c r="N147" s="41">
        <v>0.68441089411196931</v>
      </c>
      <c r="O147" s="41">
        <v>0.4772135102403392</v>
      </c>
      <c r="P147" s="41">
        <v>0.72496601561817264</v>
      </c>
      <c r="Q147" s="27">
        <v>96176.422999999995</v>
      </c>
      <c r="R147" s="40">
        <v>12.71</v>
      </c>
      <c r="S147">
        <v>152086</v>
      </c>
    </row>
    <row r="148" spans="1:19" x14ac:dyDescent="0.3">
      <c r="A148">
        <v>147</v>
      </c>
      <c r="B148">
        <v>2559</v>
      </c>
      <c r="C148" t="s">
        <v>155</v>
      </c>
      <c r="D148" t="s">
        <v>121</v>
      </c>
      <c r="E148" t="s">
        <v>306</v>
      </c>
      <c r="F148" s="27">
        <v>1050913</v>
      </c>
      <c r="I148">
        <v>1111.02</v>
      </c>
      <c r="J148">
        <v>4258.33</v>
      </c>
      <c r="K148">
        <v>3827.12</v>
      </c>
      <c r="L148">
        <v>9196.4700000000012</v>
      </c>
      <c r="M148" s="41">
        <v>0.55960833120912512</v>
      </c>
      <c r="N148" s="41">
        <v>0.696288720021918</v>
      </c>
      <c r="O148" s="41">
        <v>0.40506333003267148</v>
      </c>
      <c r="P148" s="41">
        <v>0.69904655252162007</v>
      </c>
      <c r="Q148" s="27">
        <v>171620.80600000001</v>
      </c>
      <c r="R148" s="40">
        <v>1.1399999999999999</v>
      </c>
      <c r="S148">
        <v>138825</v>
      </c>
    </row>
    <row r="149" spans="1:19" x14ac:dyDescent="0.3">
      <c r="A149">
        <v>148</v>
      </c>
      <c r="B149">
        <v>2559</v>
      </c>
      <c r="C149" t="s">
        <v>154</v>
      </c>
      <c r="D149" t="s">
        <v>79</v>
      </c>
      <c r="E149" t="s">
        <v>307</v>
      </c>
      <c r="F149" s="27">
        <v>1395567</v>
      </c>
      <c r="I149">
        <v>325.77999999999997</v>
      </c>
      <c r="J149">
        <v>3690.34</v>
      </c>
      <c r="K149">
        <v>5306.81</v>
      </c>
      <c r="L149">
        <v>9322.93</v>
      </c>
      <c r="M149" s="41">
        <v>0.55316943874002433</v>
      </c>
      <c r="N149" s="41">
        <v>0.46826869414335459</v>
      </c>
      <c r="O149" s="41">
        <v>0.39182532201962622</v>
      </c>
      <c r="P149" s="41">
        <v>0.55191838624878453</v>
      </c>
      <c r="Q149" s="27">
        <v>65919.858999999997</v>
      </c>
      <c r="R149" s="40">
        <v>9.3699999999999992</v>
      </c>
      <c r="S149">
        <v>201395</v>
      </c>
    </row>
    <row r="150" spans="1:19" x14ac:dyDescent="0.3">
      <c r="A150">
        <v>149</v>
      </c>
      <c r="B150">
        <v>2559</v>
      </c>
      <c r="C150" t="s">
        <v>154</v>
      </c>
      <c r="D150" t="s">
        <v>89</v>
      </c>
      <c r="E150" t="s">
        <v>308</v>
      </c>
      <c r="F150" s="27">
        <v>520363</v>
      </c>
      <c r="I150">
        <v>225.84</v>
      </c>
      <c r="J150">
        <v>1663.75</v>
      </c>
      <c r="K150">
        <v>2070.2600000000002</v>
      </c>
      <c r="L150">
        <v>3959.8500000000004</v>
      </c>
      <c r="M150" s="41">
        <v>0.60073751499857009</v>
      </c>
      <c r="N150" s="41">
        <v>0.70614787661052025</v>
      </c>
      <c r="O150" s="41">
        <v>0.41228588658476478</v>
      </c>
      <c r="P150" s="41">
        <v>0.71690381891756205</v>
      </c>
      <c r="Q150" s="27">
        <v>84733.831999999995</v>
      </c>
      <c r="R150" s="40">
        <v>3.77</v>
      </c>
      <c r="S150">
        <v>69813</v>
      </c>
    </row>
    <row r="151" spans="1:19" x14ac:dyDescent="0.3">
      <c r="A151">
        <v>150</v>
      </c>
      <c r="B151">
        <v>2559</v>
      </c>
      <c r="C151" t="s">
        <v>154</v>
      </c>
      <c r="D151" t="s">
        <v>86</v>
      </c>
      <c r="E151" t="s">
        <v>309</v>
      </c>
      <c r="F151" s="27">
        <v>510734</v>
      </c>
      <c r="I151">
        <v>127.64</v>
      </c>
      <c r="J151">
        <v>1541.19</v>
      </c>
      <c r="K151">
        <v>1814.88</v>
      </c>
      <c r="L151">
        <v>3483.71</v>
      </c>
      <c r="M151" s="41">
        <v>0.60775533736494403</v>
      </c>
      <c r="N151" s="41">
        <v>0.71647582360724626</v>
      </c>
      <c r="O151" s="41">
        <v>0.41155604517124961</v>
      </c>
      <c r="P151" s="41">
        <v>0.53125083844536358</v>
      </c>
      <c r="Q151" s="27">
        <v>56081.078000000001</v>
      </c>
      <c r="R151" s="40">
        <v>10.1</v>
      </c>
      <c r="S151">
        <v>66356</v>
      </c>
    </row>
    <row r="152" spans="1:19" x14ac:dyDescent="0.3">
      <c r="A152">
        <v>151</v>
      </c>
      <c r="B152">
        <v>2559</v>
      </c>
      <c r="C152" t="s">
        <v>152</v>
      </c>
      <c r="D152" t="s">
        <v>68</v>
      </c>
      <c r="E152" t="s">
        <v>310</v>
      </c>
      <c r="F152" s="27">
        <v>282404</v>
      </c>
      <c r="I152">
        <v>157.25</v>
      </c>
      <c r="J152">
        <v>1224.6500000000001</v>
      </c>
      <c r="K152">
        <v>1358.12</v>
      </c>
      <c r="L152">
        <v>2740.02</v>
      </c>
      <c r="M152" s="41">
        <v>0.55926188707676427</v>
      </c>
      <c r="N152" s="41">
        <v>0.57709436248862023</v>
      </c>
      <c r="O152" s="41">
        <v>0.48369772429614111</v>
      </c>
      <c r="P152" s="41">
        <v>0.59465754301890483</v>
      </c>
      <c r="Q152" s="27">
        <v>104635.144</v>
      </c>
      <c r="R152" s="40">
        <v>14.54</v>
      </c>
      <c r="S152">
        <v>54685</v>
      </c>
    </row>
    <row r="153" spans="1:19" x14ac:dyDescent="0.3">
      <c r="A153">
        <v>152</v>
      </c>
      <c r="B153">
        <v>2559</v>
      </c>
      <c r="C153" t="s">
        <v>154</v>
      </c>
      <c r="D153" t="s">
        <v>84</v>
      </c>
      <c r="E153" t="s">
        <v>311</v>
      </c>
      <c r="F153" s="27">
        <v>377120</v>
      </c>
      <c r="I153">
        <v>103.45</v>
      </c>
      <c r="J153">
        <v>1223.22</v>
      </c>
      <c r="K153">
        <v>1699.73</v>
      </c>
      <c r="L153">
        <v>3026.4</v>
      </c>
      <c r="M153" s="41">
        <v>0.59352864728058141</v>
      </c>
      <c r="N153" s="41">
        <v>0.6828369171421611</v>
      </c>
      <c r="O153" s="41">
        <v>0.38903512161399578</v>
      </c>
      <c r="P153" s="41">
        <v>0.47081422344143692</v>
      </c>
      <c r="Q153" s="27">
        <v>58486.872000000003</v>
      </c>
      <c r="R153" s="40">
        <v>24</v>
      </c>
      <c r="S153">
        <v>52644</v>
      </c>
    </row>
    <row r="154" spans="1:19" x14ac:dyDescent="0.3">
      <c r="A154">
        <v>153</v>
      </c>
      <c r="B154">
        <v>2559</v>
      </c>
      <c r="C154" t="s">
        <v>154</v>
      </c>
      <c r="D154" t="s">
        <v>87</v>
      </c>
      <c r="E154" t="s">
        <v>312</v>
      </c>
      <c r="F154" s="27">
        <v>1578783</v>
      </c>
      <c r="I154">
        <v>630.57000000000005</v>
      </c>
      <c r="J154">
        <v>5108.45</v>
      </c>
      <c r="K154">
        <v>5614.15</v>
      </c>
      <c r="L154">
        <v>11353.169999999998</v>
      </c>
      <c r="M154" s="41">
        <v>0.59756666565333949</v>
      </c>
      <c r="N154" s="41">
        <v>0.73733423631298978</v>
      </c>
      <c r="O154" s="41">
        <v>0.38585595164325381</v>
      </c>
      <c r="P154" s="41">
        <v>0.53896124108619514</v>
      </c>
      <c r="Q154" s="27">
        <v>82559.975999999995</v>
      </c>
      <c r="R154" s="40">
        <v>12.13</v>
      </c>
      <c r="S154">
        <v>202938</v>
      </c>
    </row>
    <row r="155" spans="1:19" x14ac:dyDescent="0.3">
      <c r="A155">
        <v>154</v>
      </c>
      <c r="B155">
        <v>2559</v>
      </c>
      <c r="C155" t="s">
        <v>153</v>
      </c>
      <c r="D155" t="s">
        <v>99</v>
      </c>
      <c r="E155" t="s">
        <v>313</v>
      </c>
      <c r="F155" s="27">
        <v>458197</v>
      </c>
      <c r="I155">
        <v>223.49</v>
      </c>
      <c r="J155">
        <v>1690.05</v>
      </c>
      <c r="K155">
        <v>2448.35</v>
      </c>
      <c r="L155">
        <v>4361.8899999999994</v>
      </c>
      <c r="M155" s="41">
        <v>0.62212234774495767</v>
      </c>
      <c r="N155" s="41">
        <v>0.54884854162876029</v>
      </c>
      <c r="O155" s="41">
        <v>0.53965051365774364</v>
      </c>
      <c r="P155" s="41">
        <v>0.61821434265150377</v>
      </c>
      <c r="Q155" s="27">
        <v>78448.938999999998</v>
      </c>
      <c r="R155" s="40">
        <v>12.35</v>
      </c>
      <c r="S155">
        <v>84969</v>
      </c>
    </row>
    <row r="156" spans="1:19" x14ac:dyDescent="0.3">
      <c r="A156">
        <v>155</v>
      </c>
      <c r="B156">
        <v>2559</v>
      </c>
      <c r="C156" t="s">
        <v>153</v>
      </c>
      <c r="D156" t="s">
        <v>106</v>
      </c>
      <c r="E156" t="s">
        <v>314</v>
      </c>
      <c r="F156" s="27">
        <v>330299</v>
      </c>
      <c r="I156">
        <v>110.76</v>
      </c>
      <c r="J156">
        <v>1298.5899999999999</v>
      </c>
      <c r="K156">
        <v>1382.32</v>
      </c>
      <c r="L156">
        <v>2791.67</v>
      </c>
      <c r="M156" s="41">
        <v>0.56737963094758836</v>
      </c>
      <c r="N156" s="41">
        <v>0.57285331229266512</v>
      </c>
      <c r="O156" s="41">
        <v>0.36093266165330212</v>
      </c>
      <c r="P156" s="41">
        <v>0.60143728543061348</v>
      </c>
      <c r="Q156" s="27">
        <v>93303.67</v>
      </c>
      <c r="R156" s="40">
        <v>5.94</v>
      </c>
      <c r="S156">
        <v>58610</v>
      </c>
    </row>
    <row r="157" spans="1:19" x14ac:dyDescent="0.3">
      <c r="A157">
        <v>156</v>
      </c>
      <c r="B157">
        <v>2559</v>
      </c>
      <c r="C157" t="s">
        <v>154</v>
      </c>
      <c r="D157" t="s">
        <v>81</v>
      </c>
      <c r="E157" t="s">
        <v>315</v>
      </c>
      <c r="F157" s="27">
        <v>1862965</v>
      </c>
      <c r="I157">
        <v>623.54999999999995</v>
      </c>
      <c r="J157">
        <v>5473.17</v>
      </c>
      <c r="K157">
        <v>6937.13</v>
      </c>
      <c r="L157">
        <v>13033.85</v>
      </c>
      <c r="M157" s="41">
        <v>0.58174629016356938</v>
      </c>
      <c r="N157" s="41">
        <v>0.60401669453142204</v>
      </c>
      <c r="O157" s="41">
        <v>0.40119368138487288</v>
      </c>
      <c r="P157" s="41">
        <v>0.55057602700799291</v>
      </c>
      <c r="Q157" s="27">
        <v>65950.603000000003</v>
      </c>
      <c r="R157" s="40">
        <v>13.69</v>
      </c>
      <c r="S157">
        <v>243945</v>
      </c>
    </row>
    <row r="158" spans="1:19" x14ac:dyDescent="0.3">
      <c r="A158">
        <v>157</v>
      </c>
      <c r="B158">
        <v>2560</v>
      </c>
      <c r="C158" s="42" t="s">
        <v>151</v>
      </c>
      <c r="D158" s="40" t="s">
        <v>53</v>
      </c>
      <c r="E158" s="42" t="s">
        <v>151</v>
      </c>
      <c r="F158" s="27">
        <v>5682415</v>
      </c>
      <c r="I158">
        <v>19199.849999999999</v>
      </c>
      <c r="J158">
        <v>60555.39</v>
      </c>
      <c r="K158">
        <v>18413.96</v>
      </c>
      <c r="L158">
        <v>98169.199999999983</v>
      </c>
      <c r="M158" s="41">
        <v>0.65022840919510205</v>
      </c>
      <c r="N158" s="41">
        <v>0.81156571120225496</v>
      </c>
      <c r="O158" s="41">
        <v>0.75415746316851706</v>
      </c>
      <c r="P158" s="41">
        <v>0.76277287706365593</v>
      </c>
      <c r="Q158" s="27">
        <v>574213.79299999995</v>
      </c>
      <c r="R158" s="40">
        <v>1.1200000000000001</v>
      </c>
      <c r="S158">
        <v>976820</v>
      </c>
    </row>
    <row r="159" spans="1:19" x14ac:dyDescent="0.3">
      <c r="A159">
        <v>158</v>
      </c>
      <c r="B159">
        <v>2560</v>
      </c>
      <c r="C159" t="e">
        <v>#N/A</v>
      </c>
      <c r="D159" t="s">
        <v>54</v>
      </c>
      <c r="E159" t="s">
        <v>249</v>
      </c>
      <c r="F159" s="27" t="e">
        <v>#N/A</v>
      </c>
      <c r="I159">
        <v>736.02</v>
      </c>
      <c r="J159">
        <v>1617.05</v>
      </c>
      <c r="K159">
        <v>1582.17</v>
      </c>
      <c r="L159">
        <v>3935.24</v>
      </c>
      <c r="M159" s="41" t="e">
        <v>#N/A</v>
      </c>
      <c r="N159" s="41" t="e">
        <v>#N/A</v>
      </c>
      <c r="O159" s="41" t="e">
        <v>#N/A</v>
      </c>
      <c r="P159" s="41" t="e">
        <v>#N/A</v>
      </c>
      <c r="Q159" s="27" t="e">
        <v>#N/A</v>
      </c>
      <c r="R159" s="40" t="e">
        <v>#N/A</v>
      </c>
      <c r="S159" t="e">
        <v>#N/A</v>
      </c>
    </row>
    <row r="160" spans="1:19" x14ac:dyDescent="0.3">
      <c r="A160">
        <v>159</v>
      </c>
      <c r="B160">
        <v>2560</v>
      </c>
      <c r="C160" t="s">
        <v>155</v>
      </c>
      <c r="D160" t="s">
        <v>55</v>
      </c>
      <c r="E160" t="s">
        <v>239</v>
      </c>
      <c r="F160" s="27">
        <v>469769</v>
      </c>
      <c r="I160">
        <v>505.84</v>
      </c>
      <c r="J160">
        <v>1756.52</v>
      </c>
      <c r="K160">
        <v>1633.06</v>
      </c>
      <c r="L160">
        <v>3895.42</v>
      </c>
      <c r="M160" s="41">
        <v>0.59166795067928435</v>
      </c>
      <c r="N160" s="41">
        <v>0.70803263840616315</v>
      </c>
      <c r="O160" s="41">
        <v>0.47047835786657688</v>
      </c>
      <c r="P160" s="41">
        <v>0.64285581334443798</v>
      </c>
      <c r="Q160" s="27">
        <v>208998.217</v>
      </c>
      <c r="R160" s="40">
        <v>5.04</v>
      </c>
      <c r="S160">
        <v>51252</v>
      </c>
    </row>
    <row r="161" spans="1:19" x14ac:dyDescent="0.3">
      <c r="A161">
        <v>160</v>
      </c>
      <c r="B161">
        <v>2560</v>
      </c>
      <c r="C161" t="s">
        <v>152</v>
      </c>
      <c r="D161" t="s">
        <v>56</v>
      </c>
      <c r="E161" t="s">
        <v>240</v>
      </c>
      <c r="F161" s="27">
        <v>887979</v>
      </c>
      <c r="I161">
        <v>422.12</v>
      </c>
      <c r="J161">
        <v>3085.04</v>
      </c>
      <c r="K161">
        <v>2868.95</v>
      </c>
      <c r="L161">
        <v>6376.11</v>
      </c>
      <c r="M161" s="41">
        <v>0.60046437064746661</v>
      </c>
      <c r="N161" s="41">
        <v>0.69143143070193258</v>
      </c>
      <c r="O161" s="41">
        <v>0.43983657379688129</v>
      </c>
      <c r="P161" s="41">
        <v>0.69084624696306984</v>
      </c>
      <c r="Q161" s="27">
        <v>118246.15700000001</v>
      </c>
      <c r="R161" s="40">
        <v>11.33</v>
      </c>
      <c r="S161">
        <v>118962</v>
      </c>
    </row>
    <row r="162" spans="1:19" x14ac:dyDescent="0.3">
      <c r="A162">
        <v>161</v>
      </c>
      <c r="B162">
        <v>2560</v>
      </c>
      <c r="C162" t="s">
        <v>154</v>
      </c>
      <c r="D162" t="s">
        <v>92</v>
      </c>
      <c r="E162" t="s">
        <v>241</v>
      </c>
      <c r="F162" s="27">
        <v>986005</v>
      </c>
      <c r="I162">
        <v>303.58</v>
      </c>
      <c r="J162">
        <v>3220.36</v>
      </c>
      <c r="K162">
        <v>3849.04</v>
      </c>
      <c r="L162">
        <v>7372.98</v>
      </c>
      <c r="M162" s="41">
        <v>0.61499602783014229</v>
      </c>
      <c r="N162" s="41">
        <v>0.63334876634389548</v>
      </c>
      <c r="O162" s="41">
        <v>0.44001394568537922</v>
      </c>
      <c r="P162" s="41">
        <v>0.57379860192369292</v>
      </c>
      <c r="Q162" s="27">
        <v>68931.017999999996</v>
      </c>
      <c r="R162" s="40">
        <v>32.869999999999997</v>
      </c>
      <c r="S162">
        <v>144949</v>
      </c>
    </row>
    <row r="163" spans="1:19" x14ac:dyDescent="0.3">
      <c r="A163">
        <v>162</v>
      </c>
      <c r="B163">
        <v>2560</v>
      </c>
      <c r="C163" t="s">
        <v>153</v>
      </c>
      <c r="D163" t="s">
        <v>57</v>
      </c>
      <c r="E163" t="s">
        <v>250</v>
      </c>
      <c r="F163" s="27">
        <v>729133</v>
      </c>
      <c r="I163">
        <v>280.37</v>
      </c>
      <c r="J163">
        <v>2756.37</v>
      </c>
      <c r="K163">
        <v>2489.5500000000002</v>
      </c>
      <c r="L163">
        <v>5526.29</v>
      </c>
      <c r="M163" s="41">
        <v>0.57370824571140311</v>
      </c>
      <c r="N163" s="41">
        <v>0.60551572590594627</v>
      </c>
      <c r="O163" s="41">
        <v>0.35444318477669179</v>
      </c>
      <c r="P163" s="41">
        <v>0.68602166894325467</v>
      </c>
      <c r="Q163" s="27">
        <v>141603.122</v>
      </c>
      <c r="R163" s="40">
        <v>5.03</v>
      </c>
      <c r="S163">
        <v>116051</v>
      </c>
    </row>
    <row r="164" spans="1:19" x14ac:dyDescent="0.3">
      <c r="A164">
        <v>163</v>
      </c>
      <c r="B164">
        <v>2560</v>
      </c>
      <c r="C164" t="s">
        <v>154</v>
      </c>
      <c r="D164" t="s">
        <v>58</v>
      </c>
      <c r="E164" t="s">
        <v>251</v>
      </c>
      <c r="F164" s="27">
        <v>1805910</v>
      </c>
      <c r="I164">
        <v>901.29</v>
      </c>
      <c r="J164">
        <v>6723.59</v>
      </c>
      <c r="K164">
        <v>6365.95</v>
      </c>
      <c r="L164">
        <v>13990.83</v>
      </c>
      <c r="M164" s="41">
        <v>0.61806148916002757</v>
      </c>
      <c r="N164" s="41">
        <v>0.61825946182445701</v>
      </c>
      <c r="O164" s="41">
        <v>0.55432567643121833</v>
      </c>
      <c r="P164" s="41">
        <v>0.63946523487872087</v>
      </c>
      <c r="Q164" s="27">
        <v>118592.61599999999</v>
      </c>
      <c r="R164" s="40">
        <v>1.82</v>
      </c>
      <c r="S164">
        <v>287051</v>
      </c>
    </row>
    <row r="165" spans="1:19" x14ac:dyDescent="0.3">
      <c r="A165">
        <v>164</v>
      </c>
      <c r="B165">
        <v>2560</v>
      </c>
      <c r="C165" t="s">
        <v>317</v>
      </c>
      <c r="D165" t="s">
        <v>59</v>
      </c>
      <c r="E165" t="s">
        <v>242</v>
      </c>
      <c r="F165" s="27">
        <v>534459</v>
      </c>
      <c r="I165">
        <v>370.86</v>
      </c>
      <c r="J165">
        <v>2202.39</v>
      </c>
      <c r="K165">
        <v>2061.7800000000002</v>
      </c>
      <c r="L165">
        <v>4635.0300000000007</v>
      </c>
      <c r="M165" s="41">
        <v>0.61634095505052355</v>
      </c>
      <c r="N165" s="41">
        <v>0.57143885384103488</v>
      </c>
      <c r="O165" s="41">
        <v>0.5305911639300358</v>
      </c>
      <c r="P165" s="41">
        <v>0.69759958902278107</v>
      </c>
      <c r="Q165" s="27">
        <v>241159.495</v>
      </c>
      <c r="R165" s="40">
        <v>6.12</v>
      </c>
      <c r="S165">
        <v>87480</v>
      </c>
    </row>
    <row r="166" spans="1:19" x14ac:dyDescent="0.3">
      <c r="A166">
        <v>165</v>
      </c>
      <c r="B166">
        <v>2560</v>
      </c>
      <c r="C166" t="s">
        <v>317</v>
      </c>
      <c r="D166" t="s">
        <v>60</v>
      </c>
      <c r="E166" t="s">
        <v>243</v>
      </c>
      <c r="F166" s="27">
        <v>709889</v>
      </c>
      <c r="I166">
        <v>812.81</v>
      </c>
      <c r="J166">
        <v>3507.43</v>
      </c>
      <c r="K166">
        <v>2426.31</v>
      </c>
      <c r="L166">
        <v>6746.5499999999993</v>
      </c>
      <c r="M166" s="41">
        <v>0.62595649418806287</v>
      </c>
      <c r="N166" s="41">
        <v>0.71088759315640726</v>
      </c>
      <c r="O166" s="41">
        <v>0.54175911002971733</v>
      </c>
      <c r="P166" s="41">
        <v>0.8328300629856531</v>
      </c>
      <c r="Q166" s="27">
        <v>425315.07199999999</v>
      </c>
      <c r="R166" s="40">
        <v>0.97</v>
      </c>
      <c r="S166">
        <v>112173</v>
      </c>
    </row>
    <row r="167" spans="1:19" x14ac:dyDescent="0.3">
      <c r="A167">
        <v>166</v>
      </c>
      <c r="B167">
        <v>2560</v>
      </c>
      <c r="C167" t="s">
        <v>317</v>
      </c>
      <c r="D167" t="s">
        <v>61</v>
      </c>
      <c r="E167" t="s">
        <v>244</v>
      </c>
      <c r="F167" s="27">
        <v>1509125</v>
      </c>
      <c r="I167">
        <v>3231.75</v>
      </c>
      <c r="J167">
        <v>9707.61</v>
      </c>
      <c r="K167">
        <v>4040.84</v>
      </c>
      <c r="L167">
        <v>16980.2</v>
      </c>
      <c r="M167" s="41">
        <v>0.62905377285587694</v>
      </c>
      <c r="N167" s="41">
        <v>0.7259892256267606</v>
      </c>
      <c r="O167" s="41">
        <v>0.62987634130140724</v>
      </c>
      <c r="P167" s="41">
        <v>0.81473987479115817</v>
      </c>
      <c r="Q167" s="27">
        <v>531452.96799999999</v>
      </c>
      <c r="R167" s="40">
        <v>2.12</v>
      </c>
      <c r="S167">
        <v>184544</v>
      </c>
    </row>
    <row r="168" spans="1:19" x14ac:dyDescent="0.3">
      <c r="A168">
        <v>167</v>
      </c>
      <c r="B168">
        <v>2560</v>
      </c>
      <c r="C168" t="s">
        <v>152</v>
      </c>
      <c r="D168" t="s">
        <v>62</v>
      </c>
      <c r="E168" t="s">
        <v>245</v>
      </c>
      <c r="F168" s="27">
        <v>329722</v>
      </c>
      <c r="I168">
        <v>185.42</v>
      </c>
      <c r="J168">
        <v>1256.23</v>
      </c>
      <c r="K168">
        <v>1639.39</v>
      </c>
      <c r="L168">
        <v>3081.04</v>
      </c>
      <c r="M168" s="41">
        <v>0.57676483030704095</v>
      </c>
      <c r="N168" s="41">
        <v>0.62547009099595585</v>
      </c>
      <c r="O168" s="41">
        <v>0.36910775912341481</v>
      </c>
      <c r="P168" s="41">
        <v>0.56263622357213094</v>
      </c>
      <c r="Q168" s="27">
        <v>107585.981</v>
      </c>
      <c r="R168" s="40">
        <v>26.21</v>
      </c>
      <c r="S168">
        <v>68167</v>
      </c>
    </row>
    <row r="169" spans="1:19" x14ac:dyDescent="0.3">
      <c r="A169">
        <v>168</v>
      </c>
      <c r="B169">
        <v>2560</v>
      </c>
      <c r="C169" t="s">
        <v>154</v>
      </c>
      <c r="D169" t="s">
        <v>83</v>
      </c>
      <c r="E169" t="s">
        <v>246</v>
      </c>
      <c r="F169" s="27">
        <v>1139356</v>
      </c>
      <c r="I169">
        <v>289.35000000000002</v>
      </c>
      <c r="J169">
        <v>3329.6</v>
      </c>
      <c r="K169">
        <v>4739.6000000000004</v>
      </c>
      <c r="L169">
        <v>8358.5499999999993</v>
      </c>
      <c r="M169" s="41">
        <v>0.59708417648073475</v>
      </c>
      <c r="N169" s="41">
        <v>0.56926664651329295</v>
      </c>
      <c r="O169" s="41">
        <v>0.38023560157642239</v>
      </c>
      <c r="P169" s="41">
        <v>0.67691028088196958</v>
      </c>
      <c r="Q169" s="27">
        <v>66724.591</v>
      </c>
      <c r="R169" s="40">
        <v>3.32</v>
      </c>
      <c r="S169">
        <v>188696</v>
      </c>
    </row>
    <row r="170" spans="1:19" x14ac:dyDescent="0.3">
      <c r="A170">
        <v>169</v>
      </c>
      <c r="B170">
        <v>2560</v>
      </c>
      <c r="C170" t="s">
        <v>155</v>
      </c>
      <c r="D170" t="s">
        <v>123</v>
      </c>
      <c r="E170" t="s">
        <v>247</v>
      </c>
      <c r="F170" s="27">
        <v>509650</v>
      </c>
      <c r="I170">
        <v>387.9</v>
      </c>
      <c r="J170">
        <v>1977.39</v>
      </c>
      <c r="K170">
        <v>1965.78</v>
      </c>
      <c r="L170">
        <v>4331.07</v>
      </c>
      <c r="M170" s="41">
        <v>0.60762791532152416</v>
      </c>
      <c r="N170" s="41">
        <v>0.69583127222647656</v>
      </c>
      <c r="O170" s="41">
        <v>0.42625085256707218</v>
      </c>
      <c r="P170" s="41">
        <v>0.65882749817856034</v>
      </c>
      <c r="Q170" s="27">
        <v>174254.226</v>
      </c>
      <c r="R170" s="40">
        <v>3.96</v>
      </c>
      <c r="S170">
        <v>80801</v>
      </c>
    </row>
    <row r="171" spans="1:19" x14ac:dyDescent="0.3">
      <c r="A171">
        <v>170</v>
      </c>
      <c r="B171">
        <v>2560</v>
      </c>
      <c r="C171" t="s">
        <v>153</v>
      </c>
      <c r="D171" t="s">
        <v>103</v>
      </c>
      <c r="E171" t="s">
        <v>248</v>
      </c>
      <c r="F171" s="27">
        <v>1287615</v>
      </c>
      <c r="I171">
        <v>562.83000000000004</v>
      </c>
      <c r="J171">
        <v>4131.3900000000003</v>
      </c>
      <c r="K171">
        <v>4604.7299999999996</v>
      </c>
      <c r="L171">
        <v>9298.9500000000007</v>
      </c>
      <c r="M171" s="41">
        <v>0.59681945907598377</v>
      </c>
      <c r="N171" s="41">
        <v>0.6433085003857304</v>
      </c>
      <c r="O171" s="41">
        <v>0.43002707289372349</v>
      </c>
      <c r="P171" s="41">
        <v>0.75229889006025852</v>
      </c>
      <c r="Q171" s="27">
        <v>89489.441000000006</v>
      </c>
      <c r="R171" s="40">
        <v>11.02</v>
      </c>
      <c r="S171">
        <v>203815</v>
      </c>
    </row>
    <row r="172" spans="1:19" x14ac:dyDescent="0.3">
      <c r="A172">
        <v>171</v>
      </c>
      <c r="B172">
        <v>2560</v>
      </c>
      <c r="C172" t="s">
        <v>153</v>
      </c>
      <c r="D172" t="s">
        <v>96</v>
      </c>
      <c r="E172" t="s">
        <v>252</v>
      </c>
      <c r="F172" s="27">
        <v>1746840</v>
      </c>
      <c r="I172">
        <v>1390.34</v>
      </c>
      <c r="J172">
        <v>7463.54</v>
      </c>
      <c r="K172">
        <v>5889.99</v>
      </c>
      <c r="L172">
        <v>14743.869999999999</v>
      </c>
      <c r="M172" s="41">
        <v>0.5991376409105853</v>
      </c>
      <c r="N172" s="41">
        <v>0.58045327591890783</v>
      </c>
      <c r="O172" s="41">
        <v>0.56132415820724246</v>
      </c>
      <c r="P172" s="41">
        <v>0.67585065239353503</v>
      </c>
      <c r="Q172" s="27">
        <v>130829.97900000001</v>
      </c>
      <c r="R172" s="40">
        <v>6.82</v>
      </c>
      <c r="S172">
        <v>300045</v>
      </c>
    </row>
    <row r="173" spans="1:19" x14ac:dyDescent="0.3">
      <c r="A173">
        <v>172</v>
      </c>
      <c r="B173">
        <v>2560</v>
      </c>
      <c r="C173" t="s">
        <v>155</v>
      </c>
      <c r="D173" t="s">
        <v>126</v>
      </c>
      <c r="E173" t="s">
        <v>253</v>
      </c>
      <c r="F173" s="27">
        <v>643072</v>
      </c>
      <c r="I173">
        <v>433.81</v>
      </c>
      <c r="J173">
        <v>2532.09</v>
      </c>
      <c r="K173">
        <v>2354.6799999999998</v>
      </c>
      <c r="L173">
        <v>5320.58</v>
      </c>
      <c r="M173" s="41">
        <v>0.61410883299678942</v>
      </c>
      <c r="N173" s="41">
        <v>0.5806987917428299</v>
      </c>
      <c r="O173" s="41">
        <v>0.54865975528395095</v>
      </c>
      <c r="P173" s="41">
        <v>0.64114946077971746</v>
      </c>
      <c r="Q173" s="27">
        <v>112815.999</v>
      </c>
      <c r="R173" s="40">
        <v>12.03</v>
      </c>
      <c r="S173">
        <v>92291</v>
      </c>
    </row>
    <row r="174" spans="1:19" x14ac:dyDescent="0.3">
      <c r="A174">
        <v>173</v>
      </c>
      <c r="B174">
        <v>2560</v>
      </c>
      <c r="C174" t="s">
        <v>317</v>
      </c>
      <c r="D174" t="s">
        <v>73</v>
      </c>
      <c r="E174" t="s">
        <v>254</v>
      </c>
      <c r="F174" s="27">
        <v>229649</v>
      </c>
      <c r="I174">
        <v>181.21</v>
      </c>
      <c r="J174">
        <v>967.66</v>
      </c>
      <c r="K174">
        <v>975.33</v>
      </c>
      <c r="L174">
        <v>2124.1999999999998</v>
      </c>
      <c r="M174" s="41">
        <v>0.58743066027984836</v>
      </c>
      <c r="N174" s="41">
        <v>0.68197814634695675</v>
      </c>
      <c r="O174" s="41">
        <v>0.44253981991343172</v>
      </c>
      <c r="P174" s="41">
        <v>0.64161861898344552</v>
      </c>
      <c r="Q174" s="27">
        <v>170855.182</v>
      </c>
      <c r="R174" s="40">
        <v>8.1199999999999992</v>
      </c>
      <c r="S174">
        <v>36097</v>
      </c>
    </row>
    <row r="175" spans="1:19" x14ac:dyDescent="0.3">
      <c r="A175">
        <v>174</v>
      </c>
      <c r="B175">
        <v>2560</v>
      </c>
      <c r="C175" t="s">
        <v>153</v>
      </c>
      <c r="D175" t="s">
        <v>107</v>
      </c>
      <c r="E175" t="s">
        <v>255</v>
      </c>
      <c r="F175" s="27">
        <v>644267</v>
      </c>
      <c r="I175">
        <v>249.07</v>
      </c>
      <c r="J175">
        <v>1893.08</v>
      </c>
      <c r="K175">
        <v>2213.3000000000002</v>
      </c>
      <c r="L175">
        <v>4355.4500000000007</v>
      </c>
      <c r="M175" s="41">
        <v>0.58857449677517415</v>
      </c>
      <c r="N175" s="41">
        <v>0.64939509147208119</v>
      </c>
      <c r="O175" s="41">
        <v>0.33452514506069297</v>
      </c>
      <c r="P175" s="41">
        <v>0.58029080236582908</v>
      </c>
      <c r="Q175" s="27">
        <v>93337.167000000001</v>
      </c>
      <c r="R175" s="40">
        <v>27.16</v>
      </c>
      <c r="S175">
        <v>69639</v>
      </c>
    </row>
    <row r="176" spans="1:19" x14ac:dyDescent="0.3">
      <c r="A176">
        <v>175</v>
      </c>
      <c r="B176">
        <v>2560</v>
      </c>
      <c r="C176" t="s">
        <v>317</v>
      </c>
      <c r="D176" t="s">
        <v>75</v>
      </c>
      <c r="E176" t="s">
        <v>256</v>
      </c>
      <c r="F176" s="27">
        <v>259342</v>
      </c>
      <c r="I176">
        <v>143.37</v>
      </c>
      <c r="J176">
        <v>1061.57</v>
      </c>
      <c r="K176">
        <v>1017.12</v>
      </c>
      <c r="L176">
        <v>2222.06</v>
      </c>
      <c r="M176" s="41">
        <v>0.62827347781979981</v>
      </c>
      <c r="N176" s="41">
        <v>0.59206721826431652</v>
      </c>
      <c r="O176" s="41">
        <v>0.69791354931456184</v>
      </c>
      <c r="P176" s="41">
        <v>0.69341526839728862</v>
      </c>
      <c r="Q176" s="27">
        <v>102105.436</v>
      </c>
      <c r="R176" s="40">
        <v>4.49</v>
      </c>
      <c r="S176">
        <v>46738</v>
      </c>
    </row>
    <row r="177" spans="1:19" x14ac:dyDescent="0.3">
      <c r="A177">
        <v>176</v>
      </c>
      <c r="B177">
        <v>2560</v>
      </c>
      <c r="C177" t="s">
        <v>152</v>
      </c>
      <c r="D177" t="s">
        <v>114</v>
      </c>
      <c r="E177" t="s">
        <v>257</v>
      </c>
      <c r="F177" s="27">
        <v>911492</v>
      </c>
      <c r="I177">
        <v>1129.95</v>
      </c>
      <c r="J177">
        <v>4061.16</v>
      </c>
      <c r="K177">
        <v>2852.07</v>
      </c>
      <c r="L177">
        <v>8043.18</v>
      </c>
      <c r="M177" s="41">
        <v>0.62908917893553806</v>
      </c>
      <c r="N177" s="41">
        <v>0.76098626931981572</v>
      </c>
      <c r="O177" s="41">
        <v>0.58687985943007115</v>
      </c>
      <c r="P177" s="41">
        <v>0.78088739633807558</v>
      </c>
      <c r="Q177" s="27">
        <v>281134.51899999997</v>
      </c>
      <c r="R177" s="40">
        <v>1.6</v>
      </c>
      <c r="S177">
        <v>142035</v>
      </c>
    </row>
    <row r="178" spans="1:19" x14ac:dyDescent="0.3">
      <c r="A178">
        <v>177</v>
      </c>
      <c r="B178">
        <v>2560</v>
      </c>
      <c r="C178" t="s">
        <v>154</v>
      </c>
      <c r="D178" t="s">
        <v>94</v>
      </c>
      <c r="E178" t="s">
        <v>258</v>
      </c>
      <c r="F178" s="27">
        <v>718028</v>
      </c>
      <c r="I178">
        <v>216.42</v>
      </c>
      <c r="J178">
        <v>2193.33</v>
      </c>
      <c r="K178">
        <v>2548.06</v>
      </c>
      <c r="L178">
        <v>4957.8099999999995</v>
      </c>
      <c r="M178" s="41">
        <v>0.60708717402193035</v>
      </c>
      <c r="N178" s="41">
        <v>0.73164106897808634</v>
      </c>
      <c r="O178" s="41">
        <v>0.40413257004221897</v>
      </c>
      <c r="P178" s="41">
        <v>0.51445899535712469</v>
      </c>
      <c r="Q178" s="27">
        <v>76113.282999999996</v>
      </c>
      <c r="R178" s="40">
        <v>29.47</v>
      </c>
      <c r="S178">
        <v>96735</v>
      </c>
    </row>
    <row r="179" spans="1:19" x14ac:dyDescent="0.3">
      <c r="A179">
        <v>178</v>
      </c>
      <c r="B179">
        <v>2560</v>
      </c>
      <c r="C179" t="s">
        <v>154</v>
      </c>
      <c r="D179" t="s">
        <v>77</v>
      </c>
      <c r="E179" t="s">
        <v>259</v>
      </c>
      <c r="F179" s="27">
        <v>2639226</v>
      </c>
      <c r="I179">
        <v>1314.15</v>
      </c>
      <c r="J179">
        <v>9248.19</v>
      </c>
      <c r="K179">
        <v>9854.1200000000008</v>
      </c>
      <c r="L179">
        <v>20416.46</v>
      </c>
      <c r="M179" s="41">
        <v>0.60653050392772612</v>
      </c>
      <c r="N179" s="41">
        <v>0.65401813403540743</v>
      </c>
      <c r="O179" s="41">
        <v>0.46789360048393241</v>
      </c>
      <c r="P179" s="41">
        <v>0.60506121995668893</v>
      </c>
      <c r="Q179" s="27">
        <v>110303.58900000001</v>
      </c>
      <c r="R179" s="40">
        <v>13.58</v>
      </c>
      <c r="S179">
        <v>416842</v>
      </c>
    </row>
    <row r="180" spans="1:19" x14ac:dyDescent="0.3">
      <c r="A180">
        <v>179</v>
      </c>
      <c r="B180">
        <v>2560</v>
      </c>
      <c r="C180" t="s">
        <v>155</v>
      </c>
      <c r="D180" t="s">
        <v>118</v>
      </c>
      <c r="E180" t="s">
        <v>260</v>
      </c>
      <c r="F180" s="27">
        <v>1557482</v>
      </c>
      <c r="I180">
        <v>675.81</v>
      </c>
      <c r="J180">
        <v>5106.34</v>
      </c>
      <c r="K180">
        <v>5975.07</v>
      </c>
      <c r="L180">
        <v>11757.22</v>
      </c>
      <c r="M180" s="41">
        <v>0.58244112404926729</v>
      </c>
      <c r="N180" s="41">
        <v>0.64969223761427719</v>
      </c>
      <c r="O180" s="41">
        <v>0.44007623557543057</v>
      </c>
      <c r="P180" s="41">
        <v>0.62499456009880472</v>
      </c>
      <c r="Q180" s="27">
        <v>105867.584</v>
      </c>
      <c r="R180" s="40">
        <v>14.05</v>
      </c>
      <c r="S180">
        <v>247489</v>
      </c>
    </row>
    <row r="181" spans="1:19" x14ac:dyDescent="0.3">
      <c r="A181">
        <v>180</v>
      </c>
      <c r="B181">
        <v>2560</v>
      </c>
      <c r="C181" t="s">
        <v>153</v>
      </c>
      <c r="D181" t="s">
        <v>105</v>
      </c>
      <c r="E181" t="s">
        <v>261</v>
      </c>
      <c r="F181" s="27">
        <v>1065334</v>
      </c>
      <c r="I181">
        <v>477.74</v>
      </c>
      <c r="J181">
        <v>3892.56</v>
      </c>
      <c r="K181">
        <v>3751.93</v>
      </c>
      <c r="L181">
        <f>SUM(I181:K181)</f>
        <v>8122.23</v>
      </c>
      <c r="M181" s="41">
        <v>0.57786908656830127</v>
      </c>
      <c r="N181" s="41">
        <v>0.70101227986335013</v>
      </c>
      <c r="O181" s="41">
        <v>0.41306742102738597</v>
      </c>
      <c r="P181" s="41">
        <v>0.63984965143135764</v>
      </c>
      <c r="Q181" s="27">
        <v>115366.412</v>
      </c>
      <c r="R181" s="40">
        <v>8.2100000000000009</v>
      </c>
      <c r="S181">
        <v>194275</v>
      </c>
    </row>
    <row r="182" spans="1:19" x14ac:dyDescent="0.3">
      <c r="A182">
        <v>181</v>
      </c>
      <c r="B182">
        <v>2560</v>
      </c>
      <c r="C182" t="s">
        <v>152</v>
      </c>
      <c r="D182" t="s">
        <v>65</v>
      </c>
      <c r="E182" t="s">
        <v>262</v>
      </c>
      <c r="F182" s="27">
        <v>1229735</v>
      </c>
      <c r="I182">
        <v>2096.38</v>
      </c>
      <c r="J182">
        <v>7683.64</v>
      </c>
      <c r="K182">
        <v>3147.68</v>
      </c>
      <c r="L182">
        <v>12927.7</v>
      </c>
      <c r="M182" s="41">
        <v>0.64789320798680061</v>
      </c>
      <c r="N182" s="41">
        <v>0.83541775525479878</v>
      </c>
      <c r="O182" s="41">
        <v>0.58064141043007034</v>
      </c>
      <c r="P182" s="41">
        <v>0.7252957075153843</v>
      </c>
      <c r="Q182" s="27">
        <v>187416.76800000001</v>
      </c>
      <c r="R182" s="40">
        <v>0.75</v>
      </c>
      <c r="S182">
        <v>206615</v>
      </c>
    </row>
    <row r="183" spans="1:19" x14ac:dyDescent="0.3">
      <c r="A183">
        <v>182</v>
      </c>
      <c r="B183">
        <v>2560</v>
      </c>
      <c r="C183" t="s">
        <v>155</v>
      </c>
      <c r="D183" t="s">
        <v>130</v>
      </c>
      <c r="E183" t="s">
        <v>263</v>
      </c>
      <c r="F183" s="27">
        <v>796239</v>
      </c>
      <c r="I183">
        <v>152.6</v>
      </c>
      <c r="J183">
        <v>2242.4899999999998</v>
      </c>
      <c r="K183">
        <v>3263.95</v>
      </c>
      <c r="L183">
        <v>5659.0399999999991</v>
      </c>
      <c r="M183" s="41">
        <v>0.56819622162245831</v>
      </c>
      <c r="N183" s="41">
        <v>0.68898322538523926</v>
      </c>
      <c r="O183" s="41">
        <v>0.31858572021156928</v>
      </c>
      <c r="P183" s="41">
        <v>0.57880763522967726</v>
      </c>
      <c r="Q183" s="27">
        <v>56799.053999999996</v>
      </c>
      <c r="R183" s="40">
        <v>34.479999999999997</v>
      </c>
      <c r="S183">
        <v>84856</v>
      </c>
    </row>
    <row r="184" spans="1:19" x14ac:dyDescent="0.3">
      <c r="A184">
        <v>183</v>
      </c>
      <c r="B184">
        <v>2560</v>
      </c>
      <c r="C184" t="s">
        <v>153</v>
      </c>
      <c r="D184" t="s">
        <v>101</v>
      </c>
      <c r="E184" t="s">
        <v>264</v>
      </c>
      <c r="F184" s="27">
        <v>479838</v>
      </c>
      <c r="I184">
        <v>178.85</v>
      </c>
      <c r="J184">
        <v>1891.28</v>
      </c>
      <c r="K184">
        <v>2153.33</v>
      </c>
      <c r="L184">
        <v>4223.46</v>
      </c>
      <c r="M184" s="41">
        <v>0.61428363959480281</v>
      </c>
      <c r="N184" s="41">
        <v>0.46033496222562748</v>
      </c>
      <c r="O184" s="41">
        <v>0.49323735603348118</v>
      </c>
      <c r="P184" s="41">
        <v>0.59145443718896729</v>
      </c>
      <c r="Q184" s="27">
        <v>69967.432000000001</v>
      </c>
      <c r="R184" s="40">
        <v>18.82</v>
      </c>
      <c r="S184">
        <v>84820</v>
      </c>
    </row>
    <row r="185" spans="1:19" x14ac:dyDescent="0.3">
      <c r="A185">
        <v>184</v>
      </c>
      <c r="B185">
        <v>2560</v>
      </c>
      <c r="C185" t="s">
        <v>154</v>
      </c>
      <c r="D185" t="s">
        <v>85</v>
      </c>
      <c r="E185" t="s">
        <v>265</v>
      </c>
      <c r="F185" s="27">
        <v>423032</v>
      </c>
      <c r="I185">
        <v>139.15</v>
      </c>
      <c r="J185">
        <v>1289.77</v>
      </c>
      <c r="K185">
        <v>1648.69</v>
      </c>
      <c r="L185">
        <v>3077.61</v>
      </c>
      <c r="M185" s="41">
        <v>0.59667632181429842</v>
      </c>
      <c r="N185" s="41">
        <v>0.70826803533122307</v>
      </c>
      <c r="O185" s="41">
        <v>0.38134910180079501</v>
      </c>
      <c r="P185" s="41">
        <v>0.55002882063908876</v>
      </c>
      <c r="Q185" s="27">
        <v>76898.017000000007</v>
      </c>
      <c r="R185" s="40">
        <v>5.32</v>
      </c>
      <c r="S185">
        <v>52948</v>
      </c>
    </row>
    <row r="186" spans="1:19" x14ac:dyDescent="0.3">
      <c r="A186">
        <v>185</v>
      </c>
      <c r="B186">
        <v>2560</v>
      </c>
      <c r="C186" t="s">
        <v>154</v>
      </c>
      <c r="D186" t="s">
        <v>78</v>
      </c>
      <c r="E186" t="s">
        <v>266</v>
      </c>
      <c r="F186" s="27">
        <v>1591905</v>
      </c>
      <c r="I186">
        <v>439.1</v>
      </c>
      <c r="J186">
        <v>4587.43</v>
      </c>
      <c r="K186">
        <v>5862.96</v>
      </c>
      <c r="L186">
        <v>10889.490000000002</v>
      </c>
      <c r="M186" s="41">
        <v>0.57687369240914532</v>
      </c>
      <c r="N186" s="41">
        <v>0.57429769296471711</v>
      </c>
      <c r="O186" s="41">
        <v>0.44145483810940062</v>
      </c>
      <c r="P186" s="41">
        <v>0.57207451545461319</v>
      </c>
      <c r="Q186" s="27">
        <v>69230.171000000002</v>
      </c>
      <c r="R186" s="40">
        <v>20.99</v>
      </c>
      <c r="S186">
        <v>232862</v>
      </c>
    </row>
    <row r="187" spans="1:19" x14ac:dyDescent="0.3">
      <c r="A187">
        <v>186</v>
      </c>
      <c r="B187">
        <v>2560</v>
      </c>
      <c r="C187" t="s">
        <v>152</v>
      </c>
      <c r="D187" t="s">
        <v>66</v>
      </c>
      <c r="E187" t="s">
        <v>267</v>
      </c>
      <c r="F187" s="27">
        <v>1129115</v>
      </c>
      <c r="I187">
        <v>1773.58</v>
      </c>
      <c r="J187">
        <v>6448.98</v>
      </c>
      <c r="K187">
        <v>2557.96</v>
      </c>
      <c r="L187">
        <v>10780.52</v>
      </c>
      <c r="M187" s="41">
        <v>0.64599942352992623</v>
      </c>
      <c r="N187" s="41">
        <v>0.8695730229405032</v>
      </c>
      <c r="O187" s="41">
        <v>0.5911161613889816</v>
      </c>
      <c r="P187" s="41">
        <v>0.75503523343188961</v>
      </c>
      <c r="Q187" s="27">
        <v>229936.71599999999</v>
      </c>
      <c r="R187" s="40">
        <v>0</v>
      </c>
      <c r="S187">
        <v>145398</v>
      </c>
    </row>
    <row r="188" spans="1:19" x14ac:dyDescent="0.3">
      <c r="A188">
        <v>187</v>
      </c>
      <c r="B188">
        <v>2560</v>
      </c>
      <c r="C188" t="s">
        <v>152</v>
      </c>
      <c r="D188" t="s">
        <v>174</v>
      </c>
      <c r="E188" t="s">
        <v>268</v>
      </c>
      <c r="F188" s="27">
        <v>543979</v>
      </c>
      <c r="I188">
        <v>618.61</v>
      </c>
      <c r="J188">
        <v>2247.85</v>
      </c>
      <c r="K188">
        <v>1751.88</v>
      </c>
      <c r="L188">
        <v>4618.34</v>
      </c>
      <c r="M188" s="41">
        <v>0.60019539319689774</v>
      </c>
      <c r="N188" s="41">
        <v>0.71080282216840462</v>
      </c>
      <c r="O188" s="41">
        <v>0.4775365395753749</v>
      </c>
      <c r="P188" s="41">
        <v>0.6849230405284793</v>
      </c>
      <c r="Q188" s="27">
        <v>193155.478</v>
      </c>
      <c r="R188" s="40">
        <v>6.22</v>
      </c>
      <c r="S188">
        <v>80178</v>
      </c>
    </row>
    <row r="189" spans="1:19" x14ac:dyDescent="0.3">
      <c r="A189">
        <v>188</v>
      </c>
      <c r="B189">
        <v>2560</v>
      </c>
      <c r="C189" t="s">
        <v>317</v>
      </c>
      <c r="D189" t="s">
        <v>74</v>
      </c>
      <c r="E189" t="s">
        <v>269</v>
      </c>
      <c r="F189" s="27">
        <v>487544</v>
      </c>
      <c r="I189">
        <v>420.04</v>
      </c>
      <c r="J189">
        <v>2178.0700000000002</v>
      </c>
      <c r="K189">
        <v>1688.39</v>
      </c>
      <c r="L189">
        <v>4286.5</v>
      </c>
      <c r="M189" s="41">
        <v>0.60011476075201509</v>
      </c>
      <c r="N189" s="41">
        <v>0.71348237296653472</v>
      </c>
      <c r="O189" s="41">
        <v>0.48307701618522919</v>
      </c>
      <c r="P189" s="41">
        <v>0.74703145864507947</v>
      </c>
      <c r="Q189" s="27">
        <v>485581.28700000001</v>
      </c>
      <c r="R189" s="40">
        <v>6.2</v>
      </c>
      <c r="S189">
        <v>74687</v>
      </c>
    </row>
    <row r="190" spans="1:19" x14ac:dyDescent="0.3">
      <c r="A190">
        <v>189</v>
      </c>
      <c r="B190">
        <v>2560</v>
      </c>
      <c r="C190" t="s">
        <v>155</v>
      </c>
      <c r="D190" t="s">
        <v>128</v>
      </c>
      <c r="E190" t="s">
        <v>270</v>
      </c>
      <c r="F190" s="27">
        <v>709796</v>
      </c>
      <c r="I190">
        <v>157.93</v>
      </c>
      <c r="J190">
        <v>2302.77</v>
      </c>
      <c r="K190">
        <v>2835.1</v>
      </c>
      <c r="L190">
        <v>5295.7999999999993</v>
      </c>
      <c r="M190" s="41">
        <v>0.57020838862263667</v>
      </c>
      <c r="N190" s="41">
        <v>0.68718602927742822</v>
      </c>
      <c r="O190" s="41">
        <v>0.41981314314887852</v>
      </c>
      <c r="P190" s="41">
        <v>0.45759491279092318</v>
      </c>
      <c r="Q190" s="27">
        <v>72265.576000000001</v>
      </c>
      <c r="R190" s="40">
        <v>34.549999999999997</v>
      </c>
      <c r="S190">
        <v>81280</v>
      </c>
    </row>
    <row r="191" spans="1:19" x14ac:dyDescent="0.3">
      <c r="A191">
        <v>190</v>
      </c>
      <c r="B191">
        <v>2560</v>
      </c>
      <c r="C191" t="s">
        <v>152</v>
      </c>
      <c r="D191" t="s">
        <v>67</v>
      </c>
      <c r="E191" t="s">
        <v>271</v>
      </c>
      <c r="F191" s="27">
        <v>813852</v>
      </c>
      <c r="I191">
        <v>1120.05</v>
      </c>
      <c r="J191">
        <v>4659.32</v>
      </c>
      <c r="K191">
        <v>2939.79</v>
      </c>
      <c r="L191">
        <v>8719.16</v>
      </c>
      <c r="M191" s="41">
        <v>0.62466721760253796</v>
      </c>
      <c r="N191" s="41">
        <v>0.7439966748049478</v>
      </c>
      <c r="O191" s="41">
        <v>0.44342255033579792</v>
      </c>
      <c r="P191" s="41">
        <v>0.73767655175135027</v>
      </c>
      <c r="Q191" s="27">
        <v>449504.27500000002</v>
      </c>
      <c r="R191" s="40">
        <v>2.4900000000000002</v>
      </c>
      <c r="S191">
        <v>137342</v>
      </c>
    </row>
    <row r="192" spans="1:19" x14ac:dyDescent="0.3">
      <c r="A192">
        <v>191</v>
      </c>
      <c r="B192">
        <v>2560</v>
      </c>
      <c r="C192" t="s">
        <v>153</v>
      </c>
      <c r="D192" t="s">
        <v>102</v>
      </c>
      <c r="E192" t="s">
        <v>272</v>
      </c>
      <c r="F192" s="27">
        <v>477100</v>
      </c>
      <c r="I192">
        <v>173.24</v>
      </c>
      <c r="J192">
        <v>1760.03</v>
      </c>
      <c r="K192">
        <v>1984.68</v>
      </c>
      <c r="L192">
        <v>3917.95</v>
      </c>
      <c r="M192" s="41">
        <v>0.64057850996966215</v>
      </c>
      <c r="N192" s="41">
        <v>0.54450527768852575</v>
      </c>
      <c r="O192" s="41">
        <v>0.54903756175834617</v>
      </c>
      <c r="P192" s="41">
        <v>0.71901323975044584</v>
      </c>
      <c r="Q192" s="27">
        <v>89872.794999999998</v>
      </c>
      <c r="R192" s="40">
        <v>13.74</v>
      </c>
      <c r="S192">
        <v>89819</v>
      </c>
    </row>
    <row r="193" spans="1:19" x14ac:dyDescent="0.3">
      <c r="A193">
        <v>192</v>
      </c>
      <c r="B193">
        <v>2560</v>
      </c>
      <c r="C193" t="s">
        <v>155</v>
      </c>
      <c r="D193" t="s">
        <v>119</v>
      </c>
      <c r="E193" t="s">
        <v>273</v>
      </c>
      <c r="F193" s="27">
        <v>267491</v>
      </c>
      <c r="I193">
        <v>325.77</v>
      </c>
      <c r="J193">
        <v>1285.7</v>
      </c>
      <c r="K193">
        <v>1100.69</v>
      </c>
      <c r="L193">
        <v>2712.16</v>
      </c>
      <c r="M193" s="41">
        <v>0.61428147267312128</v>
      </c>
      <c r="N193" s="41">
        <v>0.70342528233117263</v>
      </c>
      <c r="O193" s="41">
        <v>0.41519624628198998</v>
      </c>
      <c r="P193" s="41">
        <v>0.76233347469582835</v>
      </c>
      <c r="Q193" s="27">
        <v>296634.01899999997</v>
      </c>
      <c r="R193" s="40">
        <v>3.08</v>
      </c>
      <c r="S193">
        <v>40765</v>
      </c>
    </row>
    <row r="194" spans="1:19" x14ac:dyDescent="0.3">
      <c r="A194">
        <v>193</v>
      </c>
      <c r="B194">
        <v>2560</v>
      </c>
      <c r="C194" t="s">
        <v>155</v>
      </c>
      <c r="D194" t="s">
        <v>127</v>
      </c>
      <c r="E194" t="s">
        <v>274</v>
      </c>
      <c r="F194" s="27">
        <v>524857</v>
      </c>
      <c r="I194">
        <v>288.83</v>
      </c>
      <c r="J194">
        <v>1682.65</v>
      </c>
      <c r="K194">
        <v>2634.05</v>
      </c>
      <c r="L194">
        <v>4605.5300000000007</v>
      </c>
      <c r="M194" s="41">
        <v>0.55510531766179638</v>
      </c>
      <c r="N194" s="41">
        <v>0.55560510628884341</v>
      </c>
      <c r="O194" s="41">
        <v>0.53777690652414256</v>
      </c>
      <c r="P194" s="41">
        <v>0.57799926434163384</v>
      </c>
      <c r="Q194" s="27">
        <v>74488.085000000006</v>
      </c>
      <c r="R194" s="40">
        <v>20.3</v>
      </c>
      <c r="S194">
        <v>89611</v>
      </c>
    </row>
    <row r="195" spans="1:19" x14ac:dyDescent="0.3">
      <c r="A195">
        <v>194</v>
      </c>
      <c r="B195">
        <v>2560</v>
      </c>
      <c r="C195" t="s">
        <v>153</v>
      </c>
      <c r="D195" t="s">
        <v>110</v>
      </c>
      <c r="E195" t="s">
        <v>275</v>
      </c>
      <c r="F195" s="27">
        <v>541868</v>
      </c>
      <c r="I195">
        <v>181.72</v>
      </c>
      <c r="J195">
        <v>2124.54</v>
      </c>
      <c r="K195">
        <v>2505.6999999999998</v>
      </c>
      <c r="L195">
        <v>4811.9599999999991</v>
      </c>
      <c r="M195" s="41">
        <v>0.57246624188681294</v>
      </c>
      <c r="N195" s="41">
        <v>0.61720840005802136</v>
      </c>
      <c r="O195" s="41">
        <v>0.3639308938816902</v>
      </c>
      <c r="P195" s="41">
        <v>0.72802494854512545</v>
      </c>
      <c r="Q195" s="27">
        <v>85545.87</v>
      </c>
      <c r="R195" s="40">
        <v>2.92</v>
      </c>
      <c r="S195">
        <v>101680</v>
      </c>
    </row>
    <row r="196" spans="1:19" x14ac:dyDescent="0.3">
      <c r="A196">
        <v>195</v>
      </c>
      <c r="B196">
        <v>2560</v>
      </c>
      <c r="C196" t="s">
        <v>153</v>
      </c>
      <c r="D196" t="s">
        <v>109</v>
      </c>
      <c r="E196" t="s">
        <v>276</v>
      </c>
      <c r="F196" s="27">
        <v>865368</v>
      </c>
      <c r="I196">
        <v>470.48</v>
      </c>
      <c r="J196">
        <v>3347.97</v>
      </c>
      <c r="K196">
        <v>3018.94</v>
      </c>
      <c r="L196">
        <v>6837.3899999999994</v>
      </c>
      <c r="M196" s="41">
        <v>0.58794415655788934</v>
      </c>
      <c r="N196" s="41">
        <v>0.61298237219057283</v>
      </c>
      <c r="O196" s="41">
        <v>0.52218971561657812</v>
      </c>
      <c r="P196" s="41">
        <v>0.64318427795686628</v>
      </c>
      <c r="Q196" s="27">
        <v>105212.834</v>
      </c>
      <c r="R196" s="40">
        <v>5.01</v>
      </c>
      <c r="S196">
        <v>146242</v>
      </c>
    </row>
    <row r="197" spans="1:19" x14ac:dyDescent="0.3">
      <c r="A197">
        <v>196</v>
      </c>
      <c r="B197">
        <v>2560</v>
      </c>
      <c r="C197" t="s">
        <v>152</v>
      </c>
      <c r="D197" t="s">
        <v>117</v>
      </c>
      <c r="E197" t="s">
        <v>277</v>
      </c>
      <c r="F197" s="27">
        <v>482375</v>
      </c>
      <c r="I197">
        <v>386.59</v>
      </c>
      <c r="J197">
        <v>2396.5300000000002</v>
      </c>
      <c r="K197">
        <v>1833.82</v>
      </c>
      <c r="L197">
        <v>4616.9400000000005</v>
      </c>
      <c r="M197" s="41">
        <v>0.60810830628432611</v>
      </c>
      <c r="N197" s="41">
        <v>0.74469626705728487</v>
      </c>
      <c r="O197" s="41">
        <v>0.48542494711149092</v>
      </c>
      <c r="P197" s="41">
        <v>0.68155305011070288</v>
      </c>
      <c r="Q197" s="27">
        <v>140353.916</v>
      </c>
      <c r="R197" s="40">
        <v>4.2300000000000004</v>
      </c>
      <c r="S197">
        <v>83165</v>
      </c>
    </row>
    <row r="198" spans="1:19" x14ac:dyDescent="0.3">
      <c r="A198">
        <v>197</v>
      </c>
      <c r="B198">
        <v>2560</v>
      </c>
      <c r="C198" t="s">
        <v>153</v>
      </c>
      <c r="D198" t="s">
        <v>111</v>
      </c>
      <c r="E198" t="s">
        <v>278</v>
      </c>
      <c r="F198" s="27">
        <v>995331</v>
      </c>
      <c r="I198">
        <v>311.3</v>
      </c>
      <c r="J198">
        <v>3422.05</v>
      </c>
      <c r="K198">
        <v>3198.78</v>
      </c>
      <c r="L198">
        <v>6932.130000000001</v>
      </c>
      <c r="M198" s="41">
        <v>0.60324798801928969</v>
      </c>
      <c r="N198" s="41">
        <v>0.68307286485059271</v>
      </c>
      <c r="O198" s="41">
        <v>0.4019338468359106</v>
      </c>
      <c r="P198" s="41">
        <v>0.71515707237416348</v>
      </c>
      <c r="Q198" s="27">
        <v>83440.555999999997</v>
      </c>
      <c r="R198" s="40">
        <v>5.59</v>
      </c>
      <c r="S198">
        <v>162414</v>
      </c>
    </row>
    <row r="199" spans="1:19" x14ac:dyDescent="0.3">
      <c r="A199">
        <v>198</v>
      </c>
      <c r="B199">
        <v>2560</v>
      </c>
      <c r="C199" t="s">
        <v>153</v>
      </c>
      <c r="D199" t="s">
        <v>100</v>
      </c>
      <c r="E199" t="s">
        <v>279</v>
      </c>
      <c r="F199" s="27">
        <v>447564</v>
      </c>
      <c r="I199">
        <v>169.99</v>
      </c>
      <c r="J199">
        <v>1817.47</v>
      </c>
      <c r="K199">
        <v>1911.28</v>
      </c>
      <c r="L199">
        <v>3898.74</v>
      </c>
      <c r="M199" s="41">
        <v>0.62449679624065446</v>
      </c>
      <c r="N199" s="41">
        <v>0.47212000060977011</v>
      </c>
      <c r="O199" s="41">
        <v>0.56885246680483759</v>
      </c>
      <c r="P199" s="41">
        <v>0.60608528413209251</v>
      </c>
      <c r="Q199" s="27">
        <v>73355.331000000006</v>
      </c>
      <c r="R199" s="40">
        <v>16.02</v>
      </c>
      <c r="S199">
        <v>92981</v>
      </c>
    </row>
    <row r="200" spans="1:19" x14ac:dyDescent="0.3">
      <c r="A200">
        <v>199</v>
      </c>
      <c r="B200">
        <v>2560</v>
      </c>
      <c r="C200" t="s">
        <v>155</v>
      </c>
      <c r="D200" t="s">
        <v>120</v>
      </c>
      <c r="E200" t="s">
        <v>280</v>
      </c>
      <c r="F200" s="27">
        <v>402017</v>
      </c>
      <c r="I200">
        <v>1951.14</v>
      </c>
      <c r="J200">
        <v>3033.05</v>
      </c>
      <c r="K200">
        <v>1319.5</v>
      </c>
      <c r="L200">
        <v>6303.6900000000005</v>
      </c>
      <c r="M200" s="41">
        <v>0.61103184417999712</v>
      </c>
      <c r="N200" s="41">
        <v>0.80225558141925657</v>
      </c>
      <c r="O200" s="41">
        <v>0.49180186404488041</v>
      </c>
      <c r="P200" s="41">
        <v>0.82697942240113975</v>
      </c>
      <c r="Q200" s="27">
        <v>371632.37599999999</v>
      </c>
      <c r="R200" s="40">
        <v>0.05</v>
      </c>
      <c r="S200">
        <v>40831</v>
      </c>
    </row>
    <row r="201" spans="1:19" x14ac:dyDescent="0.3">
      <c r="A201">
        <v>200</v>
      </c>
      <c r="B201">
        <v>2560</v>
      </c>
      <c r="C201" t="s">
        <v>154</v>
      </c>
      <c r="D201" t="s">
        <v>90</v>
      </c>
      <c r="E201" t="s">
        <v>281</v>
      </c>
      <c r="F201" s="27">
        <v>963072</v>
      </c>
      <c r="I201">
        <v>268.73</v>
      </c>
      <c r="J201">
        <v>3042.54</v>
      </c>
      <c r="K201">
        <v>3707.4</v>
      </c>
      <c r="L201">
        <v>7018.67</v>
      </c>
      <c r="M201" s="41">
        <v>0.62220777300014574</v>
      </c>
      <c r="N201" s="41">
        <v>0.6854491743119614</v>
      </c>
      <c r="O201" s="41">
        <v>0.47758349386878463</v>
      </c>
      <c r="P201" s="41">
        <v>0.52743833888479341</v>
      </c>
      <c r="Q201" s="27">
        <v>71331.157999999996</v>
      </c>
      <c r="R201" s="40">
        <v>11.97</v>
      </c>
      <c r="S201">
        <v>151632</v>
      </c>
    </row>
    <row r="202" spans="1:19" x14ac:dyDescent="0.3">
      <c r="A202">
        <v>201</v>
      </c>
      <c r="B202">
        <v>2560</v>
      </c>
      <c r="C202" t="s">
        <v>154</v>
      </c>
      <c r="D202" t="s">
        <v>95</v>
      </c>
      <c r="E202" t="s">
        <v>282</v>
      </c>
      <c r="F202" s="27">
        <v>350782</v>
      </c>
      <c r="I202">
        <v>122.33</v>
      </c>
      <c r="J202">
        <v>1246.97</v>
      </c>
      <c r="K202">
        <v>1278.78</v>
      </c>
      <c r="L202">
        <v>2648.08</v>
      </c>
      <c r="M202" s="41">
        <v>0.56431056693908865</v>
      </c>
      <c r="N202" s="41">
        <v>0.61876673342610022</v>
      </c>
      <c r="O202" s="41">
        <v>0.38800409613921799</v>
      </c>
      <c r="P202" s="41">
        <v>0.42231868347126977</v>
      </c>
      <c r="Q202" s="27">
        <v>65622.663</v>
      </c>
      <c r="R202" s="40">
        <v>14.24</v>
      </c>
      <c r="S202">
        <v>46262</v>
      </c>
    </row>
    <row r="203" spans="1:19" x14ac:dyDescent="0.3">
      <c r="A203">
        <v>202</v>
      </c>
      <c r="B203">
        <v>2560</v>
      </c>
      <c r="C203" t="s">
        <v>153</v>
      </c>
      <c r="D203" t="s">
        <v>104</v>
      </c>
      <c r="E203" t="s">
        <v>283</v>
      </c>
      <c r="F203" s="27">
        <v>279088</v>
      </c>
      <c r="I203">
        <v>76.150000000000006</v>
      </c>
      <c r="J203">
        <v>934.05</v>
      </c>
      <c r="K203">
        <v>1039.78</v>
      </c>
      <c r="L203">
        <v>2049.98</v>
      </c>
      <c r="M203" s="41">
        <v>0.50601167328951302</v>
      </c>
      <c r="N203" s="41">
        <v>0.61488378388681209</v>
      </c>
      <c r="O203" s="41">
        <v>0.17663518550804741</v>
      </c>
      <c r="P203" s="41">
        <v>0.54482255008724478</v>
      </c>
      <c r="Q203" s="27">
        <v>55861.466</v>
      </c>
      <c r="R203" s="40">
        <v>33.01</v>
      </c>
      <c r="S203">
        <v>30404</v>
      </c>
    </row>
    <row r="204" spans="1:19" x14ac:dyDescent="0.3">
      <c r="A204">
        <v>203</v>
      </c>
      <c r="B204">
        <v>2560</v>
      </c>
      <c r="C204" t="s">
        <v>154</v>
      </c>
      <c r="D204" t="s">
        <v>82</v>
      </c>
      <c r="E204" t="s">
        <v>284</v>
      </c>
      <c r="F204" s="27">
        <v>539542</v>
      </c>
      <c r="I204">
        <v>157.38999999999999</v>
      </c>
      <c r="J204">
        <v>1772.78</v>
      </c>
      <c r="K204">
        <v>2189.7199999999998</v>
      </c>
      <c r="L204">
        <v>4119.8899999999994</v>
      </c>
      <c r="M204" s="41">
        <v>0.59107741842926154</v>
      </c>
      <c r="N204" s="41">
        <v>0.60927624588432794</v>
      </c>
      <c r="O204" s="41">
        <v>0.42654055253343559</v>
      </c>
      <c r="P204" s="41">
        <v>0.5423392077770165</v>
      </c>
      <c r="Q204" s="27">
        <v>57396.777000000002</v>
      </c>
      <c r="R204" s="40">
        <v>15.29</v>
      </c>
      <c r="S204">
        <v>84255</v>
      </c>
    </row>
    <row r="205" spans="1:19" x14ac:dyDescent="0.3">
      <c r="A205">
        <v>204</v>
      </c>
      <c r="B205">
        <v>2560</v>
      </c>
      <c r="C205" t="s">
        <v>155</v>
      </c>
      <c r="D205" t="s">
        <v>129</v>
      </c>
      <c r="E205" t="s">
        <v>285</v>
      </c>
      <c r="F205" s="27">
        <v>527295</v>
      </c>
      <c r="I205">
        <v>172.5</v>
      </c>
      <c r="J205">
        <v>2056.73</v>
      </c>
      <c r="K205">
        <v>2201.88</v>
      </c>
      <c r="L205">
        <v>4431.1100000000006</v>
      </c>
      <c r="M205" s="41">
        <v>0.60281269431216722</v>
      </c>
      <c r="N205" s="41">
        <v>0.66887233265788948</v>
      </c>
      <c r="O205" s="41">
        <v>0.43645470740161879</v>
      </c>
      <c r="P205" s="41">
        <v>0.74077096724780733</v>
      </c>
      <c r="Q205" s="27">
        <v>93232.391000000003</v>
      </c>
      <c r="R205" s="40">
        <v>12.99</v>
      </c>
      <c r="S205">
        <v>59298</v>
      </c>
    </row>
    <row r="206" spans="1:19" x14ac:dyDescent="0.3">
      <c r="A206">
        <v>205</v>
      </c>
      <c r="B206">
        <v>2560</v>
      </c>
      <c r="C206" t="s">
        <v>154</v>
      </c>
      <c r="D206" t="s">
        <v>91</v>
      </c>
      <c r="E206" t="s">
        <v>286</v>
      </c>
      <c r="F206" s="27">
        <v>1307911</v>
      </c>
      <c r="I206">
        <v>375.97</v>
      </c>
      <c r="J206">
        <v>4094.34</v>
      </c>
      <c r="K206">
        <v>5392.78</v>
      </c>
      <c r="L206">
        <v>9863.09</v>
      </c>
      <c r="M206" s="41">
        <v>0.62874972272344565</v>
      </c>
      <c r="N206" s="41">
        <v>0.68772311368187422</v>
      </c>
      <c r="O206" s="41">
        <v>0.48664009741519237</v>
      </c>
      <c r="P206" s="41">
        <v>0.66933543227420245</v>
      </c>
      <c r="Q206" s="27">
        <v>68291.323999999993</v>
      </c>
      <c r="R206" s="40">
        <v>7.77</v>
      </c>
      <c r="S206">
        <v>207050</v>
      </c>
    </row>
    <row r="207" spans="1:19" x14ac:dyDescent="0.3">
      <c r="A207">
        <v>206</v>
      </c>
      <c r="B207">
        <v>2560</v>
      </c>
      <c r="C207" t="s">
        <v>155</v>
      </c>
      <c r="D207" t="s">
        <v>122</v>
      </c>
      <c r="E207" t="s">
        <v>287</v>
      </c>
      <c r="F207" s="27">
        <v>190399</v>
      </c>
      <c r="I207">
        <v>99.53</v>
      </c>
      <c r="J207">
        <v>744.96</v>
      </c>
      <c r="K207">
        <v>724.96</v>
      </c>
      <c r="L207">
        <v>1569.45</v>
      </c>
      <c r="M207" s="41">
        <v>0.59965132553167233</v>
      </c>
      <c r="N207" s="41">
        <v>0.76336097847890627</v>
      </c>
      <c r="O207" s="41">
        <v>0.40460623784036909</v>
      </c>
      <c r="P207" s="41">
        <v>0.64681648312856821</v>
      </c>
      <c r="Q207" s="27">
        <v>104756.60799999999</v>
      </c>
      <c r="R207" s="40">
        <v>17.420000000000002</v>
      </c>
      <c r="S207">
        <v>24612</v>
      </c>
    </row>
    <row r="208" spans="1:19" x14ac:dyDescent="0.3">
      <c r="A208">
        <v>207</v>
      </c>
      <c r="B208">
        <v>2560</v>
      </c>
      <c r="C208" t="s">
        <v>317</v>
      </c>
      <c r="D208" t="s">
        <v>72</v>
      </c>
      <c r="E208" t="s">
        <v>288</v>
      </c>
      <c r="F208" s="27">
        <v>711236</v>
      </c>
      <c r="I208">
        <v>1759.44</v>
      </c>
      <c r="J208">
        <v>5823.23</v>
      </c>
      <c r="K208">
        <v>2371</v>
      </c>
      <c r="L208">
        <v>9953.67</v>
      </c>
      <c r="M208" s="41">
        <v>0.61436512240440821</v>
      </c>
      <c r="N208" s="41">
        <v>0.75699889169098711</v>
      </c>
      <c r="O208" s="41">
        <v>0.48677511876335178</v>
      </c>
      <c r="P208" s="41">
        <v>0.82938334358160104</v>
      </c>
      <c r="Q208" s="27">
        <v>1017235.2439999999</v>
      </c>
      <c r="R208" s="40">
        <v>1.88</v>
      </c>
      <c r="S208">
        <v>85680</v>
      </c>
    </row>
    <row r="209" spans="1:19" x14ac:dyDescent="0.3">
      <c r="A209">
        <v>208</v>
      </c>
      <c r="B209">
        <v>2560</v>
      </c>
      <c r="C209" t="s">
        <v>152</v>
      </c>
      <c r="D209" t="s">
        <v>112</v>
      </c>
      <c r="E209" t="s">
        <v>289</v>
      </c>
      <c r="F209" s="27">
        <v>871714</v>
      </c>
      <c r="I209">
        <v>514.88</v>
      </c>
      <c r="J209">
        <v>3389.94</v>
      </c>
      <c r="K209">
        <v>2859.29</v>
      </c>
      <c r="L209">
        <v>6764.1100000000006</v>
      </c>
      <c r="M209" s="41">
        <v>0.61315028432230445</v>
      </c>
      <c r="N209" s="41">
        <v>0.69259986692712483</v>
      </c>
      <c r="O209" s="41">
        <v>0.49527688762643202</v>
      </c>
      <c r="P209" s="41">
        <v>0.6421037378312866</v>
      </c>
      <c r="Q209" s="27">
        <v>217350.128</v>
      </c>
      <c r="R209" s="40">
        <v>8.4600000000000009</v>
      </c>
      <c r="S209">
        <v>147746</v>
      </c>
    </row>
    <row r="210" spans="1:19" x14ac:dyDescent="0.3">
      <c r="A210">
        <v>209</v>
      </c>
      <c r="B210">
        <v>2560</v>
      </c>
      <c r="C210" t="s">
        <v>152</v>
      </c>
      <c r="D210" t="s">
        <v>69</v>
      </c>
      <c r="E210" t="s">
        <v>290</v>
      </c>
      <c r="F210" s="27">
        <v>757273</v>
      </c>
      <c r="I210">
        <v>419.83</v>
      </c>
      <c r="J210">
        <v>2940.25</v>
      </c>
      <c r="K210">
        <v>2612.9899999999998</v>
      </c>
      <c r="L210">
        <v>5973.07</v>
      </c>
      <c r="M210" s="41">
        <v>0.60221398487973932</v>
      </c>
      <c r="N210" s="41">
        <v>0.66717010240613561</v>
      </c>
      <c r="O210" s="41">
        <v>0.51656003205972112</v>
      </c>
      <c r="P210" s="41">
        <v>0.67762265468566751</v>
      </c>
      <c r="Q210" s="27">
        <v>141749.095</v>
      </c>
      <c r="R210" s="40">
        <v>10.37</v>
      </c>
      <c r="S210">
        <v>129671</v>
      </c>
    </row>
    <row r="211" spans="1:19" x14ac:dyDescent="0.3">
      <c r="A211">
        <v>210</v>
      </c>
      <c r="B211">
        <v>2560</v>
      </c>
      <c r="C211" t="s">
        <v>153</v>
      </c>
      <c r="D211" t="s">
        <v>98</v>
      </c>
      <c r="E211" t="s">
        <v>291</v>
      </c>
      <c r="F211" s="27">
        <v>746547</v>
      </c>
      <c r="I211">
        <v>385.83</v>
      </c>
      <c r="J211">
        <v>3122.55</v>
      </c>
      <c r="K211">
        <v>2800.21</v>
      </c>
      <c r="L211">
        <v>6308.59</v>
      </c>
      <c r="M211" s="41">
        <v>0.63483907555485752</v>
      </c>
      <c r="N211" s="41">
        <v>0.51266022259717792</v>
      </c>
      <c r="O211" s="41">
        <v>0.56919035431988863</v>
      </c>
      <c r="P211" s="41">
        <v>0.62179662306771255</v>
      </c>
      <c r="Q211" s="27">
        <v>97290.731</v>
      </c>
      <c r="R211" s="40">
        <v>8.68</v>
      </c>
      <c r="S211">
        <v>155124</v>
      </c>
    </row>
    <row r="212" spans="1:19" x14ac:dyDescent="0.3">
      <c r="A212">
        <v>211</v>
      </c>
      <c r="B212">
        <v>2560</v>
      </c>
      <c r="C212" t="s">
        <v>153</v>
      </c>
      <c r="D212" t="s">
        <v>97</v>
      </c>
      <c r="E212" t="s">
        <v>292</v>
      </c>
      <c r="F212" s="27">
        <v>405918</v>
      </c>
      <c r="I212">
        <v>259.93</v>
      </c>
      <c r="J212">
        <v>1606.89</v>
      </c>
      <c r="K212">
        <v>1780.55</v>
      </c>
      <c r="L212">
        <v>3647.37</v>
      </c>
      <c r="M212" s="41">
        <v>0.62628075192754562</v>
      </c>
      <c r="N212" s="41">
        <v>0.44204934738010843</v>
      </c>
      <c r="O212" s="41">
        <v>0.50886878957123205</v>
      </c>
      <c r="P212" s="41">
        <v>0.65325861865256385</v>
      </c>
      <c r="Q212" s="27">
        <v>187529.29199999999</v>
      </c>
      <c r="R212" s="40">
        <v>2.85</v>
      </c>
      <c r="S212">
        <v>84535</v>
      </c>
    </row>
    <row r="213" spans="1:19" x14ac:dyDescent="0.3">
      <c r="A213">
        <v>212</v>
      </c>
      <c r="B213">
        <v>2560</v>
      </c>
      <c r="C213" t="s">
        <v>154</v>
      </c>
      <c r="D213" t="s">
        <v>88</v>
      </c>
      <c r="E213" t="s">
        <v>293</v>
      </c>
      <c r="F213" s="27">
        <v>641666</v>
      </c>
      <c r="I213">
        <v>222.86</v>
      </c>
      <c r="J213">
        <v>2222.02</v>
      </c>
      <c r="K213">
        <v>2592.77</v>
      </c>
      <c r="L213">
        <v>5037.6499999999996</v>
      </c>
      <c r="M213" s="41">
        <v>0.61341048245806029</v>
      </c>
      <c r="N213" s="41">
        <v>0.54877723455304706</v>
      </c>
      <c r="O213" s="41">
        <v>0.42977280419614561</v>
      </c>
      <c r="P213" s="41">
        <v>0.73534447526458657</v>
      </c>
      <c r="Q213" s="27">
        <v>96562.304999999993</v>
      </c>
      <c r="R213" s="40">
        <v>3.6</v>
      </c>
      <c r="S213">
        <v>102144</v>
      </c>
    </row>
    <row r="214" spans="1:19" x14ac:dyDescent="0.3">
      <c r="A214">
        <v>213</v>
      </c>
      <c r="B214">
        <v>2560</v>
      </c>
      <c r="C214" t="s">
        <v>154</v>
      </c>
      <c r="D214" t="s">
        <v>80</v>
      </c>
      <c r="E214" t="s">
        <v>294</v>
      </c>
      <c r="F214" s="27">
        <v>1472031</v>
      </c>
      <c r="I214">
        <v>322.55</v>
      </c>
      <c r="J214">
        <v>4283.3</v>
      </c>
      <c r="K214">
        <v>5743.91</v>
      </c>
      <c r="L214">
        <v>10349.76</v>
      </c>
      <c r="M214" s="41">
        <v>0.60273045108909351</v>
      </c>
      <c r="N214" s="41">
        <v>0.65125533934818425</v>
      </c>
      <c r="O214" s="41">
        <v>0.41439407425419478</v>
      </c>
      <c r="P214" s="41">
        <v>0.58614759600171906</v>
      </c>
      <c r="Q214" s="27">
        <v>71341.384000000005</v>
      </c>
      <c r="R214" s="40">
        <v>8.3699999999999992</v>
      </c>
      <c r="S214">
        <v>214493</v>
      </c>
    </row>
    <row r="215" spans="1:19" x14ac:dyDescent="0.3">
      <c r="A215">
        <v>214</v>
      </c>
      <c r="B215">
        <v>2560</v>
      </c>
      <c r="C215" t="s">
        <v>154</v>
      </c>
      <c r="D215" t="s">
        <v>93</v>
      </c>
      <c r="E215" t="s">
        <v>295</v>
      </c>
      <c r="F215" s="27">
        <v>1149472</v>
      </c>
      <c r="I215">
        <v>307.12</v>
      </c>
      <c r="J215">
        <v>3288.45</v>
      </c>
      <c r="K215">
        <v>3932.67</v>
      </c>
      <c r="L215">
        <v>7528.24</v>
      </c>
      <c r="M215" s="41">
        <v>0.5895994836514159</v>
      </c>
      <c r="N215" s="41">
        <v>0.64512578565952727</v>
      </c>
      <c r="O215" s="41">
        <v>0.43515977658698962</v>
      </c>
      <c r="P215" s="41">
        <v>0.58202859857233891</v>
      </c>
      <c r="Q215" s="27">
        <v>61397.889000000003</v>
      </c>
      <c r="R215" s="40">
        <v>8.6</v>
      </c>
      <c r="S215">
        <v>148920</v>
      </c>
    </row>
    <row r="216" spans="1:19" x14ac:dyDescent="0.3">
      <c r="A216">
        <v>215</v>
      </c>
      <c r="B216">
        <v>2560</v>
      </c>
      <c r="C216" t="s">
        <v>155</v>
      </c>
      <c r="D216" t="s">
        <v>124</v>
      </c>
      <c r="E216" t="s">
        <v>296</v>
      </c>
      <c r="F216" s="27">
        <v>1424230</v>
      </c>
      <c r="I216">
        <v>1268.32</v>
      </c>
      <c r="J216">
        <v>5932</v>
      </c>
      <c r="K216">
        <v>4990.03</v>
      </c>
      <c r="L216">
        <v>12190.349999999999</v>
      </c>
      <c r="M216" s="41">
        <v>0.61763348359787229</v>
      </c>
      <c r="N216" s="41">
        <v>0.7135178391524144</v>
      </c>
      <c r="O216" s="41">
        <v>0.58830236046814466</v>
      </c>
      <c r="P216" s="41">
        <v>0.70771939401484085</v>
      </c>
      <c r="Q216" s="27">
        <v>149938.46299999999</v>
      </c>
      <c r="R216" s="40">
        <v>3.11</v>
      </c>
      <c r="S216">
        <v>202403</v>
      </c>
    </row>
    <row r="217" spans="1:19" x14ac:dyDescent="0.3">
      <c r="A217">
        <v>216</v>
      </c>
      <c r="B217">
        <v>2560</v>
      </c>
      <c r="C217" t="s">
        <v>155</v>
      </c>
      <c r="D217" t="s">
        <v>125</v>
      </c>
      <c r="E217" t="s">
        <v>297</v>
      </c>
      <c r="F217" s="27">
        <v>319700</v>
      </c>
      <c r="I217">
        <v>140</v>
      </c>
      <c r="J217">
        <v>977.05</v>
      </c>
      <c r="K217">
        <v>1295.57</v>
      </c>
      <c r="L217">
        <v>2412.62</v>
      </c>
      <c r="M217" s="41">
        <v>0.61261815325615665</v>
      </c>
      <c r="N217" s="41">
        <v>0.69477220844855725</v>
      </c>
      <c r="O217" s="41">
        <v>0.48756331475871922</v>
      </c>
      <c r="P217" s="41">
        <v>0.68956543069745135</v>
      </c>
      <c r="Q217" s="27">
        <v>110524.927</v>
      </c>
      <c r="R217" s="40">
        <v>10.26</v>
      </c>
      <c r="S217">
        <v>37519</v>
      </c>
    </row>
    <row r="218" spans="1:19" x14ac:dyDescent="0.3">
      <c r="A218">
        <v>217</v>
      </c>
      <c r="B218">
        <v>2560</v>
      </c>
      <c r="C218" t="s">
        <v>152</v>
      </c>
      <c r="D218" t="s">
        <v>64</v>
      </c>
      <c r="E218" t="s">
        <v>298</v>
      </c>
      <c r="F218" s="27">
        <v>1310766</v>
      </c>
      <c r="I218">
        <v>2677.16</v>
      </c>
      <c r="J218">
        <v>9277.61</v>
      </c>
      <c r="K218">
        <v>2927.58</v>
      </c>
      <c r="L218">
        <v>14882.35</v>
      </c>
      <c r="M218" s="41">
        <v>0.59185848906717797</v>
      </c>
      <c r="N218" s="41">
        <v>0.8416329075157889</v>
      </c>
      <c r="O218" s="41">
        <v>0.5341346822346893</v>
      </c>
      <c r="P218" s="41">
        <v>0.84086404313740337</v>
      </c>
      <c r="Q218" s="27">
        <v>342337.837</v>
      </c>
      <c r="R218" s="40">
        <v>0.04</v>
      </c>
      <c r="S218">
        <v>181356</v>
      </c>
    </row>
    <row r="219" spans="1:19" x14ac:dyDescent="0.3">
      <c r="A219">
        <v>218</v>
      </c>
      <c r="B219">
        <v>2560</v>
      </c>
      <c r="C219" t="s">
        <v>152</v>
      </c>
      <c r="D219" t="s">
        <v>116</v>
      </c>
      <c r="E219" t="s">
        <v>299</v>
      </c>
      <c r="F219" s="27">
        <v>193902</v>
      </c>
      <c r="I219">
        <v>130.84</v>
      </c>
      <c r="J219">
        <v>841.05</v>
      </c>
      <c r="K219">
        <v>803.7</v>
      </c>
      <c r="L219">
        <v>1775.5900000000001</v>
      </c>
      <c r="M219" s="41">
        <v>0.62401323586850399</v>
      </c>
      <c r="N219" s="41">
        <v>0.71203938874329997</v>
      </c>
      <c r="O219" s="41">
        <v>0.53830125211610913</v>
      </c>
      <c r="P219" s="41">
        <v>0.75133380426380691</v>
      </c>
      <c r="Q219" s="27">
        <v>133942.65299999999</v>
      </c>
      <c r="R219" s="40">
        <v>3.24</v>
      </c>
      <c r="S219">
        <v>40243</v>
      </c>
    </row>
    <row r="220" spans="1:19" x14ac:dyDescent="0.3">
      <c r="A220">
        <v>219</v>
      </c>
      <c r="B220">
        <v>2560</v>
      </c>
      <c r="C220" t="s">
        <v>152</v>
      </c>
      <c r="D220" t="s">
        <v>115</v>
      </c>
      <c r="E220" t="s">
        <v>300</v>
      </c>
      <c r="F220" s="27">
        <v>568465</v>
      </c>
      <c r="I220">
        <v>1012.87</v>
      </c>
      <c r="J220">
        <v>3107.49</v>
      </c>
      <c r="K220">
        <v>1687.06</v>
      </c>
      <c r="L220">
        <v>5807.42</v>
      </c>
      <c r="M220" s="41">
        <v>0.5761722598264275</v>
      </c>
      <c r="N220" s="41">
        <v>0.76512650994324827</v>
      </c>
      <c r="O220" s="41">
        <v>0.34724646481755428</v>
      </c>
      <c r="P220" s="41">
        <v>0.90771203219707308</v>
      </c>
      <c r="Q220" s="27">
        <v>375020.53700000001</v>
      </c>
      <c r="R220" s="40">
        <v>0.56999999999999995</v>
      </c>
      <c r="S220">
        <v>77596</v>
      </c>
    </row>
    <row r="221" spans="1:19" x14ac:dyDescent="0.3">
      <c r="A221">
        <v>220</v>
      </c>
      <c r="B221">
        <v>2560</v>
      </c>
      <c r="C221" t="s">
        <v>317</v>
      </c>
      <c r="D221" t="s">
        <v>76</v>
      </c>
      <c r="E221" t="s">
        <v>301</v>
      </c>
      <c r="F221" s="27">
        <v>561938</v>
      </c>
      <c r="I221">
        <v>269.8</v>
      </c>
      <c r="J221">
        <v>1777.5</v>
      </c>
      <c r="K221">
        <v>2101.69</v>
      </c>
      <c r="L221">
        <v>4148.99</v>
      </c>
      <c r="M221" s="41">
        <v>0.55918387555961746</v>
      </c>
      <c r="N221" s="41">
        <v>0.6887511228089167</v>
      </c>
      <c r="O221" s="41">
        <v>0.36556129039492902</v>
      </c>
      <c r="P221" s="41">
        <v>0.57843482520100931</v>
      </c>
      <c r="Q221" s="27">
        <v>70430.054999999993</v>
      </c>
      <c r="R221" s="40">
        <v>19</v>
      </c>
      <c r="S221">
        <v>75001</v>
      </c>
    </row>
    <row r="222" spans="1:19" x14ac:dyDescent="0.3">
      <c r="A222">
        <v>221</v>
      </c>
      <c r="B222">
        <v>2560</v>
      </c>
      <c r="C222" t="s">
        <v>152</v>
      </c>
      <c r="D222" t="s">
        <v>71</v>
      </c>
      <c r="E222" t="s">
        <v>302</v>
      </c>
      <c r="F222" s="27">
        <v>642040</v>
      </c>
      <c r="I222">
        <v>680.39</v>
      </c>
      <c r="J222">
        <v>4020.07</v>
      </c>
      <c r="K222">
        <v>2410.2399999999998</v>
      </c>
      <c r="L222">
        <v>7110.7</v>
      </c>
      <c r="M222" s="41">
        <v>0.59688595484735019</v>
      </c>
      <c r="N222" s="41">
        <v>0.64301112149099726</v>
      </c>
      <c r="O222" s="41">
        <v>0.42666837866322388</v>
      </c>
      <c r="P222" s="41">
        <v>0.7264816838322663</v>
      </c>
      <c r="Q222" s="27">
        <v>312365.91399999999</v>
      </c>
      <c r="R222" s="40">
        <v>1.56</v>
      </c>
      <c r="S222">
        <v>97850</v>
      </c>
    </row>
    <row r="223" spans="1:19" x14ac:dyDescent="0.3">
      <c r="A223">
        <v>222</v>
      </c>
      <c r="B223">
        <v>2560</v>
      </c>
      <c r="C223" t="s">
        <v>152</v>
      </c>
      <c r="D223" t="s">
        <v>70</v>
      </c>
      <c r="E223" t="s">
        <v>303</v>
      </c>
      <c r="F223" s="27">
        <v>210088</v>
      </c>
      <c r="I223">
        <v>117.33</v>
      </c>
      <c r="J223">
        <v>917.53</v>
      </c>
      <c r="K223">
        <v>909.5</v>
      </c>
      <c r="L223">
        <v>1944.36</v>
      </c>
      <c r="M223" s="41">
        <v>0.61631139461074158</v>
      </c>
      <c r="N223" s="41">
        <v>0.63736973590116275</v>
      </c>
      <c r="O223" s="41">
        <v>0.54794711769530247</v>
      </c>
      <c r="P223" s="41">
        <v>0.66933677971360739</v>
      </c>
      <c r="Q223" s="27">
        <v>138447.30799999999</v>
      </c>
      <c r="R223" s="40">
        <v>10.050000000000001</v>
      </c>
      <c r="S223">
        <v>45129</v>
      </c>
    </row>
    <row r="224" spans="1:19" x14ac:dyDescent="0.3">
      <c r="A224">
        <v>223</v>
      </c>
      <c r="B224">
        <v>2560</v>
      </c>
      <c r="C224" t="s">
        <v>153</v>
      </c>
      <c r="D224" t="s">
        <v>108</v>
      </c>
      <c r="E224" t="s">
        <v>304</v>
      </c>
      <c r="F224" s="27">
        <v>599319</v>
      </c>
      <c r="I224">
        <v>242.31</v>
      </c>
      <c r="J224">
        <v>2505.69</v>
      </c>
      <c r="K224">
        <v>2517.44</v>
      </c>
      <c r="L224">
        <v>5265.4400000000005</v>
      </c>
      <c r="M224" s="41">
        <v>0.61285297647446435</v>
      </c>
      <c r="N224" s="41">
        <v>0.65577115275463338</v>
      </c>
      <c r="O224" s="41">
        <v>0.47848560770613568</v>
      </c>
      <c r="P224" s="41">
        <v>0.61711029394110883</v>
      </c>
      <c r="Q224" s="27">
        <v>80603.441000000006</v>
      </c>
      <c r="R224" s="40">
        <v>15.33</v>
      </c>
      <c r="S224">
        <v>109617</v>
      </c>
    </row>
    <row r="225" spans="1:19" x14ac:dyDescent="0.3">
      <c r="A225">
        <v>224</v>
      </c>
      <c r="B225">
        <v>2560</v>
      </c>
      <c r="C225" t="s">
        <v>152</v>
      </c>
      <c r="D225" t="s">
        <v>113</v>
      </c>
      <c r="E225" t="s">
        <v>305</v>
      </c>
      <c r="F225" s="27">
        <v>852003</v>
      </c>
      <c r="I225">
        <v>423.68</v>
      </c>
      <c r="J225">
        <v>3207.31</v>
      </c>
      <c r="K225">
        <v>3025.03</v>
      </c>
      <c r="L225">
        <v>6656.02</v>
      </c>
      <c r="M225" s="41">
        <v>0.60555201580590934</v>
      </c>
      <c r="N225" s="41">
        <v>0.68173667444873121</v>
      </c>
      <c r="O225" s="41">
        <v>0.449582557313914</v>
      </c>
      <c r="P225" s="41">
        <v>0.72253651839950406</v>
      </c>
      <c r="Q225" s="27">
        <v>101896.682</v>
      </c>
      <c r="R225" s="40">
        <v>10.68</v>
      </c>
      <c r="S225">
        <v>157330</v>
      </c>
    </row>
    <row r="226" spans="1:19" x14ac:dyDescent="0.3">
      <c r="A226">
        <v>225</v>
      </c>
      <c r="B226">
        <v>2560</v>
      </c>
      <c r="C226" t="s">
        <v>155</v>
      </c>
      <c r="D226" t="s">
        <v>121</v>
      </c>
      <c r="E226" t="s">
        <v>306</v>
      </c>
      <c r="F226" s="27">
        <v>1057581</v>
      </c>
      <c r="I226">
        <v>1236.49</v>
      </c>
      <c r="J226">
        <v>4562.2</v>
      </c>
      <c r="K226">
        <v>3737.16</v>
      </c>
      <c r="L226">
        <v>9535.8499999999985</v>
      </c>
      <c r="M226" s="41">
        <v>0.58224616901051207</v>
      </c>
      <c r="N226" s="41">
        <v>0.66234657095222427</v>
      </c>
      <c r="O226" s="41">
        <v>0.4028369118654862</v>
      </c>
      <c r="P226" s="41">
        <v>0.67548108665263384</v>
      </c>
      <c r="Q226" s="27">
        <v>186642.696</v>
      </c>
      <c r="R226" s="40">
        <v>2.69</v>
      </c>
      <c r="S226">
        <v>144208</v>
      </c>
    </row>
    <row r="227" spans="1:19" x14ac:dyDescent="0.3">
      <c r="A227">
        <v>226</v>
      </c>
      <c r="B227">
        <v>2560</v>
      </c>
      <c r="C227" t="s">
        <v>154</v>
      </c>
      <c r="D227" t="s">
        <v>79</v>
      </c>
      <c r="E227" t="s">
        <v>307</v>
      </c>
      <c r="F227" s="27">
        <v>1397180</v>
      </c>
      <c r="I227">
        <v>332.09</v>
      </c>
      <c r="J227">
        <v>3847.81</v>
      </c>
      <c r="K227">
        <v>5535.13</v>
      </c>
      <c r="L227">
        <v>9715.0299999999988</v>
      </c>
      <c r="M227" s="41">
        <v>0.55377566072542639</v>
      </c>
      <c r="N227" s="41">
        <v>0.46553000198577071</v>
      </c>
      <c r="O227" s="41">
        <v>0.36612181617673317</v>
      </c>
      <c r="P227" s="41">
        <v>0.52271096062410605</v>
      </c>
      <c r="Q227" s="27">
        <v>68587.240999999995</v>
      </c>
      <c r="R227" s="40">
        <v>13.53</v>
      </c>
      <c r="S227">
        <v>208779</v>
      </c>
    </row>
    <row r="228" spans="1:19" x14ac:dyDescent="0.3">
      <c r="A228">
        <v>227</v>
      </c>
      <c r="B228">
        <v>2560</v>
      </c>
      <c r="C228" t="s">
        <v>154</v>
      </c>
      <c r="D228" t="s">
        <v>89</v>
      </c>
      <c r="E228" t="s">
        <v>308</v>
      </c>
      <c r="F228" s="27">
        <v>521886</v>
      </c>
      <c r="I228">
        <v>232.01</v>
      </c>
      <c r="J228">
        <v>1742.06</v>
      </c>
      <c r="K228">
        <v>1813.42</v>
      </c>
      <c r="L228">
        <v>3787.49</v>
      </c>
      <c r="M228" s="41">
        <v>0.604371610429984</v>
      </c>
      <c r="N228" s="41">
        <v>0.69970474163761032</v>
      </c>
      <c r="O228" s="41">
        <v>0.42333577091234731</v>
      </c>
      <c r="P228" s="41">
        <v>0.70834315764206934</v>
      </c>
      <c r="Q228" s="27">
        <v>87175.532999999996</v>
      </c>
      <c r="R228" s="40">
        <v>3.53</v>
      </c>
      <c r="S228">
        <v>73063</v>
      </c>
    </row>
    <row r="229" spans="1:19" x14ac:dyDescent="0.3">
      <c r="A229">
        <v>228</v>
      </c>
      <c r="B229">
        <v>2560</v>
      </c>
      <c r="C229" t="s">
        <v>154</v>
      </c>
      <c r="D229" t="s">
        <v>86</v>
      </c>
      <c r="E229" t="s">
        <v>309</v>
      </c>
      <c r="F229" s="27">
        <v>511641</v>
      </c>
      <c r="I229">
        <v>139.43</v>
      </c>
      <c r="J229">
        <v>1638.84</v>
      </c>
      <c r="K229">
        <v>1764.53</v>
      </c>
      <c r="L229">
        <v>3542.8</v>
      </c>
      <c r="M229" s="41">
        <v>0.60985845986432619</v>
      </c>
      <c r="N229" s="41">
        <v>0.70186167609924932</v>
      </c>
      <c r="O229" s="41">
        <v>0.39080292794692539</v>
      </c>
      <c r="P229" s="41">
        <v>0.55362983072768079</v>
      </c>
      <c r="Q229" s="27">
        <v>58120.402999999998</v>
      </c>
      <c r="R229" s="40">
        <v>11.82</v>
      </c>
      <c r="S229">
        <v>69530</v>
      </c>
    </row>
    <row r="230" spans="1:19" x14ac:dyDescent="0.3">
      <c r="A230">
        <v>229</v>
      </c>
      <c r="B230">
        <v>2560</v>
      </c>
      <c r="C230" t="s">
        <v>152</v>
      </c>
      <c r="D230" t="s">
        <v>68</v>
      </c>
      <c r="E230" t="s">
        <v>310</v>
      </c>
      <c r="F230" s="27">
        <v>281187</v>
      </c>
      <c r="I230">
        <v>164.83</v>
      </c>
      <c r="J230">
        <v>1260.06</v>
      </c>
      <c r="K230">
        <v>1270.55</v>
      </c>
      <c r="L230">
        <v>2695.4399999999996</v>
      </c>
      <c r="M230" s="41">
        <v>0.58314222929399895</v>
      </c>
      <c r="N230" s="41">
        <v>0.61122962705874873</v>
      </c>
      <c r="O230" s="41">
        <v>0.47767315391545928</v>
      </c>
      <c r="P230" s="41">
        <v>0.60069631575159821</v>
      </c>
      <c r="Q230" s="27">
        <v>114008.2</v>
      </c>
      <c r="R230" s="40">
        <v>16.48</v>
      </c>
      <c r="S230">
        <v>56330</v>
      </c>
    </row>
    <row r="231" spans="1:19" x14ac:dyDescent="0.3">
      <c r="A231">
        <v>230</v>
      </c>
      <c r="B231">
        <v>2560</v>
      </c>
      <c r="C231" t="s">
        <v>154</v>
      </c>
      <c r="D231" t="s">
        <v>84</v>
      </c>
      <c r="E231" t="s">
        <v>311</v>
      </c>
      <c r="F231" s="27">
        <v>378107</v>
      </c>
      <c r="I231">
        <v>109.3</v>
      </c>
      <c r="J231">
        <v>1262.67</v>
      </c>
      <c r="K231">
        <v>1430.55</v>
      </c>
      <c r="L231">
        <v>2802.52</v>
      </c>
      <c r="M231" s="41">
        <v>0.60781515534930164</v>
      </c>
      <c r="N231" s="41">
        <v>0.62449785636564736</v>
      </c>
      <c r="O231" s="41">
        <v>0.35635740091740048</v>
      </c>
      <c r="P231" s="41">
        <v>0.52096512234029069</v>
      </c>
      <c r="Q231" s="27">
        <v>61859.817000000003</v>
      </c>
      <c r="R231" s="40">
        <v>14.12</v>
      </c>
      <c r="S231">
        <v>54868</v>
      </c>
    </row>
    <row r="232" spans="1:19" x14ac:dyDescent="0.3">
      <c r="A232">
        <v>231</v>
      </c>
      <c r="B232">
        <v>2560</v>
      </c>
      <c r="C232" t="s">
        <v>154</v>
      </c>
      <c r="D232" t="s">
        <v>87</v>
      </c>
      <c r="E232" t="s">
        <v>312</v>
      </c>
      <c r="F232" s="27">
        <v>1583092</v>
      </c>
      <c r="I232">
        <v>635.38</v>
      </c>
      <c r="J232">
        <v>5357.57</v>
      </c>
      <c r="K232">
        <v>5415.79</v>
      </c>
      <c r="L232">
        <v>11408.74</v>
      </c>
      <c r="M232" s="41">
        <v>0.60642193617766205</v>
      </c>
      <c r="N232" s="41">
        <v>0.71039852764447786</v>
      </c>
      <c r="O232" s="41">
        <v>0.37125271958342321</v>
      </c>
      <c r="P232" s="41">
        <v>0.59458979025727499</v>
      </c>
      <c r="Q232" s="27">
        <v>85962.687999999995</v>
      </c>
      <c r="R232" s="40">
        <v>8.36</v>
      </c>
      <c r="S232">
        <v>212691</v>
      </c>
    </row>
    <row r="233" spans="1:19" x14ac:dyDescent="0.3">
      <c r="A233">
        <v>232</v>
      </c>
      <c r="B233">
        <v>2560</v>
      </c>
      <c r="C233" t="s">
        <v>153</v>
      </c>
      <c r="D233" t="s">
        <v>99</v>
      </c>
      <c r="E233" t="s">
        <v>313</v>
      </c>
      <c r="F233" s="27">
        <v>457092</v>
      </c>
      <c r="I233">
        <v>231.81</v>
      </c>
      <c r="J233">
        <v>1771.37</v>
      </c>
      <c r="K233">
        <v>2151.4699999999998</v>
      </c>
      <c r="L233">
        <v>4154.6499999999996</v>
      </c>
      <c r="M233" s="41">
        <v>0.64077727432536724</v>
      </c>
      <c r="N233" s="41">
        <v>0.54450341471076802</v>
      </c>
      <c r="O233" s="41">
        <v>0.52089255203329088</v>
      </c>
      <c r="P233" s="41">
        <v>0.66291229110015826</v>
      </c>
      <c r="Q233" s="27">
        <v>97162.989000000001</v>
      </c>
      <c r="R233" s="40">
        <v>10.49</v>
      </c>
      <c r="S233">
        <v>88373</v>
      </c>
    </row>
    <row r="234" spans="1:19" x14ac:dyDescent="0.3">
      <c r="A234">
        <v>233</v>
      </c>
      <c r="B234">
        <v>2560</v>
      </c>
      <c r="C234" t="s">
        <v>153</v>
      </c>
      <c r="D234" t="s">
        <v>106</v>
      </c>
      <c r="E234" t="s">
        <v>314</v>
      </c>
      <c r="F234" s="27">
        <v>329942</v>
      </c>
      <c r="I234">
        <v>114.04</v>
      </c>
      <c r="J234">
        <v>1375.12</v>
      </c>
      <c r="K234">
        <v>1390.67</v>
      </c>
      <c r="L234">
        <v>2879.83</v>
      </c>
      <c r="M234" s="41">
        <v>0.56831665779947549</v>
      </c>
      <c r="N234" s="41">
        <v>0.52965270524732344</v>
      </c>
      <c r="O234" s="41">
        <v>0.35484637412361641</v>
      </c>
      <c r="P234" s="41">
        <v>0.63591602751066978</v>
      </c>
      <c r="Q234" s="27">
        <v>101789.515</v>
      </c>
      <c r="R234" s="40">
        <v>7.34</v>
      </c>
      <c r="S234">
        <v>60671</v>
      </c>
    </row>
    <row r="235" spans="1:19" x14ac:dyDescent="0.3">
      <c r="A235">
        <v>234</v>
      </c>
      <c r="B235">
        <v>2560</v>
      </c>
      <c r="C235" t="s">
        <v>154</v>
      </c>
      <c r="D235" t="s">
        <v>81</v>
      </c>
      <c r="E235" t="s">
        <v>315</v>
      </c>
      <c r="F235" s="27">
        <v>1869633</v>
      </c>
      <c r="I235">
        <v>635.64</v>
      </c>
      <c r="J235">
        <v>5735.5</v>
      </c>
      <c r="K235">
        <v>6868.86</v>
      </c>
      <c r="L235">
        <v>13240</v>
      </c>
      <c r="M235" s="41">
        <v>0.58081397982290794</v>
      </c>
      <c r="N235" s="41">
        <v>0.5807749091288591</v>
      </c>
      <c r="O235" s="41">
        <v>0.39222860301404627</v>
      </c>
      <c r="P235" s="41">
        <v>0.53474386551199826</v>
      </c>
      <c r="Q235" s="27">
        <v>70462.64</v>
      </c>
      <c r="R235" s="40">
        <v>10.6</v>
      </c>
      <c r="S235">
        <v>254146</v>
      </c>
    </row>
    <row r="236" spans="1:19" x14ac:dyDescent="0.3">
      <c r="A236">
        <v>235</v>
      </c>
      <c r="B236">
        <v>2561</v>
      </c>
      <c r="C236" s="42" t="s">
        <v>151</v>
      </c>
      <c r="D236" s="40" t="s">
        <v>53</v>
      </c>
      <c r="E236" s="42" t="s">
        <v>151</v>
      </c>
      <c r="F236" s="27">
        <v>5676648</v>
      </c>
      <c r="I236">
        <v>20053.34</v>
      </c>
      <c r="J236">
        <v>67546.25</v>
      </c>
      <c r="K236">
        <v>17864.259999999998</v>
      </c>
      <c r="L236">
        <v>105463.84999999999</v>
      </c>
      <c r="M236" s="41">
        <v>0.66657990598144035</v>
      </c>
      <c r="N236" s="41">
        <v>0.7845268429756751</v>
      </c>
      <c r="O236" s="41">
        <v>0.7956737014958094</v>
      </c>
      <c r="P236" s="41">
        <v>0.80074602961915697</v>
      </c>
      <c r="Q236" s="27">
        <v>606903.299</v>
      </c>
      <c r="R236" s="40">
        <v>0.99</v>
      </c>
      <c r="S236">
        <v>1018919</v>
      </c>
    </row>
    <row r="237" spans="1:19" x14ac:dyDescent="0.3">
      <c r="A237">
        <v>236</v>
      </c>
      <c r="B237">
        <v>2561</v>
      </c>
      <c r="C237" t="e">
        <v>#N/A</v>
      </c>
      <c r="D237" t="s">
        <v>54</v>
      </c>
      <c r="E237" t="s">
        <v>249</v>
      </c>
      <c r="F237" s="27" t="e">
        <v>#N/A</v>
      </c>
      <c r="I237">
        <v>696.02</v>
      </c>
      <c r="J237">
        <v>1794.21</v>
      </c>
      <c r="K237">
        <v>1158.55</v>
      </c>
      <c r="L237">
        <v>3648.7799999999997</v>
      </c>
      <c r="M237" s="41" t="e">
        <v>#N/A</v>
      </c>
      <c r="N237" s="41" t="e">
        <v>#N/A</v>
      </c>
      <c r="O237" s="41" t="e">
        <v>#N/A</v>
      </c>
      <c r="P237" s="41" t="e">
        <v>#N/A</v>
      </c>
      <c r="Q237" s="27" t="e">
        <v>#N/A</v>
      </c>
      <c r="R237" s="40" t="e">
        <v>#N/A</v>
      </c>
      <c r="S237" t="e">
        <v>#N/A</v>
      </c>
    </row>
    <row r="238" spans="1:19" x14ac:dyDescent="0.3">
      <c r="A238">
        <v>237</v>
      </c>
      <c r="B238">
        <v>2561</v>
      </c>
      <c r="C238" t="s">
        <v>155</v>
      </c>
      <c r="D238" t="s">
        <v>55</v>
      </c>
      <c r="E238" t="s">
        <v>239</v>
      </c>
      <c r="F238" s="27">
        <v>473738</v>
      </c>
      <c r="I238">
        <v>552.41999999999996</v>
      </c>
      <c r="J238">
        <v>1925.2</v>
      </c>
      <c r="K238">
        <v>1727.03</v>
      </c>
      <c r="L238">
        <v>4204.6499999999996</v>
      </c>
      <c r="M238" s="41">
        <v>0.61188739795685476</v>
      </c>
      <c r="N238" s="41">
        <v>0.71826795432882318</v>
      </c>
      <c r="O238" s="41">
        <v>0.51089751843137543</v>
      </c>
      <c r="P238" s="41">
        <v>0.63312695644813521</v>
      </c>
      <c r="Q238" s="27">
        <v>200411.54</v>
      </c>
      <c r="R238" s="40">
        <v>4.5199999999999996</v>
      </c>
      <c r="S238">
        <v>53806</v>
      </c>
    </row>
    <row r="239" spans="1:19" x14ac:dyDescent="0.3">
      <c r="A239">
        <v>238</v>
      </c>
      <c r="B239">
        <v>2561</v>
      </c>
      <c r="C239" t="s">
        <v>152</v>
      </c>
      <c r="D239" t="s">
        <v>56</v>
      </c>
      <c r="E239" t="s">
        <v>240</v>
      </c>
      <c r="F239" s="27">
        <v>893151</v>
      </c>
      <c r="I239">
        <v>409.91</v>
      </c>
      <c r="J239">
        <v>3355.1</v>
      </c>
      <c r="K239">
        <v>3043.03</v>
      </c>
      <c r="L239">
        <v>6808.04</v>
      </c>
      <c r="M239" s="41">
        <v>0.60143164306275776</v>
      </c>
      <c r="N239" s="41">
        <v>0.64495735865840564</v>
      </c>
      <c r="O239" s="41">
        <v>0.4557793163426318</v>
      </c>
      <c r="P239" s="41">
        <v>0.64067423905274068</v>
      </c>
      <c r="Q239" s="27">
        <v>130371.389</v>
      </c>
      <c r="R239" s="40">
        <v>13.37</v>
      </c>
      <c r="S239">
        <v>124735</v>
      </c>
    </row>
    <row r="240" spans="1:19" x14ac:dyDescent="0.3">
      <c r="A240">
        <v>239</v>
      </c>
      <c r="B240">
        <v>2561</v>
      </c>
      <c r="C240" t="s">
        <v>154</v>
      </c>
      <c r="D240" t="s">
        <v>92</v>
      </c>
      <c r="E240" t="s">
        <v>241</v>
      </c>
      <c r="F240" s="27">
        <v>985346</v>
      </c>
      <c r="I240">
        <v>293.27</v>
      </c>
      <c r="J240">
        <v>3432.96</v>
      </c>
      <c r="K240">
        <v>4132.1400000000003</v>
      </c>
      <c r="L240">
        <v>7858.3700000000008</v>
      </c>
      <c r="M240" s="41">
        <v>0.62927445934316661</v>
      </c>
      <c r="N240" s="41">
        <v>0.59767079555480196</v>
      </c>
      <c r="O240" s="41">
        <v>0.50577384022882887</v>
      </c>
      <c r="P240" s="41">
        <v>0.5968326089405751</v>
      </c>
      <c r="Q240" s="27">
        <v>74820.06</v>
      </c>
      <c r="R240" s="40">
        <v>28.6</v>
      </c>
      <c r="S240">
        <v>151249</v>
      </c>
    </row>
    <row r="241" spans="1:19" x14ac:dyDescent="0.3">
      <c r="A241">
        <v>240</v>
      </c>
      <c r="B241">
        <v>2561</v>
      </c>
      <c r="C241" t="s">
        <v>153</v>
      </c>
      <c r="D241" t="s">
        <v>57</v>
      </c>
      <c r="E241" t="s">
        <v>250</v>
      </c>
      <c r="F241" s="27">
        <v>727807</v>
      </c>
      <c r="I241">
        <v>284.24</v>
      </c>
      <c r="J241">
        <v>2960.51</v>
      </c>
      <c r="K241">
        <v>2661.6</v>
      </c>
      <c r="L241">
        <v>5906.35</v>
      </c>
      <c r="M241" s="41">
        <v>0.61657064914873072</v>
      </c>
      <c r="N241" s="41">
        <v>0.56751113065045344</v>
      </c>
      <c r="O241" s="41">
        <v>0.44468159753874459</v>
      </c>
      <c r="P241" s="41">
        <v>0.7494839370047417</v>
      </c>
      <c r="Q241" s="27">
        <v>151801.78099999999</v>
      </c>
      <c r="R241" s="40">
        <v>4.87</v>
      </c>
      <c r="S241">
        <v>121120</v>
      </c>
    </row>
    <row r="242" spans="1:19" x14ac:dyDescent="0.3">
      <c r="A242">
        <v>241</v>
      </c>
      <c r="B242">
        <v>2561</v>
      </c>
      <c r="C242" t="s">
        <v>154</v>
      </c>
      <c r="D242" t="s">
        <v>58</v>
      </c>
      <c r="E242" t="s">
        <v>251</v>
      </c>
      <c r="F242" s="27">
        <v>1805895</v>
      </c>
      <c r="I242">
        <v>881.72</v>
      </c>
      <c r="J242">
        <v>7180.75</v>
      </c>
      <c r="K242">
        <v>6687.02</v>
      </c>
      <c r="L242">
        <v>14749.490000000002</v>
      </c>
      <c r="M242" s="41">
        <v>0.63212162795026217</v>
      </c>
      <c r="N242" s="41">
        <v>0.58358978305264286</v>
      </c>
      <c r="O242" s="41">
        <v>0.59356226273384527</v>
      </c>
      <c r="P242" s="41">
        <v>0.64285123771907537</v>
      </c>
      <c r="Q242" s="27">
        <v>124550.943</v>
      </c>
      <c r="R242" s="40">
        <v>5.07</v>
      </c>
      <c r="S242">
        <v>299240</v>
      </c>
    </row>
    <row r="243" spans="1:19" x14ac:dyDescent="0.3">
      <c r="A243">
        <v>242</v>
      </c>
      <c r="B243">
        <v>2561</v>
      </c>
      <c r="C243" t="s">
        <v>317</v>
      </c>
      <c r="D243" t="s">
        <v>59</v>
      </c>
      <c r="E243" t="s">
        <v>242</v>
      </c>
      <c r="F243" s="27">
        <v>536496</v>
      </c>
      <c r="I243">
        <v>381.47</v>
      </c>
      <c r="J243">
        <v>2374.4899999999998</v>
      </c>
      <c r="K243">
        <v>2136.94</v>
      </c>
      <c r="L243">
        <v>4892.8999999999996</v>
      </c>
      <c r="M243" s="41">
        <v>0.62600988396556401</v>
      </c>
      <c r="N243" s="41">
        <v>0.56886342764294651</v>
      </c>
      <c r="O243" s="41">
        <v>0.56757688361920811</v>
      </c>
      <c r="P243" s="41">
        <v>0.71611750882012171</v>
      </c>
      <c r="Q243" s="27">
        <v>212390.386</v>
      </c>
      <c r="R243" s="40">
        <v>2.8</v>
      </c>
      <c r="S243">
        <v>91392</v>
      </c>
    </row>
    <row r="244" spans="1:19" x14ac:dyDescent="0.3">
      <c r="A244">
        <v>243</v>
      </c>
      <c r="B244">
        <v>2561</v>
      </c>
      <c r="C244" t="s">
        <v>317</v>
      </c>
      <c r="D244" t="s">
        <v>60</v>
      </c>
      <c r="E244" t="s">
        <v>243</v>
      </c>
      <c r="F244" s="27">
        <v>715009</v>
      </c>
      <c r="I244">
        <v>830.06</v>
      </c>
      <c r="J244">
        <v>3833.2</v>
      </c>
      <c r="K244">
        <v>2579.87</v>
      </c>
      <c r="L244">
        <v>7243.13</v>
      </c>
      <c r="M244" s="41">
        <v>0.63634497285388736</v>
      </c>
      <c r="N244" s="41">
        <v>0.69598074359850703</v>
      </c>
      <c r="O244" s="41">
        <v>0.55901336390150824</v>
      </c>
      <c r="P244" s="41">
        <v>0.84644918797599722</v>
      </c>
      <c r="Q244" s="27">
        <v>474813.91</v>
      </c>
      <c r="R244" s="40">
        <v>2.21</v>
      </c>
      <c r="S244">
        <v>116061</v>
      </c>
    </row>
    <row r="245" spans="1:19" x14ac:dyDescent="0.3">
      <c r="A245">
        <v>244</v>
      </c>
      <c r="B245">
        <v>2561</v>
      </c>
      <c r="C245" t="s">
        <v>317</v>
      </c>
      <c r="D245" t="s">
        <v>61</v>
      </c>
      <c r="E245" t="s">
        <v>244</v>
      </c>
      <c r="F245" s="27">
        <v>1535445</v>
      </c>
      <c r="I245">
        <v>3354.39</v>
      </c>
      <c r="J245">
        <v>10679.67</v>
      </c>
      <c r="K245">
        <v>4028.36</v>
      </c>
      <c r="L245">
        <v>18062.419999999998</v>
      </c>
      <c r="M245" s="41">
        <v>0.66023072125720939</v>
      </c>
      <c r="N245" s="41">
        <v>0.7340800630525175</v>
      </c>
      <c r="O245" s="41">
        <v>0.69660653340919798</v>
      </c>
      <c r="P245" s="41">
        <v>0.84399882277434468</v>
      </c>
      <c r="Q245" s="27">
        <v>546943.04799999995</v>
      </c>
      <c r="R245" s="40">
        <v>0.45</v>
      </c>
      <c r="S245">
        <v>194148</v>
      </c>
    </row>
    <row r="246" spans="1:19" x14ac:dyDescent="0.3">
      <c r="A246">
        <v>245</v>
      </c>
      <c r="B246">
        <v>2561</v>
      </c>
      <c r="C246" t="s">
        <v>152</v>
      </c>
      <c r="D246" t="s">
        <v>62</v>
      </c>
      <c r="E246" t="s">
        <v>245</v>
      </c>
      <c r="F246" s="27">
        <v>328263</v>
      </c>
      <c r="I246">
        <v>193.43</v>
      </c>
      <c r="J246">
        <v>1350.31</v>
      </c>
      <c r="K246">
        <v>1583.57</v>
      </c>
      <c r="L246">
        <v>3127.31</v>
      </c>
      <c r="M246" s="41">
        <v>0.59087549845596754</v>
      </c>
      <c r="N246" s="41">
        <v>0.60081948412981845</v>
      </c>
      <c r="O246" s="41">
        <v>0.4395869827362322</v>
      </c>
      <c r="P246" s="41">
        <v>0.57229394628052166</v>
      </c>
      <c r="Q246" s="27">
        <v>119562.50900000001</v>
      </c>
      <c r="R246" s="40">
        <v>26.12</v>
      </c>
      <c r="S246">
        <v>70202</v>
      </c>
    </row>
    <row r="247" spans="1:19" x14ac:dyDescent="0.3">
      <c r="A247">
        <v>246</v>
      </c>
      <c r="B247">
        <v>2561</v>
      </c>
      <c r="C247" t="s">
        <v>154</v>
      </c>
      <c r="D247" t="s">
        <v>83</v>
      </c>
      <c r="E247" t="s">
        <v>246</v>
      </c>
      <c r="F247" s="27">
        <v>1138777</v>
      </c>
      <c r="I247">
        <v>289.43</v>
      </c>
      <c r="J247">
        <v>3658.89</v>
      </c>
      <c r="K247">
        <v>4999.22</v>
      </c>
      <c r="L247">
        <v>8947.5400000000009</v>
      </c>
      <c r="M247" s="41">
        <v>0.61253744297153712</v>
      </c>
      <c r="N247" s="41">
        <v>0.56256704670360658</v>
      </c>
      <c r="O247" s="41">
        <v>0.42397773059586691</v>
      </c>
      <c r="P247" s="41">
        <v>0.6623120154904979</v>
      </c>
      <c r="Q247" s="27">
        <v>70192.043999999994</v>
      </c>
      <c r="R247" s="40">
        <v>5.77</v>
      </c>
      <c r="S247">
        <v>195569</v>
      </c>
    </row>
    <row r="248" spans="1:19" x14ac:dyDescent="0.3">
      <c r="A248">
        <v>247</v>
      </c>
      <c r="B248">
        <v>2561</v>
      </c>
      <c r="C248" t="s">
        <v>155</v>
      </c>
      <c r="D248" t="s">
        <v>123</v>
      </c>
      <c r="E248" t="s">
        <v>247</v>
      </c>
      <c r="F248" s="27">
        <v>510963</v>
      </c>
      <c r="I248">
        <v>445.81</v>
      </c>
      <c r="J248">
        <v>2131.81</v>
      </c>
      <c r="K248">
        <v>1985.01</v>
      </c>
      <c r="L248">
        <v>4562.63</v>
      </c>
      <c r="M248" s="41">
        <v>0.62662412899996589</v>
      </c>
      <c r="N248" s="41">
        <v>0.69532389158453378</v>
      </c>
      <c r="O248" s="41">
        <v>0.48844707487422589</v>
      </c>
      <c r="P248" s="41">
        <v>0.7486090394135958</v>
      </c>
      <c r="Q248" s="27">
        <v>183216.87599999999</v>
      </c>
      <c r="R248" s="40">
        <v>4.05</v>
      </c>
      <c r="S248">
        <v>84173</v>
      </c>
    </row>
    <row r="249" spans="1:19" x14ac:dyDescent="0.3">
      <c r="A249">
        <v>248</v>
      </c>
      <c r="B249">
        <v>2561</v>
      </c>
      <c r="C249" t="s">
        <v>153</v>
      </c>
      <c r="D249" t="s">
        <v>103</v>
      </c>
      <c r="E249" t="s">
        <v>248</v>
      </c>
      <c r="F249" s="27">
        <v>1292130</v>
      </c>
      <c r="I249">
        <v>574.35</v>
      </c>
      <c r="J249">
        <v>4470.16</v>
      </c>
      <c r="K249">
        <v>4818.57</v>
      </c>
      <c r="L249">
        <v>9863.08</v>
      </c>
      <c r="M249" s="41">
        <v>0.63336820622960066</v>
      </c>
      <c r="N249" s="41">
        <v>0.61727984498266397</v>
      </c>
      <c r="O249" s="41">
        <v>0.49205755291772479</v>
      </c>
      <c r="P249" s="41">
        <v>0.76325828211637781</v>
      </c>
      <c r="Q249" s="27">
        <v>91044.683999999994</v>
      </c>
      <c r="R249" s="40">
        <v>10.76</v>
      </c>
      <c r="S249">
        <v>214385</v>
      </c>
    </row>
    <row r="250" spans="1:19" x14ac:dyDescent="0.3">
      <c r="A250">
        <v>249</v>
      </c>
      <c r="B250">
        <v>2561</v>
      </c>
      <c r="C250" t="s">
        <v>153</v>
      </c>
      <c r="D250" t="s">
        <v>96</v>
      </c>
      <c r="E250" t="s">
        <v>252</v>
      </c>
      <c r="F250" s="27">
        <v>1763742</v>
      </c>
      <c r="I250">
        <v>1432.7</v>
      </c>
      <c r="J250">
        <v>8053.14</v>
      </c>
      <c r="K250">
        <v>6154.1</v>
      </c>
      <c r="L250">
        <v>15639.94</v>
      </c>
      <c r="M250" s="41">
        <v>0.62547493261226661</v>
      </c>
      <c r="N250" s="41">
        <v>0.57352634588652252</v>
      </c>
      <c r="O250" s="41">
        <v>0.57546949323771657</v>
      </c>
      <c r="P250" s="41">
        <v>0.71225546023256925</v>
      </c>
      <c r="Q250" s="27">
        <v>138513.49400000001</v>
      </c>
      <c r="R250" s="40">
        <v>9.15</v>
      </c>
      <c r="S250">
        <v>316302</v>
      </c>
    </row>
    <row r="251" spans="1:19" x14ac:dyDescent="0.3">
      <c r="A251">
        <v>250</v>
      </c>
      <c r="B251">
        <v>2561</v>
      </c>
      <c r="C251" t="s">
        <v>155</v>
      </c>
      <c r="D251" t="s">
        <v>126</v>
      </c>
      <c r="E251" t="s">
        <v>253</v>
      </c>
      <c r="F251" s="27">
        <v>643116</v>
      </c>
      <c r="I251">
        <v>399.53</v>
      </c>
      <c r="J251">
        <v>2670.32</v>
      </c>
      <c r="K251">
        <v>2500.46</v>
      </c>
      <c r="L251">
        <v>5570.31</v>
      </c>
      <c r="M251" s="41">
        <v>0.61882008612485506</v>
      </c>
      <c r="N251" s="41">
        <v>0.52661059883772143</v>
      </c>
      <c r="O251" s="41">
        <v>0.60009418517677615</v>
      </c>
      <c r="P251" s="41">
        <v>0.6092538282022737</v>
      </c>
      <c r="Q251" s="27">
        <v>99894.243000000002</v>
      </c>
      <c r="R251" s="40">
        <v>15.06</v>
      </c>
      <c r="S251">
        <v>96115</v>
      </c>
    </row>
    <row r="252" spans="1:19" x14ac:dyDescent="0.3">
      <c r="A252">
        <v>251</v>
      </c>
      <c r="B252">
        <v>2561</v>
      </c>
      <c r="C252" t="s">
        <v>317</v>
      </c>
      <c r="D252" t="s">
        <v>73</v>
      </c>
      <c r="E252" t="s">
        <v>254</v>
      </c>
      <c r="F252" s="27">
        <v>229914</v>
      </c>
      <c r="I252">
        <v>176.6</v>
      </c>
      <c r="J252">
        <v>1028.3900000000001</v>
      </c>
      <c r="K252">
        <v>914.22</v>
      </c>
      <c r="L252">
        <v>2119.21</v>
      </c>
      <c r="M252" s="41">
        <v>0.62157618256545566</v>
      </c>
      <c r="N252" s="41">
        <v>0.69697935425930202</v>
      </c>
      <c r="O252" s="41">
        <v>0.48216726327971249</v>
      </c>
      <c r="P252" s="41">
        <v>0.66043515147747001</v>
      </c>
      <c r="Q252" s="27">
        <v>153443.88800000001</v>
      </c>
      <c r="R252" s="40">
        <v>8.5</v>
      </c>
      <c r="S252">
        <v>37674</v>
      </c>
    </row>
    <row r="253" spans="1:19" x14ac:dyDescent="0.3">
      <c r="A253">
        <v>252</v>
      </c>
      <c r="B253">
        <v>2561</v>
      </c>
      <c r="C253" t="s">
        <v>153</v>
      </c>
      <c r="D253" t="s">
        <v>107</v>
      </c>
      <c r="E253" t="s">
        <v>255</v>
      </c>
      <c r="F253" s="27">
        <v>654676</v>
      </c>
      <c r="I253">
        <v>259.83999999999997</v>
      </c>
      <c r="J253">
        <v>2091.0100000000002</v>
      </c>
      <c r="K253">
        <v>2294.13</v>
      </c>
      <c r="L253">
        <v>4644.9800000000005</v>
      </c>
      <c r="M253" s="41">
        <v>0.60089458392039274</v>
      </c>
      <c r="N253" s="41">
        <v>0.62425895803543363</v>
      </c>
      <c r="O253" s="41">
        <v>0.3622928315285443</v>
      </c>
      <c r="P253" s="41">
        <v>0.59299701987272047</v>
      </c>
      <c r="Q253" s="27">
        <v>112723.944</v>
      </c>
      <c r="R253" s="40">
        <v>29.6</v>
      </c>
      <c r="S253">
        <v>73065</v>
      </c>
    </row>
    <row r="254" spans="1:19" x14ac:dyDescent="0.3">
      <c r="A254">
        <v>253</v>
      </c>
      <c r="B254">
        <v>2561</v>
      </c>
      <c r="C254" t="s">
        <v>317</v>
      </c>
      <c r="D254" t="s">
        <v>75</v>
      </c>
      <c r="E254" t="s">
        <v>256</v>
      </c>
      <c r="F254" s="27">
        <v>260093</v>
      </c>
      <c r="I254">
        <v>142.51</v>
      </c>
      <c r="J254">
        <v>1121.1300000000001</v>
      </c>
      <c r="K254">
        <v>974.05</v>
      </c>
      <c r="L254">
        <v>2237.69</v>
      </c>
      <c r="M254" s="41">
        <v>0.61478774174710915</v>
      </c>
      <c r="N254" s="41">
        <v>0.55695131224898375</v>
      </c>
      <c r="O254" s="41">
        <v>0.59198651489156973</v>
      </c>
      <c r="P254" s="41">
        <v>0.66579805034126815</v>
      </c>
      <c r="Q254" s="27">
        <v>115615.78</v>
      </c>
      <c r="R254" s="40">
        <v>7.6</v>
      </c>
      <c r="S254">
        <v>48392</v>
      </c>
    </row>
    <row r="255" spans="1:19" x14ac:dyDescent="0.3">
      <c r="A255">
        <v>254</v>
      </c>
      <c r="B255">
        <v>2561</v>
      </c>
      <c r="C255" t="s">
        <v>152</v>
      </c>
      <c r="D255" t="s">
        <v>114</v>
      </c>
      <c r="E255" t="s">
        <v>257</v>
      </c>
      <c r="F255" s="27">
        <v>917053</v>
      </c>
      <c r="I255">
        <v>1196.8699999999999</v>
      </c>
      <c r="J255">
        <v>4548.6899999999996</v>
      </c>
      <c r="K255">
        <v>2935.95</v>
      </c>
      <c r="L255">
        <v>8681.5099999999984</v>
      </c>
      <c r="M255" s="41">
        <v>0.64050681831248957</v>
      </c>
      <c r="N255" s="41">
        <v>0.75467051654977113</v>
      </c>
      <c r="O255" s="41">
        <v>0.61477566232340886</v>
      </c>
      <c r="P255" s="41">
        <v>0.73227125013251948</v>
      </c>
      <c r="Q255" s="27">
        <v>295348.66499999998</v>
      </c>
      <c r="R255" s="40">
        <v>2.65</v>
      </c>
      <c r="S255">
        <v>148774</v>
      </c>
    </row>
    <row r="256" spans="1:19" x14ac:dyDescent="0.3">
      <c r="A256">
        <v>255</v>
      </c>
      <c r="B256">
        <v>2561</v>
      </c>
      <c r="C256" t="s">
        <v>154</v>
      </c>
      <c r="D256" t="s">
        <v>94</v>
      </c>
      <c r="E256" t="s">
        <v>258</v>
      </c>
      <c r="F256" s="27">
        <v>718786</v>
      </c>
      <c r="I256">
        <v>205.52</v>
      </c>
      <c r="J256">
        <v>2355.84</v>
      </c>
      <c r="K256">
        <v>2703.11</v>
      </c>
      <c r="L256">
        <v>5264.47</v>
      </c>
      <c r="M256" s="41">
        <v>0.62944222448644926</v>
      </c>
      <c r="N256" s="41">
        <v>0.7166927978047527</v>
      </c>
      <c r="O256" s="41">
        <v>0.44004873428982749</v>
      </c>
      <c r="P256" s="41">
        <v>0.61170573739260226</v>
      </c>
      <c r="Q256" s="27">
        <v>75347.89</v>
      </c>
      <c r="R256" s="40">
        <v>16.850000000000001</v>
      </c>
      <c r="S256">
        <v>100507</v>
      </c>
    </row>
    <row r="257" spans="1:19" x14ac:dyDescent="0.3">
      <c r="A257">
        <v>256</v>
      </c>
      <c r="B257">
        <v>2561</v>
      </c>
      <c r="C257" t="s">
        <v>154</v>
      </c>
      <c r="D257" t="s">
        <v>77</v>
      </c>
      <c r="E257" t="s">
        <v>259</v>
      </c>
      <c r="F257" s="27">
        <v>2646401</v>
      </c>
      <c r="I257">
        <v>1350.55</v>
      </c>
      <c r="J257">
        <v>9938.31</v>
      </c>
      <c r="K257">
        <v>10211.629999999999</v>
      </c>
      <c r="L257">
        <v>21500.489999999998</v>
      </c>
      <c r="M257" s="41">
        <v>0.61102977792044888</v>
      </c>
      <c r="N257" s="41">
        <v>0.63828135103239381</v>
      </c>
      <c r="O257" s="41">
        <v>0.48295330250102803</v>
      </c>
      <c r="P257" s="41">
        <v>0.61087687275781466</v>
      </c>
      <c r="Q257" s="27">
        <v>118220.515</v>
      </c>
      <c r="R257" s="40">
        <v>12.87</v>
      </c>
      <c r="S257">
        <v>434763</v>
      </c>
    </row>
    <row r="258" spans="1:19" x14ac:dyDescent="0.3">
      <c r="A258">
        <v>257</v>
      </c>
      <c r="B258">
        <v>2561</v>
      </c>
      <c r="C258" t="s">
        <v>155</v>
      </c>
      <c r="D258" t="s">
        <v>118</v>
      </c>
      <c r="E258" t="s">
        <v>260</v>
      </c>
      <c r="F258" s="27">
        <v>1560433</v>
      </c>
      <c r="I258">
        <v>690.86</v>
      </c>
      <c r="J258">
        <v>5634.05</v>
      </c>
      <c r="K258">
        <v>6287.72</v>
      </c>
      <c r="L258">
        <v>12612.630000000001</v>
      </c>
      <c r="M258" s="41">
        <v>0.60156546196729865</v>
      </c>
      <c r="N258" s="41">
        <v>0.60634182461814046</v>
      </c>
      <c r="O258" s="41">
        <v>0.48121470623248658</v>
      </c>
      <c r="P258" s="41">
        <v>0.64222548949182867</v>
      </c>
      <c r="Q258" s="27">
        <v>106129.61900000001</v>
      </c>
      <c r="R258" s="40">
        <v>12.49</v>
      </c>
      <c r="S258">
        <v>256431</v>
      </c>
    </row>
    <row r="259" spans="1:19" x14ac:dyDescent="0.3">
      <c r="A259">
        <v>258</v>
      </c>
      <c r="B259">
        <v>2561</v>
      </c>
      <c r="C259" t="s">
        <v>153</v>
      </c>
      <c r="D259" t="s">
        <v>105</v>
      </c>
      <c r="E259" t="s">
        <v>261</v>
      </c>
      <c r="F259" s="27">
        <v>1063964</v>
      </c>
      <c r="I259">
        <v>493.85</v>
      </c>
      <c r="J259">
        <v>4129.1000000000004</v>
      </c>
      <c r="K259">
        <v>3955.21</v>
      </c>
      <c r="L259">
        <v>8578.16</v>
      </c>
      <c r="M259" s="41">
        <v>0.60578274747878347</v>
      </c>
      <c r="N259" s="41">
        <v>0.62900457228522899</v>
      </c>
      <c r="O259" s="41">
        <v>0.50354626779468126</v>
      </c>
      <c r="P259" s="41">
        <v>0.67777142489247422</v>
      </c>
      <c r="Q259" s="27">
        <v>124510.512</v>
      </c>
      <c r="R259" s="40">
        <v>6.25</v>
      </c>
      <c r="S259">
        <v>201691</v>
      </c>
    </row>
    <row r="260" spans="1:19" x14ac:dyDescent="0.3">
      <c r="A260">
        <v>259</v>
      </c>
      <c r="B260">
        <v>2561</v>
      </c>
      <c r="C260" t="s">
        <v>152</v>
      </c>
      <c r="D260" t="s">
        <v>65</v>
      </c>
      <c r="E260" t="s">
        <v>262</v>
      </c>
      <c r="F260" s="27">
        <v>1246295</v>
      </c>
      <c r="I260">
        <v>1945.71</v>
      </c>
      <c r="J260">
        <v>8348.51</v>
      </c>
      <c r="K260">
        <v>3276.42</v>
      </c>
      <c r="L260">
        <v>13570.640000000001</v>
      </c>
      <c r="M260" s="41">
        <v>0.6812542495911087</v>
      </c>
      <c r="N260" s="41">
        <v>0.81181900457300971</v>
      </c>
      <c r="O260" s="41">
        <v>0.60867306154620482</v>
      </c>
      <c r="P260" s="41">
        <v>0.78448827873966764</v>
      </c>
      <c r="Q260" s="27">
        <v>189517.16200000001</v>
      </c>
      <c r="R260" s="40">
        <v>0.21</v>
      </c>
      <c r="S260">
        <v>218304</v>
      </c>
    </row>
    <row r="261" spans="1:19" x14ac:dyDescent="0.3">
      <c r="A261">
        <v>260</v>
      </c>
      <c r="B261">
        <v>2561</v>
      </c>
      <c r="C261" t="s">
        <v>155</v>
      </c>
      <c r="D261" t="s">
        <v>130</v>
      </c>
      <c r="E261" t="s">
        <v>263</v>
      </c>
      <c r="F261" s="27">
        <v>802474</v>
      </c>
      <c r="I261">
        <v>157.37</v>
      </c>
      <c r="J261">
        <v>2419.21</v>
      </c>
      <c r="K261">
        <v>3367.61</v>
      </c>
      <c r="L261">
        <v>5944.1900000000005</v>
      </c>
      <c r="M261" s="41">
        <v>0.58277194957217626</v>
      </c>
      <c r="N261" s="41">
        <v>0.66778357081248396</v>
      </c>
      <c r="O261" s="41">
        <v>0.35224710670725529</v>
      </c>
      <c r="P261" s="41">
        <v>0.61257994793589343</v>
      </c>
      <c r="Q261" s="27">
        <v>60662.32</v>
      </c>
      <c r="R261" s="40">
        <v>26.74</v>
      </c>
      <c r="S261">
        <v>87360</v>
      </c>
    </row>
    <row r="262" spans="1:19" x14ac:dyDescent="0.3">
      <c r="A262">
        <v>261</v>
      </c>
      <c r="B262">
        <v>2561</v>
      </c>
      <c r="C262" t="s">
        <v>153</v>
      </c>
      <c r="D262" t="s">
        <v>101</v>
      </c>
      <c r="E262" t="s">
        <v>264</v>
      </c>
      <c r="F262" s="27">
        <v>478989</v>
      </c>
      <c r="I262">
        <v>189.61</v>
      </c>
      <c r="J262">
        <v>2001.31</v>
      </c>
      <c r="K262">
        <v>2192.9699999999998</v>
      </c>
      <c r="L262">
        <v>4383.8899999999994</v>
      </c>
      <c r="M262" s="41">
        <v>0.61153297811760121</v>
      </c>
      <c r="N262" s="41">
        <v>0.42485938454466898</v>
      </c>
      <c r="O262" s="41">
        <v>0.51425168429628254</v>
      </c>
      <c r="P262" s="41">
        <v>0.57588572725157594</v>
      </c>
      <c r="Q262" s="27">
        <v>76015.017999999996</v>
      </c>
      <c r="R262" s="40">
        <v>17.829999999999998</v>
      </c>
      <c r="S262">
        <v>89203</v>
      </c>
    </row>
    <row r="263" spans="1:19" x14ac:dyDescent="0.3">
      <c r="A263">
        <v>262</v>
      </c>
      <c r="B263">
        <v>2561</v>
      </c>
      <c r="C263" t="s">
        <v>154</v>
      </c>
      <c r="D263" t="s">
        <v>85</v>
      </c>
      <c r="E263" t="s">
        <v>265</v>
      </c>
      <c r="F263" s="27">
        <v>423940</v>
      </c>
      <c r="I263">
        <v>135.03</v>
      </c>
      <c r="J263">
        <v>1377.46</v>
      </c>
      <c r="K263">
        <v>1537.57</v>
      </c>
      <c r="L263">
        <v>3050.06</v>
      </c>
      <c r="M263" s="41">
        <v>0.60190610540831213</v>
      </c>
      <c r="N263" s="41">
        <v>0.6450618180740697</v>
      </c>
      <c r="O263" s="41">
        <v>0.41042437479199889</v>
      </c>
      <c r="P263" s="41">
        <v>0.56555281189179596</v>
      </c>
      <c r="Q263" s="27">
        <v>67383.252999999997</v>
      </c>
      <c r="R263" s="40">
        <v>7.73</v>
      </c>
      <c r="S263">
        <v>55312</v>
      </c>
    </row>
    <row r="264" spans="1:19" x14ac:dyDescent="0.3">
      <c r="A264">
        <v>263</v>
      </c>
      <c r="B264">
        <v>2561</v>
      </c>
      <c r="C264" t="s">
        <v>154</v>
      </c>
      <c r="D264" t="s">
        <v>78</v>
      </c>
      <c r="E264" t="s">
        <v>266</v>
      </c>
      <c r="F264" s="27">
        <v>1594850</v>
      </c>
      <c r="I264">
        <v>427.97</v>
      </c>
      <c r="J264">
        <v>4964.84</v>
      </c>
      <c r="K264">
        <v>5676.59</v>
      </c>
      <c r="L264">
        <v>11069.400000000001</v>
      </c>
      <c r="M264" s="41">
        <v>0.5585089191348005</v>
      </c>
      <c r="N264" s="41">
        <v>0.54367037823336206</v>
      </c>
      <c r="O264" s="41">
        <v>0.44052179832787092</v>
      </c>
      <c r="P264" s="41">
        <v>0.56053853897575801</v>
      </c>
      <c r="Q264" s="27">
        <v>70185.997000000003</v>
      </c>
      <c r="R264" s="40">
        <v>21.03</v>
      </c>
      <c r="S264">
        <v>241723</v>
      </c>
    </row>
    <row r="265" spans="1:19" x14ac:dyDescent="0.3">
      <c r="A265">
        <v>264</v>
      </c>
      <c r="B265">
        <v>2561</v>
      </c>
      <c r="C265" t="s">
        <v>152</v>
      </c>
      <c r="D265" t="s">
        <v>66</v>
      </c>
      <c r="E265" t="s">
        <v>267</v>
      </c>
      <c r="F265" s="27">
        <v>1146092</v>
      </c>
      <c r="I265">
        <v>1911.23</v>
      </c>
      <c r="J265">
        <v>6990.99</v>
      </c>
      <c r="K265">
        <v>2535.4299999999998</v>
      </c>
      <c r="L265">
        <v>11437.65</v>
      </c>
      <c r="M265" s="41">
        <v>0.6590331465418342</v>
      </c>
      <c r="N265" s="41">
        <v>0.83270844956912904</v>
      </c>
      <c r="O265" s="41">
        <v>0.60481157273237884</v>
      </c>
      <c r="P265" s="41">
        <v>0.67653615475507434</v>
      </c>
      <c r="Q265" s="27">
        <v>236274.08499999999</v>
      </c>
      <c r="R265" s="40">
        <v>0.12</v>
      </c>
      <c r="S265">
        <v>154036</v>
      </c>
    </row>
    <row r="266" spans="1:19" x14ac:dyDescent="0.3">
      <c r="A266">
        <v>265</v>
      </c>
      <c r="B266">
        <v>2561</v>
      </c>
      <c r="C266" t="s">
        <v>152</v>
      </c>
      <c r="D266" t="s">
        <v>174</v>
      </c>
      <c r="E266" t="s">
        <v>268</v>
      </c>
      <c r="F266" s="27">
        <v>548815</v>
      </c>
      <c r="I266">
        <v>606.54</v>
      </c>
      <c r="J266">
        <v>2392.8200000000002</v>
      </c>
      <c r="K266">
        <v>1990.12</v>
      </c>
      <c r="L266">
        <v>4989.4799999999996</v>
      </c>
      <c r="M266" s="41">
        <v>0.61056207082214886</v>
      </c>
      <c r="N266" s="41">
        <v>0.69172693535169549</v>
      </c>
      <c r="O266" s="41">
        <v>0.51521159558864993</v>
      </c>
      <c r="P266" s="41">
        <v>0.68798204212248759</v>
      </c>
      <c r="Q266" s="27">
        <v>196143.266</v>
      </c>
      <c r="R266" s="40">
        <v>6.46</v>
      </c>
      <c r="S266">
        <v>84206</v>
      </c>
    </row>
    <row r="267" spans="1:19" x14ac:dyDescent="0.3">
      <c r="A267">
        <v>266</v>
      </c>
      <c r="B267">
        <v>2561</v>
      </c>
      <c r="C267" t="s">
        <v>317</v>
      </c>
      <c r="D267" t="s">
        <v>74</v>
      </c>
      <c r="E267" t="s">
        <v>269</v>
      </c>
      <c r="F267" s="27">
        <v>491640</v>
      </c>
      <c r="I267">
        <v>428.9</v>
      </c>
      <c r="J267">
        <v>2395.0500000000002</v>
      </c>
      <c r="K267">
        <v>1760.8</v>
      </c>
      <c r="L267">
        <v>4584.75</v>
      </c>
      <c r="M267" s="41">
        <v>0.61769970566858401</v>
      </c>
      <c r="N267" s="41">
        <v>0.67756331940790793</v>
      </c>
      <c r="O267" s="41">
        <v>0.54285774448134971</v>
      </c>
      <c r="P267" s="41">
        <v>0.76024981630223487</v>
      </c>
      <c r="Q267" s="27">
        <v>520699.09</v>
      </c>
      <c r="R267" s="40">
        <v>1.88</v>
      </c>
      <c r="S267">
        <v>77588</v>
      </c>
    </row>
    <row r="268" spans="1:19" x14ac:dyDescent="0.3">
      <c r="A268">
        <v>267</v>
      </c>
      <c r="B268">
        <v>2561</v>
      </c>
      <c r="C268" t="s">
        <v>155</v>
      </c>
      <c r="D268" t="s">
        <v>128</v>
      </c>
      <c r="E268" t="s">
        <v>270</v>
      </c>
      <c r="F268" s="27">
        <v>718077</v>
      </c>
      <c r="I268">
        <v>182.7</v>
      </c>
      <c r="J268">
        <v>2447.06</v>
      </c>
      <c r="K268">
        <v>3030.52</v>
      </c>
      <c r="L268">
        <v>5660.28</v>
      </c>
      <c r="M268" s="41">
        <v>0.58276689796201198</v>
      </c>
      <c r="N268" s="41">
        <v>0.68562492430171296</v>
      </c>
      <c r="O268" s="41">
        <v>0.42111759024040207</v>
      </c>
      <c r="P268" s="41">
        <v>0.46470086495411772</v>
      </c>
      <c r="Q268" s="27">
        <v>75404.456000000006</v>
      </c>
      <c r="R268" s="40">
        <v>33.22</v>
      </c>
      <c r="S268">
        <v>83650</v>
      </c>
    </row>
    <row r="269" spans="1:19" x14ac:dyDescent="0.3">
      <c r="A269">
        <v>268</v>
      </c>
      <c r="B269">
        <v>2561</v>
      </c>
      <c r="C269" t="s">
        <v>152</v>
      </c>
      <c r="D269" t="s">
        <v>67</v>
      </c>
      <c r="E269" t="s">
        <v>271</v>
      </c>
      <c r="F269" s="27">
        <v>817441</v>
      </c>
      <c r="I269">
        <v>1156.2</v>
      </c>
      <c r="J269">
        <v>5018.05</v>
      </c>
      <c r="K269">
        <v>3321.36</v>
      </c>
      <c r="L269">
        <v>9495.61</v>
      </c>
      <c r="M269" s="41">
        <v>0.64836593181186541</v>
      </c>
      <c r="N269" s="41">
        <v>0.72793377749363997</v>
      </c>
      <c r="O269" s="41">
        <v>0.46747637667074637</v>
      </c>
      <c r="P269" s="41">
        <v>0.74248292909395075</v>
      </c>
      <c r="Q269" s="27">
        <v>460226.21</v>
      </c>
      <c r="R269" s="40">
        <v>7.57</v>
      </c>
      <c r="S269">
        <v>142607</v>
      </c>
    </row>
    <row r="270" spans="1:19" x14ac:dyDescent="0.3">
      <c r="A270">
        <v>269</v>
      </c>
      <c r="B270">
        <v>2561</v>
      </c>
      <c r="C270" t="s">
        <v>153</v>
      </c>
      <c r="D270" t="s">
        <v>102</v>
      </c>
      <c r="E270" t="s">
        <v>272</v>
      </c>
      <c r="F270" s="27">
        <v>475215</v>
      </c>
      <c r="I270">
        <v>166.76</v>
      </c>
      <c r="J270">
        <v>1868.03</v>
      </c>
      <c r="K270">
        <v>2009.47</v>
      </c>
      <c r="L270">
        <v>4044.26</v>
      </c>
      <c r="M270" s="41">
        <v>0.65683772755701952</v>
      </c>
      <c r="N270" s="41">
        <v>0.52938863436529682</v>
      </c>
      <c r="O270" s="41">
        <v>0.5919441611101427</v>
      </c>
      <c r="P270" s="41">
        <v>0.74440486297545194</v>
      </c>
      <c r="Q270" s="27">
        <v>92157.581000000006</v>
      </c>
      <c r="R270" s="40">
        <v>8.74</v>
      </c>
      <c r="S270">
        <v>94194</v>
      </c>
    </row>
    <row r="271" spans="1:19" x14ac:dyDescent="0.3">
      <c r="A271">
        <v>270</v>
      </c>
      <c r="B271">
        <v>2561</v>
      </c>
      <c r="C271" t="s">
        <v>155</v>
      </c>
      <c r="D271" t="s">
        <v>119</v>
      </c>
      <c r="E271" t="s">
        <v>273</v>
      </c>
      <c r="F271" s="27">
        <v>268240</v>
      </c>
      <c r="I271">
        <v>344.22</v>
      </c>
      <c r="J271">
        <v>1361.92</v>
      </c>
      <c r="K271">
        <v>1217.9000000000001</v>
      </c>
      <c r="L271">
        <v>2924.04</v>
      </c>
      <c r="M271" s="41">
        <v>0.65189565095145907</v>
      </c>
      <c r="N271" s="41">
        <v>0.64967492342884059</v>
      </c>
      <c r="O271" s="41">
        <v>0.47875116388846128</v>
      </c>
      <c r="P271" s="41">
        <v>0.76074348473815734</v>
      </c>
      <c r="Q271" s="27">
        <v>303764.42599999998</v>
      </c>
      <c r="R271" s="40">
        <v>3.72</v>
      </c>
      <c r="S271">
        <v>42516</v>
      </c>
    </row>
    <row r="272" spans="1:19" x14ac:dyDescent="0.3">
      <c r="A272">
        <v>271</v>
      </c>
      <c r="B272">
        <v>2561</v>
      </c>
      <c r="C272" t="s">
        <v>155</v>
      </c>
      <c r="D272" t="s">
        <v>127</v>
      </c>
      <c r="E272" t="s">
        <v>274</v>
      </c>
      <c r="F272" s="27">
        <v>525044</v>
      </c>
      <c r="I272">
        <v>298.05</v>
      </c>
      <c r="J272">
        <v>1817</v>
      </c>
      <c r="K272">
        <v>2834.73</v>
      </c>
      <c r="L272">
        <v>4949.7800000000007</v>
      </c>
      <c r="M272" s="41">
        <v>0.5916557863314269</v>
      </c>
      <c r="N272" s="41">
        <v>0.48948058502233949</v>
      </c>
      <c r="O272" s="41">
        <v>0.57448000673142807</v>
      </c>
      <c r="P272" s="41">
        <v>0.58952894059126826</v>
      </c>
      <c r="Q272" s="27">
        <v>73685.991999999998</v>
      </c>
      <c r="R272" s="40">
        <v>26.98</v>
      </c>
      <c r="S272">
        <v>92479</v>
      </c>
    </row>
    <row r="273" spans="1:19" x14ac:dyDescent="0.3">
      <c r="A273">
        <v>272</v>
      </c>
      <c r="B273">
        <v>2561</v>
      </c>
      <c r="C273" t="s">
        <v>153</v>
      </c>
      <c r="D273" t="s">
        <v>110</v>
      </c>
      <c r="E273" t="s">
        <v>275</v>
      </c>
      <c r="F273" s="27">
        <v>539374</v>
      </c>
      <c r="I273">
        <v>177.2</v>
      </c>
      <c r="J273">
        <v>2250.21</v>
      </c>
      <c r="K273">
        <v>2580.5500000000002</v>
      </c>
      <c r="L273">
        <v>5007.96</v>
      </c>
      <c r="M273" s="41">
        <v>0.59411574835012926</v>
      </c>
      <c r="N273" s="41">
        <v>0.59662455788902935</v>
      </c>
      <c r="O273" s="41">
        <v>0.39883471456271308</v>
      </c>
      <c r="P273" s="41">
        <v>0.76288278088656714</v>
      </c>
      <c r="Q273" s="27">
        <v>97203.384000000005</v>
      </c>
      <c r="R273" s="40">
        <v>1.34</v>
      </c>
      <c r="S273">
        <v>105132</v>
      </c>
    </row>
    <row r="274" spans="1:19" x14ac:dyDescent="0.3">
      <c r="A274">
        <v>273</v>
      </c>
      <c r="B274">
        <v>2561</v>
      </c>
      <c r="C274" t="s">
        <v>153</v>
      </c>
      <c r="D274" t="s">
        <v>109</v>
      </c>
      <c r="E274" t="s">
        <v>276</v>
      </c>
      <c r="F274" s="27">
        <v>866891</v>
      </c>
      <c r="I274">
        <v>489.47</v>
      </c>
      <c r="J274">
        <v>3545.44</v>
      </c>
      <c r="K274">
        <v>3026.81</v>
      </c>
      <c r="L274">
        <v>7061.7199999999993</v>
      </c>
      <c r="M274" s="41">
        <v>0.59897024980463343</v>
      </c>
      <c r="N274" s="41">
        <v>0.59262763743325964</v>
      </c>
      <c r="O274" s="41">
        <v>0.54677370194191033</v>
      </c>
      <c r="P274" s="41">
        <v>0.66863226947008525</v>
      </c>
      <c r="Q274" s="27">
        <v>109643.234</v>
      </c>
      <c r="R274" s="40">
        <v>5.22</v>
      </c>
      <c r="S274">
        <v>152741</v>
      </c>
    </row>
    <row r="275" spans="1:19" x14ac:dyDescent="0.3">
      <c r="A275">
        <v>274</v>
      </c>
      <c r="B275">
        <v>2561</v>
      </c>
      <c r="C275" t="s">
        <v>152</v>
      </c>
      <c r="D275" t="s">
        <v>117</v>
      </c>
      <c r="E275" t="s">
        <v>277</v>
      </c>
      <c r="F275" s="27">
        <v>484294</v>
      </c>
      <c r="I275">
        <v>390.35</v>
      </c>
      <c r="J275">
        <v>2527.16</v>
      </c>
      <c r="K275">
        <v>1869.7</v>
      </c>
      <c r="L275">
        <v>4787.21</v>
      </c>
      <c r="M275" s="41">
        <v>0.6184858444034016</v>
      </c>
      <c r="N275" s="41">
        <v>0.70397400277001509</v>
      </c>
      <c r="O275" s="41">
        <v>0.57886187774477971</v>
      </c>
      <c r="P275" s="41">
        <v>0.68051825184901737</v>
      </c>
      <c r="Q275" s="27">
        <v>144451.141</v>
      </c>
      <c r="R275" s="40">
        <v>6.07</v>
      </c>
      <c r="S275">
        <v>86409</v>
      </c>
    </row>
    <row r="276" spans="1:19" x14ac:dyDescent="0.3">
      <c r="A276">
        <v>275</v>
      </c>
      <c r="B276">
        <v>2561</v>
      </c>
      <c r="C276" t="s">
        <v>153</v>
      </c>
      <c r="D276" t="s">
        <v>111</v>
      </c>
      <c r="E276" t="s">
        <v>278</v>
      </c>
      <c r="F276" s="27">
        <v>994540</v>
      </c>
      <c r="I276">
        <v>316.58999999999997</v>
      </c>
      <c r="J276">
        <v>3383.99</v>
      </c>
      <c r="K276">
        <v>3323.52</v>
      </c>
      <c r="L276">
        <v>7024.1</v>
      </c>
      <c r="M276" s="41">
        <v>0.59957593685766042</v>
      </c>
      <c r="N276" s="41">
        <v>0.6315683676302436</v>
      </c>
      <c r="O276" s="41">
        <v>0.44729927756751597</v>
      </c>
      <c r="P276" s="41">
        <v>0.69427612212067624</v>
      </c>
      <c r="Q276" s="27">
        <v>87717.831000000006</v>
      </c>
      <c r="R276" s="40">
        <v>5.2</v>
      </c>
      <c r="S276">
        <v>169342</v>
      </c>
    </row>
    <row r="277" spans="1:19" x14ac:dyDescent="0.3">
      <c r="A277">
        <v>276</v>
      </c>
      <c r="B277">
        <v>2561</v>
      </c>
      <c r="C277" t="s">
        <v>153</v>
      </c>
      <c r="D277" t="s">
        <v>100</v>
      </c>
      <c r="E277" t="s">
        <v>279</v>
      </c>
      <c r="F277" s="27">
        <v>445090</v>
      </c>
      <c r="I277">
        <v>169.11</v>
      </c>
      <c r="J277">
        <v>1900.5</v>
      </c>
      <c r="K277">
        <v>1990.03</v>
      </c>
      <c r="L277">
        <v>4059.6400000000003</v>
      </c>
      <c r="M277" s="41">
        <v>0.62708527373540157</v>
      </c>
      <c r="N277" s="41">
        <v>0.42877377984708592</v>
      </c>
      <c r="O277" s="41">
        <v>0.60302994597676629</v>
      </c>
      <c r="P277" s="41">
        <v>0.62838070379092514</v>
      </c>
      <c r="Q277" s="27">
        <v>78757.062999999995</v>
      </c>
      <c r="R277" s="40">
        <v>11.34</v>
      </c>
      <c r="S277">
        <v>96997</v>
      </c>
    </row>
    <row r="278" spans="1:19" x14ac:dyDescent="0.3">
      <c r="A278">
        <v>277</v>
      </c>
      <c r="B278">
        <v>2561</v>
      </c>
      <c r="C278" t="s">
        <v>155</v>
      </c>
      <c r="D278" t="s">
        <v>120</v>
      </c>
      <c r="E278" t="s">
        <v>280</v>
      </c>
      <c r="F278" s="27">
        <v>410211</v>
      </c>
      <c r="I278">
        <v>1878.9</v>
      </c>
      <c r="J278">
        <v>3342.98</v>
      </c>
      <c r="K278">
        <v>1553.02</v>
      </c>
      <c r="L278">
        <v>6774.9</v>
      </c>
      <c r="M278" s="41">
        <v>0.63758430125707199</v>
      </c>
      <c r="N278" s="41">
        <v>0.73832987092123148</v>
      </c>
      <c r="O278" s="41">
        <v>0.56222024757638012</v>
      </c>
      <c r="P278" s="41">
        <v>0.74094580670975818</v>
      </c>
      <c r="Q278" s="27">
        <v>407300.86700000003</v>
      </c>
      <c r="R278" s="40">
        <v>2.54</v>
      </c>
      <c r="S278">
        <v>43118</v>
      </c>
    </row>
    <row r="279" spans="1:19" x14ac:dyDescent="0.3">
      <c r="A279">
        <v>278</v>
      </c>
      <c r="B279">
        <v>2561</v>
      </c>
      <c r="C279" t="s">
        <v>154</v>
      </c>
      <c r="D279" t="s">
        <v>90</v>
      </c>
      <c r="E279" t="s">
        <v>281</v>
      </c>
      <c r="F279" s="27">
        <v>963047</v>
      </c>
      <c r="I279">
        <v>262.51</v>
      </c>
      <c r="J279">
        <v>3267.08</v>
      </c>
      <c r="K279">
        <v>3831.56</v>
      </c>
      <c r="L279">
        <v>7361.15</v>
      </c>
      <c r="M279" s="41">
        <v>0.64882886941355633</v>
      </c>
      <c r="N279" s="41">
        <v>0.67662631520510885</v>
      </c>
      <c r="O279" s="41">
        <v>0.52588471244664836</v>
      </c>
      <c r="P279" s="41">
        <v>0.55433022263279619</v>
      </c>
      <c r="Q279" s="27">
        <v>74691.815000000002</v>
      </c>
      <c r="R279" s="40">
        <v>10.199999999999999</v>
      </c>
      <c r="S279">
        <v>157510</v>
      </c>
    </row>
    <row r="280" spans="1:19" x14ac:dyDescent="0.3">
      <c r="A280">
        <v>279</v>
      </c>
      <c r="B280">
        <v>2561</v>
      </c>
      <c r="C280" t="s">
        <v>154</v>
      </c>
      <c r="D280" t="s">
        <v>95</v>
      </c>
      <c r="E280" t="s">
        <v>282</v>
      </c>
      <c r="F280" s="27">
        <v>352282</v>
      </c>
      <c r="I280">
        <v>114.74</v>
      </c>
      <c r="J280">
        <v>1321.26</v>
      </c>
      <c r="K280">
        <v>1335.31</v>
      </c>
      <c r="L280">
        <v>2771.31</v>
      </c>
      <c r="M280" s="41">
        <v>0.61735027802389131</v>
      </c>
      <c r="N280" s="41">
        <v>0.61685620433862509</v>
      </c>
      <c r="O280" s="41">
        <v>0.48802908409495499</v>
      </c>
      <c r="P280" s="41">
        <v>0.59309064379384258</v>
      </c>
      <c r="Q280" s="27">
        <v>63466.283000000003</v>
      </c>
      <c r="R280" s="40">
        <v>10.41</v>
      </c>
      <c r="S280">
        <v>48210</v>
      </c>
    </row>
    <row r="281" spans="1:19" x14ac:dyDescent="0.3">
      <c r="A281">
        <v>280</v>
      </c>
      <c r="B281">
        <v>2561</v>
      </c>
      <c r="C281" t="s">
        <v>153</v>
      </c>
      <c r="D281" t="s">
        <v>104</v>
      </c>
      <c r="E281" t="s">
        <v>283</v>
      </c>
      <c r="F281" s="27">
        <v>282566</v>
      </c>
      <c r="I281">
        <v>76.73</v>
      </c>
      <c r="J281">
        <v>987.45</v>
      </c>
      <c r="K281">
        <v>940.05</v>
      </c>
      <c r="L281">
        <v>2004.23</v>
      </c>
      <c r="M281" s="41">
        <v>0.54114850989934216</v>
      </c>
      <c r="N281" s="41">
        <v>0.51582423427056256</v>
      </c>
      <c r="O281" s="41">
        <v>0.28953979314489059</v>
      </c>
      <c r="P281" s="41">
        <v>0.45235345571717772</v>
      </c>
      <c r="Q281" s="27">
        <v>58683.196000000004</v>
      </c>
      <c r="R281" s="40">
        <v>46.54</v>
      </c>
      <c r="S281">
        <v>31717</v>
      </c>
    </row>
    <row r="282" spans="1:19" x14ac:dyDescent="0.3">
      <c r="A282">
        <v>281</v>
      </c>
      <c r="B282">
        <v>2561</v>
      </c>
      <c r="C282" t="s">
        <v>154</v>
      </c>
      <c r="D282" t="s">
        <v>82</v>
      </c>
      <c r="E282" t="s">
        <v>284</v>
      </c>
      <c r="F282" s="27">
        <v>538729</v>
      </c>
      <c r="I282">
        <v>159.84</v>
      </c>
      <c r="J282">
        <v>1893.69</v>
      </c>
      <c r="K282">
        <v>2279.2399999999998</v>
      </c>
      <c r="L282">
        <v>4332.7700000000004</v>
      </c>
      <c r="M282" s="41">
        <v>0.61095735484454838</v>
      </c>
      <c r="N282" s="41">
        <v>0.56030682117606645</v>
      </c>
      <c r="O282" s="41">
        <v>0.52820371917072251</v>
      </c>
      <c r="P282" s="41">
        <v>0.58147876937486964</v>
      </c>
      <c r="Q282" s="27">
        <v>60707.836000000003</v>
      </c>
      <c r="R282" s="40">
        <v>14.18</v>
      </c>
      <c r="S282">
        <v>87575</v>
      </c>
    </row>
    <row r="283" spans="1:19" x14ac:dyDescent="0.3">
      <c r="A283">
        <v>282</v>
      </c>
      <c r="B283">
        <v>2561</v>
      </c>
      <c r="C283" t="s">
        <v>155</v>
      </c>
      <c r="D283" t="s">
        <v>129</v>
      </c>
      <c r="E283" t="s">
        <v>285</v>
      </c>
      <c r="F283" s="27">
        <v>532326</v>
      </c>
      <c r="I283">
        <v>171.55</v>
      </c>
      <c r="J283">
        <v>2192.4499999999998</v>
      </c>
      <c r="K283">
        <v>2330</v>
      </c>
      <c r="L283">
        <v>4694</v>
      </c>
      <c r="M283" s="41">
        <v>0.62038818659197148</v>
      </c>
      <c r="N283" s="41">
        <v>0.66098865424159592</v>
      </c>
      <c r="O283" s="41">
        <v>0.42129068131597081</v>
      </c>
      <c r="P283" s="41">
        <v>0.72645835849477769</v>
      </c>
      <c r="Q283" s="27">
        <v>96293.805999999997</v>
      </c>
      <c r="R283" s="40">
        <v>21.52</v>
      </c>
      <c r="S283">
        <v>61147</v>
      </c>
    </row>
    <row r="284" spans="1:19" x14ac:dyDescent="0.3">
      <c r="A284">
        <v>283</v>
      </c>
      <c r="B284">
        <v>2561</v>
      </c>
      <c r="C284" t="s">
        <v>154</v>
      </c>
      <c r="D284" t="s">
        <v>91</v>
      </c>
      <c r="E284" t="s">
        <v>286</v>
      </c>
      <c r="F284" s="27">
        <v>1307208</v>
      </c>
      <c r="I284">
        <v>377.53</v>
      </c>
      <c r="J284">
        <v>4343.8999999999996</v>
      </c>
      <c r="K284">
        <v>4969.24</v>
      </c>
      <c r="L284">
        <v>9690.6699999999983</v>
      </c>
      <c r="M284" s="41">
        <v>0.62520311546201845</v>
      </c>
      <c r="N284" s="41">
        <v>0.64280109158074428</v>
      </c>
      <c r="O284" s="41">
        <v>0.46682353821410849</v>
      </c>
      <c r="P284" s="41">
        <v>0.68134079308530326</v>
      </c>
      <c r="Q284" s="27">
        <v>72040.834000000003</v>
      </c>
      <c r="R284" s="40">
        <v>8.41</v>
      </c>
      <c r="S284">
        <v>215149</v>
      </c>
    </row>
    <row r="285" spans="1:19" x14ac:dyDescent="0.3">
      <c r="A285">
        <v>284</v>
      </c>
      <c r="B285">
        <v>2561</v>
      </c>
      <c r="C285" t="s">
        <v>155</v>
      </c>
      <c r="D285" t="s">
        <v>122</v>
      </c>
      <c r="E285" t="s">
        <v>287</v>
      </c>
      <c r="F285" s="27">
        <v>191868</v>
      </c>
      <c r="I285">
        <v>99.15</v>
      </c>
      <c r="J285">
        <v>804.14</v>
      </c>
      <c r="K285">
        <v>742.61</v>
      </c>
      <c r="L285">
        <v>1645.9</v>
      </c>
      <c r="M285" s="41">
        <v>0.60862779183844329</v>
      </c>
      <c r="N285" s="41">
        <v>0.71625441878098361</v>
      </c>
      <c r="O285" s="41">
        <v>0.48530089255782521</v>
      </c>
      <c r="P285" s="41">
        <v>0.62238722462234219</v>
      </c>
      <c r="Q285" s="27">
        <v>104891.391</v>
      </c>
      <c r="R285" s="40">
        <v>20.75</v>
      </c>
      <c r="S285">
        <v>25756</v>
      </c>
    </row>
    <row r="286" spans="1:19" x14ac:dyDescent="0.3">
      <c r="A286">
        <v>285</v>
      </c>
      <c r="B286">
        <v>2561</v>
      </c>
      <c r="C286" t="s">
        <v>317</v>
      </c>
      <c r="D286" t="s">
        <v>72</v>
      </c>
      <c r="E286" t="s">
        <v>288</v>
      </c>
      <c r="F286" s="27">
        <v>723316</v>
      </c>
      <c r="I286">
        <v>1821.09</v>
      </c>
      <c r="J286">
        <v>6306.69</v>
      </c>
      <c r="K286">
        <v>2470.85</v>
      </c>
      <c r="L286">
        <v>10598.63</v>
      </c>
      <c r="M286" s="41">
        <v>0.63201822415354836</v>
      </c>
      <c r="N286" s="41">
        <v>0.7348341483861055</v>
      </c>
      <c r="O286" s="41">
        <v>0.53242960756469782</v>
      </c>
      <c r="P286" s="41">
        <v>0.85931773343165807</v>
      </c>
      <c r="Q286" s="27">
        <v>1060571.165</v>
      </c>
      <c r="R286" s="40">
        <v>1.6</v>
      </c>
      <c r="S286">
        <v>90185</v>
      </c>
    </row>
    <row r="287" spans="1:19" x14ac:dyDescent="0.3">
      <c r="A287">
        <v>286</v>
      </c>
      <c r="B287">
        <v>2561</v>
      </c>
      <c r="C287" t="s">
        <v>152</v>
      </c>
      <c r="D287" t="s">
        <v>112</v>
      </c>
      <c r="E287" t="s">
        <v>289</v>
      </c>
      <c r="F287" s="27">
        <v>873518</v>
      </c>
      <c r="I287">
        <v>534.66999999999996</v>
      </c>
      <c r="J287">
        <v>3629.8</v>
      </c>
      <c r="K287">
        <v>2981.93</v>
      </c>
      <c r="L287">
        <v>7146.4</v>
      </c>
      <c r="M287" s="41">
        <v>0.6267649760623597</v>
      </c>
      <c r="N287" s="41">
        <v>0.66324375929778845</v>
      </c>
      <c r="O287" s="41">
        <v>0.54622756770462744</v>
      </c>
      <c r="P287" s="41">
        <v>0.65353184583832669</v>
      </c>
      <c r="Q287" s="27">
        <v>230940.81299999999</v>
      </c>
      <c r="R287" s="40">
        <v>8.56</v>
      </c>
      <c r="S287">
        <v>153493</v>
      </c>
    </row>
    <row r="288" spans="1:19" x14ac:dyDescent="0.3">
      <c r="A288">
        <v>287</v>
      </c>
      <c r="B288">
        <v>2561</v>
      </c>
      <c r="C288" t="s">
        <v>152</v>
      </c>
      <c r="D288" t="s">
        <v>69</v>
      </c>
      <c r="E288" t="s">
        <v>290</v>
      </c>
      <c r="F288" s="27">
        <v>758733</v>
      </c>
      <c r="I288">
        <v>433.52</v>
      </c>
      <c r="J288">
        <v>3129.89</v>
      </c>
      <c r="K288">
        <v>2594.06</v>
      </c>
      <c r="L288">
        <v>6157.4699999999993</v>
      </c>
      <c r="M288" s="41">
        <v>0.62228658714436169</v>
      </c>
      <c r="N288" s="41">
        <v>0.66197088898965273</v>
      </c>
      <c r="O288" s="41">
        <v>0.56154660932174949</v>
      </c>
      <c r="P288" s="41">
        <v>0.64393905903438897</v>
      </c>
      <c r="Q288" s="27">
        <v>142834.391</v>
      </c>
      <c r="R288" s="40">
        <v>14.06</v>
      </c>
      <c r="S288">
        <v>134799</v>
      </c>
    </row>
    <row r="289" spans="1:19" x14ac:dyDescent="0.3">
      <c r="A289">
        <v>288</v>
      </c>
      <c r="B289">
        <v>2561</v>
      </c>
      <c r="C289" t="s">
        <v>153</v>
      </c>
      <c r="D289" t="s">
        <v>98</v>
      </c>
      <c r="E289" t="s">
        <v>291</v>
      </c>
      <c r="F289" s="27">
        <v>742883</v>
      </c>
      <c r="I289">
        <v>382.95</v>
      </c>
      <c r="J289">
        <v>3307.87</v>
      </c>
      <c r="K289">
        <v>3105.05</v>
      </c>
      <c r="L289">
        <v>6795.87</v>
      </c>
      <c r="M289" s="41">
        <v>0.62878659243392543</v>
      </c>
      <c r="N289" s="41">
        <v>0.49057095545077301</v>
      </c>
      <c r="O289" s="41">
        <v>0.59977990155824212</v>
      </c>
      <c r="P289" s="41">
        <v>0.54863722957185979</v>
      </c>
      <c r="Q289" s="27">
        <v>100003.147</v>
      </c>
      <c r="R289" s="40">
        <v>18.43</v>
      </c>
      <c r="S289">
        <v>162754</v>
      </c>
    </row>
    <row r="290" spans="1:19" x14ac:dyDescent="0.3">
      <c r="A290">
        <v>289</v>
      </c>
      <c r="B290">
        <v>2561</v>
      </c>
      <c r="C290" t="s">
        <v>153</v>
      </c>
      <c r="D290" t="s">
        <v>97</v>
      </c>
      <c r="E290" t="s">
        <v>292</v>
      </c>
      <c r="F290" s="27">
        <v>405955</v>
      </c>
      <c r="I290">
        <v>270.61</v>
      </c>
      <c r="J290">
        <v>1727.81</v>
      </c>
      <c r="K290">
        <v>1986.46</v>
      </c>
      <c r="L290">
        <v>3984.88</v>
      </c>
      <c r="M290" s="41">
        <v>0.63493681308203165</v>
      </c>
      <c r="N290" s="41">
        <v>0.43534991566859471</v>
      </c>
      <c r="O290" s="41">
        <v>0.55570865224374966</v>
      </c>
      <c r="P290" s="41">
        <v>0.67666669121498246</v>
      </c>
      <c r="Q290" s="27">
        <v>207647.65400000001</v>
      </c>
      <c r="R290" s="40">
        <v>4.9000000000000004</v>
      </c>
      <c r="S290">
        <v>88651</v>
      </c>
    </row>
    <row r="291" spans="1:19" x14ac:dyDescent="0.3">
      <c r="A291">
        <v>290</v>
      </c>
      <c r="B291">
        <v>2561</v>
      </c>
      <c r="C291" t="s">
        <v>154</v>
      </c>
      <c r="D291" t="s">
        <v>88</v>
      </c>
      <c r="E291" t="s">
        <v>293</v>
      </c>
      <c r="F291" s="27">
        <v>642773</v>
      </c>
      <c r="I291">
        <v>226.17</v>
      </c>
      <c r="J291">
        <v>2375.58</v>
      </c>
      <c r="K291">
        <v>2876.09</v>
      </c>
      <c r="L291">
        <v>5477.84</v>
      </c>
      <c r="M291" s="41">
        <v>0.61883637035969263</v>
      </c>
      <c r="N291" s="41">
        <v>0.505933763220479</v>
      </c>
      <c r="O291" s="41">
        <v>0.42608361818688412</v>
      </c>
      <c r="P291" s="41">
        <v>0.76043206026109755</v>
      </c>
      <c r="Q291" s="27">
        <v>101399.78</v>
      </c>
      <c r="R291" s="40">
        <v>0.3</v>
      </c>
      <c r="S291">
        <v>106732</v>
      </c>
    </row>
    <row r="292" spans="1:19" x14ac:dyDescent="0.3">
      <c r="A292">
        <v>291</v>
      </c>
      <c r="B292">
        <v>2561</v>
      </c>
      <c r="C292" t="s">
        <v>154</v>
      </c>
      <c r="D292" t="s">
        <v>80</v>
      </c>
      <c r="E292" t="s">
        <v>294</v>
      </c>
      <c r="F292" s="27">
        <v>1473011</v>
      </c>
      <c r="I292">
        <v>306.76</v>
      </c>
      <c r="J292">
        <v>4604.6899999999996</v>
      </c>
      <c r="K292">
        <v>6023.8</v>
      </c>
      <c r="L292">
        <v>10935.25</v>
      </c>
      <c r="M292" s="41">
        <v>0.61311783536505959</v>
      </c>
      <c r="N292" s="41">
        <v>0.62176434317470697</v>
      </c>
      <c r="O292" s="41">
        <v>0.44523551762693098</v>
      </c>
      <c r="P292" s="41">
        <v>0.57155485603711931</v>
      </c>
      <c r="Q292" s="27">
        <v>74909.005999999994</v>
      </c>
      <c r="R292" s="40">
        <v>17.32</v>
      </c>
      <c r="S292">
        <v>223034</v>
      </c>
    </row>
    <row r="293" spans="1:19" x14ac:dyDescent="0.3">
      <c r="A293">
        <v>292</v>
      </c>
      <c r="B293">
        <v>2561</v>
      </c>
      <c r="C293" t="s">
        <v>154</v>
      </c>
      <c r="D293" t="s">
        <v>93</v>
      </c>
      <c r="E293" t="s">
        <v>295</v>
      </c>
      <c r="F293" s="27">
        <v>1152282</v>
      </c>
      <c r="I293">
        <v>310.39999999999998</v>
      </c>
      <c r="J293">
        <v>3577.01</v>
      </c>
      <c r="K293">
        <v>4047.28</v>
      </c>
      <c r="L293">
        <v>7934.6900000000005</v>
      </c>
      <c r="M293" s="41">
        <v>0.58057403087714332</v>
      </c>
      <c r="N293" s="41">
        <v>0.62922082242674637</v>
      </c>
      <c r="O293" s="41">
        <v>0.33827443552269232</v>
      </c>
      <c r="P293" s="41">
        <v>0.56281115017503136</v>
      </c>
      <c r="Q293" s="27">
        <v>64304.699000000001</v>
      </c>
      <c r="R293" s="40">
        <v>12.14</v>
      </c>
      <c r="S293">
        <v>155830</v>
      </c>
    </row>
    <row r="294" spans="1:19" x14ac:dyDescent="0.3">
      <c r="A294">
        <v>293</v>
      </c>
      <c r="B294">
        <v>2561</v>
      </c>
      <c r="C294" t="s">
        <v>155</v>
      </c>
      <c r="D294" t="s">
        <v>124</v>
      </c>
      <c r="E294" t="s">
        <v>296</v>
      </c>
      <c r="F294" s="27">
        <v>1432628</v>
      </c>
      <c r="I294">
        <v>1356.39</v>
      </c>
      <c r="J294">
        <v>6339.12</v>
      </c>
      <c r="K294">
        <v>5432.61</v>
      </c>
      <c r="L294">
        <v>13128.119999999999</v>
      </c>
      <c r="M294" s="41">
        <v>0.62567667584947129</v>
      </c>
      <c r="N294" s="41">
        <v>0.66967664911229774</v>
      </c>
      <c r="O294" s="41">
        <v>0.59944700942502593</v>
      </c>
      <c r="P294" s="41">
        <v>0.69870173639690003</v>
      </c>
      <c r="Q294" s="27">
        <v>152658.40400000001</v>
      </c>
      <c r="R294" s="40">
        <v>6.47</v>
      </c>
      <c r="S294">
        <v>210464</v>
      </c>
    </row>
    <row r="295" spans="1:19" x14ac:dyDescent="0.3">
      <c r="A295">
        <v>294</v>
      </c>
      <c r="B295">
        <v>2561</v>
      </c>
      <c r="C295" t="s">
        <v>155</v>
      </c>
      <c r="D295" t="s">
        <v>125</v>
      </c>
      <c r="E295" t="s">
        <v>297</v>
      </c>
      <c r="F295" s="27">
        <v>321574</v>
      </c>
      <c r="I295">
        <v>150.65</v>
      </c>
      <c r="J295">
        <v>1050.3499999999999</v>
      </c>
      <c r="K295">
        <v>1458.45</v>
      </c>
      <c r="L295">
        <v>2659.45</v>
      </c>
      <c r="M295" s="41">
        <v>0.61393678962409348</v>
      </c>
      <c r="N295" s="41">
        <v>0.603193723447352</v>
      </c>
      <c r="O295" s="41">
        <v>0.48685433756511109</v>
      </c>
      <c r="P295" s="41">
        <v>0.64993350249364445</v>
      </c>
      <c r="Q295" s="27">
        <v>103156.587</v>
      </c>
      <c r="R295" s="40">
        <v>11.96</v>
      </c>
      <c r="S295">
        <v>38981</v>
      </c>
    </row>
    <row r="296" spans="1:19" x14ac:dyDescent="0.3">
      <c r="A296">
        <v>295</v>
      </c>
      <c r="B296">
        <v>2561</v>
      </c>
      <c r="C296" t="s">
        <v>152</v>
      </c>
      <c r="D296" t="s">
        <v>64</v>
      </c>
      <c r="E296" t="s">
        <v>298</v>
      </c>
      <c r="F296" s="27">
        <v>1326608</v>
      </c>
      <c r="I296">
        <v>2801.89</v>
      </c>
      <c r="J296">
        <v>10112.719999999999</v>
      </c>
      <c r="K296">
        <v>2915.97</v>
      </c>
      <c r="L296">
        <v>15830.579999999998</v>
      </c>
      <c r="M296" s="41">
        <v>0.60761190585068214</v>
      </c>
      <c r="N296" s="41">
        <v>0.79968132516800972</v>
      </c>
      <c r="O296" s="41">
        <v>0.57162656227563113</v>
      </c>
      <c r="P296" s="41">
        <v>0.84752380251651371</v>
      </c>
      <c r="Q296" s="27">
        <v>366070.34299999999</v>
      </c>
      <c r="R296" s="40">
        <v>0.05</v>
      </c>
      <c r="S296">
        <v>191016</v>
      </c>
    </row>
    <row r="297" spans="1:19" x14ac:dyDescent="0.3">
      <c r="A297">
        <v>296</v>
      </c>
      <c r="B297">
        <v>2561</v>
      </c>
      <c r="C297" t="s">
        <v>152</v>
      </c>
      <c r="D297" t="s">
        <v>116</v>
      </c>
      <c r="E297" t="s">
        <v>299</v>
      </c>
      <c r="F297" s="27">
        <v>193791</v>
      </c>
      <c r="I297">
        <v>136.09</v>
      </c>
      <c r="J297">
        <v>895.1</v>
      </c>
      <c r="K297">
        <v>863.54</v>
      </c>
      <c r="L297">
        <v>1894.73</v>
      </c>
      <c r="M297" s="41">
        <v>0.63116224203801674</v>
      </c>
      <c r="N297" s="41">
        <v>0.69974241324635689</v>
      </c>
      <c r="O297" s="41">
        <v>0.59529070503138981</v>
      </c>
      <c r="P297" s="41">
        <v>0.7851915878658362</v>
      </c>
      <c r="Q297" s="27">
        <v>140951.82999999999</v>
      </c>
      <c r="R297" s="40">
        <v>4.37</v>
      </c>
      <c r="S297">
        <v>41570</v>
      </c>
    </row>
    <row r="298" spans="1:19" x14ac:dyDescent="0.3">
      <c r="A298">
        <v>297</v>
      </c>
      <c r="B298">
        <v>2561</v>
      </c>
      <c r="C298" t="s">
        <v>152</v>
      </c>
      <c r="D298" t="s">
        <v>115</v>
      </c>
      <c r="E298" t="s">
        <v>300</v>
      </c>
      <c r="F298" s="27">
        <v>577964</v>
      </c>
      <c r="I298">
        <v>1057.1099999999999</v>
      </c>
      <c r="J298">
        <v>3465.9</v>
      </c>
      <c r="K298">
        <v>1780.33</v>
      </c>
      <c r="L298">
        <v>6303.34</v>
      </c>
      <c r="M298" s="41">
        <v>0.60904921537983636</v>
      </c>
      <c r="N298" s="41">
        <v>0.74297526344222287</v>
      </c>
      <c r="O298" s="41">
        <v>0.36854989933513482</v>
      </c>
      <c r="P298" s="41">
        <v>0.8514158755602832</v>
      </c>
      <c r="Q298" s="27">
        <v>390508.36800000002</v>
      </c>
      <c r="R298" s="40">
        <v>3.98</v>
      </c>
      <c r="S298">
        <v>81836</v>
      </c>
    </row>
    <row r="299" spans="1:19" x14ac:dyDescent="0.3">
      <c r="A299">
        <v>298</v>
      </c>
      <c r="B299">
        <v>2561</v>
      </c>
      <c r="C299" t="s">
        <v>317</v>
      </c>
      <c r="D299" t="s">
        <v>76</v>
      </c>
      <c r="E299" t="s">
        <v>301</v>
      </c>
      <c r="F299" s="27">
        <v>564092</v>
      </c>
      <c r="I299">
        <v>253.29</v>
      </c>
      <c r="J299">
        <v>1935.53</v>
      </c>
      <c r="K299">
        <v>2305.37</v>
      </c>
      <c r="L299">
        <v>4494.1900000000005</v>
      </c>
      <c r="M299" s="41">
        <v>0.58229259005849843</v>
      </c>
      <c r="N299" s="41">
        <v>0.65548099108747104</v>
      </c>
      <c r="O299" s="41">
        <v>0.42547028245876212</v>
      </c>
      <c r="P299" s="41">
        <v>0.56613259190080822</v>
      </c>
      <c r="Q299" s="27">
        <v>76738.684999999998</v>
      </c>
      <c r="R299" s="40">
        <v>16.79</v>
      </c>
      <c r="S299">
        <v>78413</v>
      </c>
    </row>
    <row r="300" spans="1:19" x14ac:dyDescent="0.3">
      <c r="A300">
        <v>299</v>
      </c>
      <c r="B300">
        <v>2561</v>
      </c>
      <c r="C300" t="s">
        <v>152</v>
      </c>
      <c r="D300" t="s">
        <v>71</v>
      </c>
      <c r="E300" t="s">
        <v>302</v>
      </c>
      <c r="F300" s="27">
        <v>645024</v>
      </c>
      <c r="I300">
        <v>680.47</v>
      </c>
      <c r="J300">
        <v>4237.47</v>
      </c>
      <c r="K300">
        <v>2335.31</v>
      </c>
      <c r="L300">
        <v>7253.25</v>
      </c>
      <c r="M300" s="41">
        <v>0.63065807131599361</v>
      </c>
      <c r="N300" s="41">
        <v>0.6385762751582239</v>
      </c>
      <c r="O300" s="41">
        <v>0.57120177101741554</v>
      </c>
      <c r="P300" s="41">
        <v>0.70948893672530233</v>
      </c>
      <c r="Q300" s="27">
        <v>331770.99099999998</v>
      </c>
      <c r="R300" s="40">
        <v>3.78</v>
      </c>
      <c r="S300">
        <v>102406</v>
      </c>
    </row>
    <row r="301" spans="1:19" x14ac:dyDescent="0.3">
      <c r="A301">
        <v>300</v>
      </c>
      <c r="B301">
        <v>2561</v>
      </c>
      <c r="C301" t="s">
        <v>152</v>
      </c>
      <c r="D301" t="s">
        <v>70</v>
      </c>
      <c r="E301" t="s">
        <v>303</v>
      </c>
      <c r="F301" s="27">
        <v>209377</v>
      </c>
      <c r="I301">
        <v>109.84</v>
      </c>
      <c r="J301">
        <v>971.9</v>
      </c>
      <c r="K301">
        <v>883.38</v>
      </c>
      <c r="L301">
        <v>1965.12</v>
      </c>
      <c r="M301" s="41">
        <v>0.61058122260296488</v>
      </c>
      <c r="N301" s="41">
        <v>0.57805007113819051</v>
      </c>
      <c r="O301" s="41">
        <v>0.5801243871164159</v>
      </c>
      <c r="P301" s="41">
        <v>0.6095253177838712</v>
      </c>
      <c r="Q301" s="27">
        <v>145083.98300000001</v>
      </c>
      <c r="R301" s="40">
        <v>14.71</v>
      </c>
      <c r="S301">
        <v>46571</v>
      </c>
    </row>
    <row r="302" spans="1:19" x14ac:dyDescent="0.3">
      <c r="A302">
        <v>301</v>
      </c>
      <c r="B302">
        <v>2561</v>
      </c>
      <c r="C302" t="s">
        <v>153</v>
      </c>
      <c r="D302" t="s">
        <v>108</v>
      </c>
      <c r="E302" t="s">
        <v>304</v>
      </c>
      <c r="F302" s="27">
        <v>597257</v>
      </c>
      <c r="I302">
        <v>248.04</v>
      </c>
      <c r="J302">
        <v>2643.07</v>
      </c>
      <c r="K302">
        <v>2822.65</v>
      </c>
      <c r="L302">
        <v>5713.76</v>
      </c>
      <c r="M302" s="41">
        <v>0.60997649612419158</v>
      </c>
      <c r="N302" s="41">
        <v>0.61227322419702557</v>
      </c>
      <c r="O302" s="41">
        <v>0.53067095141522946</v>
      </c>
      <c r="P302" s="41">
        <v>0.63107582327382705</v>
      </c>
      <c r="Q302" s="27">
        <v>85074.292000000001</v>
      </c>
      <c r="R302" s="40">
        <v>14.67</v>
      </c>
      <c r="S302">
        <v>113616</v>
      </c>
    </row>
    <row r="303" spans="1:19" x14ac:dyDescent="0.3">
      <c r="A303">
        <v>302</v>
      </c>
      <c r="B303">
        <v>2561</v>
      </c>
      <c r="C303" t="s">
        <v>152</v>
      </c>
      <c r="D303" t="s">
        <v>113</v>
      </c>
      <c r="E303" t="s">
        <v>305</v>
      </c>
      <c r="F303" s="27">
        <v>848720</v>
      </c>
      <c r="I303">
        <v>409.6</v>
      </c>
      <c r="J303">
        <v>3383.89</v>
      </c>
      <c r="K303">
        <v>3101.8</v>
      </c>
      <c r="L303">
        <v>6895.29</v>
      </c>
      <c r="M303" s="41">
        <v>0.62058096607284496</v>
      </c>
      <c r="N303" s="41">
        <v>0.68490993856167992</v>
      </c>
      <c r="O303" s="41">
        <v>0.49480024966805369</v>
      </c>
      <c r="P303" s="41">
        <v>0.71707407222481367</v>
      </c>
      <c r="Q303" s="27">
        <v>109478.534</v>
      </c>
      <c r="R303" s="40">
        <v>14.44</v>
      </c>
      <c r="S303">
        <v>162502</v>
      </c>
    </row>
    <row r="304" spans="1:19" x14ac:dyDescent="0.3">
      <c r="A304">
        <v>303</v>
      </c>
      <c r="B304">
        <v>2561</v>
      </c>
      <c r="C304" t="s">
        <v>155</v>
      </c>
      <c r="D304" t="s">
        <v>121</v>
      </c>
      <c r="E304" t="s">
        <v>306</v>
      </c>
      <c r="F304" s="27">
        <v>1063501</v>
      </c>
      <c r="I304">
        <v>1300.68</v>
      </c>
      <c r="J304">
        <v>4895.9799999999996</v>
      </c>
      <c r="K304">
        <v>3669.56</v>
      </c>
      <c r="L304">
        <v>9866.2199999999993</v>
      </c>
      <c r="M304" s="41">
        <v>0.61086080722490332</v>
      </c>
      <c r="N304" s="41">
        <v>0.6600324157734806</v>
      </c>
      <c r="O304" s="41">
        <v>0.46132768679421382</v>
      </c>
      <c r="P304" s="41">
        <v>0.6833087890772962</v>
      </c>
      <c r="Q304" s="27">
        <v>179626.50399999999</v>
      </c>
      <c r="R304" s="40">
        <v>4.37</v>
      </c>
      <c r="S304">
        <v>150248</v>
      </c>
    </row>
    <row r="305" spans="1:19" x14ac:dyDescent="0.3">
      <c r="A305">
        <v>304</v>
      </c>
      <c r="B305">
        <v>2561</v>
      </c>
      <c r="C305" t="s">
        <v>154</v>
      </c>
      <c r="D305" t="s">
        <v>79</v>
      </c>
      <c r="E305" t="s">
        <v>307</v>
      </c>
      <c r="F305" s="27">
        <v>1397857</v>
      </c>
      <c r="I305">
        <v>319.94</v>
      </c>
      <c r="J305">
        <v>4176.62</v>
      </c>
      <c r="K305">
        <v>5258.07</v>
      </c>
      <c r="L305">
        <v>9754.6299999999992</v>
      </c>
      <c r="M305" s="41">
        <v>0.56477331283046872</v>
      </c>
      <c r="N305" s="41">
        <v>0.40832891411212757</v>
      </c>
      <c r="O305" s="41">
        <v>0.4433633380337576</v>
      </c>
      <c r="P305" s="41">
        <v>0.51104365571936372</v>
      </c>
      <c r="Q305" s="27">
        <v>73781.657999999996</v>
      </c>
      <c r="R305" s="40">
        <v>12.74</v>
      </c>
      <c r="S305">
        <v>215934</v>
      </c>
    </row>
    <row r="306" spans="1:19" x14ac:dyDescent="0.3">
      <c r="A306">
        <v>305</v>
      </c>
      <c r="B306">
        <v>2561</v>
      </c>
      <c r="C306" t="s">
        <v>154</v>
      </c>
      <c r="D306" t="s">
        <v>89</v>
      </c>
      <c r="E306" t="s">
        <v>308</v>
      </c>
      <c r="F306" s="27">
        <v>522103</v>
      </c>
      <c r="I306">
        <v>223.83</v>
      </c>
      <c r="J306">
        <v>1870.89</v>
      </c>
      <c r="K306">
        <v>1829.27</v>
      </c>
      <c r="L306">
        <v>3923.9900000000002</v>
      </c>
      <c r="M306" s="41">
        <v>0.59877790306824852</v>
      </c>
      <c r="N306" s="41">
        <v>0.64717571363944959</v>
      </c>
      <c r="O306" s="41">
        <v>0.41157464786338399</v>
      </c>
      <c r="P306" s="41">
        <v>0.66744119184826123</v>
      </c>
      <c r="Q306" s="27">
        <v>86721.236000000004</v>
      </c>
      <c r="R306" s="40">
        <v>3.15</v>
      </c>
      <c r="S306">
        <v>76430</v>
      </c>
    </row>
    <row r="307" spans="1:19" x14ac:dyDescent="0.3">
      <c r="A307">
        <v>306</v>
      </c>
      <c r="B307">
        <v>2561</v>
      </c>
      <c r="C307" t="s">
        <v>154</v>
      </c>
      <c r="D307" t="s">
        <v>86</v>
      </c>
      <c r="E307" t="s">
        <v>309</v>
      </c>
      <c r="F307" s="27">
        <v>512117</v>
      </c>
      <c r="I307">
        <v>145.27000000000001</v>
      </c>
      <c r="J307">
        <v>1744.39</v>
      </c>
      <c r="K307">
        <v>1759.39</v>
      </c>
      <c r="L307">
        <v>3649.05</v>
      </c>
      <c r="M307" s="41">
        <v>0.61145124819116248</v>
      </c>
      <c r="N307" s="41">
        <v>0.69972703560158012</v>
      </c>
      <c r="O307" s="41">
        <v>0.41099146467790282</v>
      </c>
      <c r="P307" s="41">
        <v>0.52165494094457165</v>
      </c>
      <c r="Q307" s="27">
        <v>60867.067000000003</v>
      </c>
      <c r="R307" s="40">
        <v>17.149999999999999</v>
      </c>
      <c r="S307">
        <v>72938</v>
      </c>
    </row>
    <row r="308" spans="1:19" x14ac:dyDescent="0.3">
      <c r="A308">
        <v>307</v>
      </c>
      <c r="B308">
        <v>2561</v>
      </c>
      <c r="C308" t="s">
        <v>152</v>
      </c>
      <c r="D308" t="s">
        <v>68</v>
      </c>
      <c r="E308" t="s">
        <v>310</v>
      </c>
      <c r="F308" s="27">
        <v>280840</v>
      </c>
      <c r="I308">
        <v>170.85</v>
      </c>
      <c r="J308">
        <v>1331.74</v>
      </c>
      <c r="K308">
        <v>1341.88</v>
      </c>
      <c r="L308">
        <v>2844.4700000000003</v>
      </c>
      <c r="M308" s="41">
        <v>0.6124266953819717</v>
      </c>
      <c r="N308" s="41">
        <v>0.58724445229398614</v>
      </c>
      <c r="O308" s="41">
        <v>0.55306779824654118</v>
      </c>
      <c r="P308" s="41">
        <v>0.61923361103104357</v>
      </c>
      <c r="Q308" s="27">
        <v>124438.96400000001</v>
      </c>
      <c r="R308" s="40">
        <v>17.22</v>
      </c>
      <c r="S308">
        <v>58067</v>
      </c>
    </row>
    <row r="309" spans="1:19" x14ac:dyDescent="0.3">
      <c r="A309">
        <v>308</v>
      </c>
      <c r="B309">
        <v>2561</v>
      </c>
      <c r="C309" t="s">
        <v>154</v>
      </c>
      <c r="D309" t="s">
        <v>84</v>
      </c>
      <c r="E309" t="s">
        <v>311</v>
      </c>
      <c r="F309" s="27">
        <v>378621</v>
      </c>
      <c r="I309">
        <v>107.66</v>
      </c>
      <c r="J309">
        <v>1353.82</v>
      </c>
      <c r="K309">
        <v>1474.05</v>
      </c>
      <c r="L309">
        <v>2935.5299999999997</v>
      </c>
      <c r="M309" s="41">
        <v>0.62667520155718259</v>
      </c>
      <c r="N309" s="41">
        <v>0.62890453806164381</v>
      </c>
      <c r="O309" s="41">
        <v>0.48036164212954979</v>
      </c>
      <c r="P309" s="41">
        <v>0.5247975362255437</v>
      </c>
      <c r="Q309" s="27">
        <v>67064.437000000005</v>
      </c>
      <c r="R309" s="40">
        <v>19.2</v>
      </c>
      <c r="S309">
        <v>57205</v>
      </c>
    </row>
    <row r="310" spans="1:19" x14ac:dyDescent="0.3">
      <c r="A310">
        <v>309</v>
      </c>
      <c r="B310">
        <v>2561</v>
      </c>
      <c r="C310" t="s">
        <v>154</v>
      </c>
      <c r="D310" t="s">
        <v>87</v>
      </c>
      <c r="E310" t="s">
        <v>312</v>
      </c>
      <c r="F310" s="27">
        <v>1586666</v>
      </c>
      <c r="I310">
        <v>642.94000000000005</v>
      </c>
      <c r="J310">
        <v>5615.48</v>
      </c>
      <c r="K310">
        <v>5601.68</v>
      </c>
      <c r="L310">
        <v>11860.1</v>
      </c>
      <c r="M310" s="41">
        <v>0.62651317866922329</v>
      </c>
      <c r="N310" s="41">
        <v>0.67913882154322447</v>
      </c>
      <c r="O310" s="41">
        <v>0.50967350701534631</v>
      </c>
      <c r="P310" s="41">
        <v>0.58589287852362615</v>
      </c>
      <c r="Q310" s="27">
        <v>86656.248000000007</v>
      </c>
      <c r="R310" s="40">
        <v>9.11</v>
      </c>
      <c r="S310">
        <v>223036</v>
      </c>
    </row>
    <row r="311" spans="1:19" x14ac:dyDescent="0.3">
      <c r="A311">
        <v>310</v>
      </c>
      <c r="B311">
        <v>2561</v>
      </c>
      <c r="C311" t="s">
        <v>153</v>
      </c>
      <c r="D311" t="s">
        <v>99</v>
      </c>
      <c r="E311" t="s">
        <v>313</v>
      </c>
      <c r="F311" s="27">
        <v>455403</v>
      </c>
      <c r="I311">
        <v>235.27</v>
      </c>
      <c r="J311">
        <v>1873.53</v>
      </c>
      <c r="K311">
        <v>2295.08</v>
      </c>
      <c r="L311">
        <v>4403.88</v>
      </c>
      <c r="M311" s="41">
        <v>0.64074749534694964</v>
      </c>
      <c r="N311" s="41">
        <v>0.49918468312806119</v>
      </c>
      <c r="O311" s="41">
        <v>0.56037150921820789</v>
      </c>
      <c r="P311" s="41">
        <v>0.6418245138359624</v>
      </c>
      <c r="Q311" s="27">
        <v>101347.67600000001</v>
      </c>
      <c r="R311" s="40">
        <v>13.82</v>
      </c>
      <c r="S311">
        <v>91681</v>
      </c>
    </row>
    <row r="312" spans="1:19" x14ac:dyDescent="0.3">
      <c r="A312">
        <v>311</v>
      </c>
      <c r="B312">
        <v>2561</v>
      </c>
      <c r="C312" t="s">
        <v>153</v>
      </c>
      <c r="D312" t="s">
        <v>106</v>
      </c>
      <c r="E312" t="s">
        <v>314</v>
      </c>
      <c r="F312" s="27">
        <v>329433</v>
      </c>
      <c r="I312">
        <v>116.83</v>
      </c>
      <c r="J312">
        <v>1454.7</v>
      </c>
      <c r="K312">
        <v>1406.79</v>
      </c>
      <c r="L312">
        <v>2978.3199999999997</v>
      </c>
      <c r="M312" s="41">
        <v>0.57262551475934897</v>
      </c>
      <c r="N312" s="41">
        <v>0.49711359844216091</v>
      </c>
      <c r="O312" s="41">
        <v>0.37138089045724082</v>
      </c>
      <c r="P312" s="41">
        <v>0.68089300389663332</v>
      </c>
      <c r="Q312" s="27">
        <v>108674.495</v>
      </c>
      <c r="R312" s="40">
        <v>5.98</v>
      </c>
      <c r="S312">
        <v>62778</v>
      </c>
    </row>
    <row r="313" spans="1:19" x14ac:dyDescent="0.3">
      <c r="A313">
        <v>312</v>
      </c>
      <c r="B313">
        <v>2561</v>
      </c>
      <c r="C313" t="s">
        <v>154</v>
      </c>
      <c r="D313" t="s">
        <v>81</v>
      </c>
      <c r="E313" t="s">
        <v>315</v>
      </c>
      <c r="F313" s="27">
        <v>1874548</v>
      </c>
      <c r="I313">
        <v>647.64</v>
      </c>
      <c r="J313">
        <v>6224.95</v>
      </c>
      <c r="K313">
        <v>6804.93</v>
      </c>
      <c r="L313">
        <v>13677.52</v>
      </c>
      <c r="M313" s="41">
        <v>0.61292435523698729</v>
      </c>
      <c r="N313" s="41">
        <v>0.56924644143735792</v>
      </c>
      <c r="O313" s="41">
        <v>0.46901805577093392</v>
      </c>
      <c r="P313" s="41">
        <v>0.60666583585302625</v>
      </c>
      <c r="Q313" s="27">
        <v>71482.774999999994</v>
      </c>
      <c r="R313" s="40">
        <v>7.28</v>
      </c>
      <c r="S313">
        <v>264696</v>
      </c>
    </row>
    <row r="314" spans="1:19" x14ac:dyDescent="0.3">
      <c r="A314">
        <v>313</v>
      </c>
      <c r="B314">
        <v>2562</v>
      </c>
      <c r="C314" s="42" t="s">
        <v>151</v>
      </c>
      <c r="D314" s="40" t="s">
        <v>53</v>
      </c>
      <c r="E314" s="42" t="s">
        <v>151</v>
      </c>
      <c r="F314" s="27">
        <v>5666264</v>
      </c>
      <c r="I314">
        <v>19755.07</v>
      </c>
      <c r="J314">
        <v>63601.87</v>
      </c>
      <c r="K314">
        <v>20021</v>
      </c>
      <c r="L314">
        <v>103377.94</v>
      </c>
      <c r="M314" s="41">
        <v>0.67623797998589041</v>
      </c>
      <c r="N314" s="41">
        <v>0.77870809273135333</v>
      </c>
      <c r="O314" s="41">
        <v>0.74480305459995788</v>
      </c>
      <c r="P314" s="41">
        <v>0.83839657477280838</v>
      </c>
      <c r="Q314" s="27">
        <v>636882.48100000003</v>
      </c>
      <c r="R314" s="40">
        <v>0.57999999999999996</v>
      </c>
      <c r="S314">
        <v>1061473</v>
      </c>
    </row>
    <row r="315" spans="1:19" x14ac:dyDescent="0.3">
      <c r="A315">
        <v>314</v>
      </c>
      <c r="B315">
        <v>2562</v>
      </c>
      <c r="C315" t="e">
        <v>#N/A</v>
      </c>
      <c r="D315" t="s">
        <v>54</v>
      </c>
      <c r="E315" t="s">
        <v>249</v>
      </c>
      <c r="F315" s="27" t="e">
        <v>#N/A</v>
      </c>
      <c r="I315">
        <v>866.64</v>
      </c>
      <c r="J315">
        <v>1697.19</v>
      </c>
      <c r="K315">
        <v>1739.15</v>
      </c>
      <c r="L315">
        <v>4302.9799999999996</v>
      </c>
      <c r="M315" s="41" t="e">
        <v>#N/A</v>
      </c>
      <c r="N315" s="41" t="e">
        <v>#N/A</v>
      </c>
      <c r="O315" s="41" t="e">
        <v>#N/A</v>
      </c>
      <c r="P315" s="41" t="e">
        <v>#N/A</v>
      </c>
      <c r="Q315" s="27" t="e">
        <v>#N/A</v>
      </c>
      <c r="R315" s="40" t="e">
        <v>#N/A</v>
      </c>
      <c r="S315" t="e">
        <v>#N/A</v>
      </c>
    </row>
    <row r="316" spans="1:19" x14ac:dyDescent="0.3">
      <c r="A316">
        <v>315</v>
      </c>
      <c r="B316">
        <v>2562</v>
      </c>
      <c r="C316" t="s">
        <v>155</v>
      </c>
      <c r="D316" t="s">
        <v>55</v>
      </c>
      <c r="E316" t="s">
        <v>239</v>
      </c>
      <c r="F316" s="27">
        <v>476739</v>
      </c>
      <c r="I316">
        <v>569</v>
      </c>
      <c r="J316">
        <v>1935.73</v>
      </c>
      <c r="K316">
        <v>1753.46</v>
      </c>
      <c r="L316">
        <v>4258.1900000000005</v>
      </c>
      <c r="M316" s="41">
        <v>0.63221513076397706</v>
      </c>
      <c r="N316" s="41">
        <v>0.65854570315495065</v>
      </c>
      <c r="O316" s="41">
        <v>0.49739564100163153</v>
      </c>
      <c r="P316" s="41">
        <v>0.6662654365723979</v>
      </c>
      <c r="Q316" s="27">
        <v>196369.38399999999</v>
      </c>
      <c r="R316" s="40">
        <v>5.69</v>
      </c>
      <c r="S316">
        <v>56557</v>
      </c>
    </row>
    <row r="317" spans="1:19" x14ac:dyDescent="0.3">
      <c r="A317">
        <v>316</v>
      </c>
      <c r="B317">
        <v>2562</v>
      </c>
      <c r="C317" t="s">
        <v>152</v>
      </c>
      <c r="D317" t="s">
        <v>56</v>
      </c>
      <c r="E317" t="s">
        <v>240</v>
      </c>
      <c r="F317" s="27">
        <v>895525</v>
      </c>
      <c r="I317">
        <v>450.35</v>
      </c>
      <c r="J317">
        <v>3422.35</v>
      </c>
      <c r="K317">
        <v>3627.07</v>
      </c>
      <c r="L317">
        <v>7499.77</v>
      </c>
      <c r="M317" s="41">
        <v>0.62164983051918588</v>
      </c>
      <c r="N317" s="41">
        <v>0.63124410225293115</v>
      </c>
      <c r="O317" s="41">
        <v>0.42623523691508092</v>
      </c>
      <c r="P317" s="41">
        <v>0.68244896030119584</v>
      </c>
      <c r="Q317" s="27">
        <v>130509.253</v>
      </c>
      <c r="R317" s="40">
        <v>8.2799999999999994</v>
      </c>
      <c r="S317">
        <v>130864</v>
      </c>
    </row>
    <row r="318" spans="1:19" x14ac:dyDescent="0.3">
      <c r="A318">
        <v>317</v>
      </c>
      <c r="B318">
        <v>2562</v>
      </c>
      <c r="C318" t="s">
        <v>154</v>
      </c>
      <c r="D318" t="s">
        <v>92</v>
      </c>
      <c r="E318" t="s">
        <v>241</v>
      </c>
      <c r="F318" s="27">
        <v>983418</v>
      </c>
      <c r="I318">
        <v>312.38</v>
      </c>
      <c r="J318">
        <v>3512.89</v>
      </c>
      <c r="K318">
        <v>5492.2</v>
      </c>
      <c r="L318">
        <v>9317.4699999999993</v>
      </c>
      <c r="M318" s="41">
        <v>0.62840420148437304</v>
      </c>
      <c r="N318" s="41">
        <v>0.58446303278580325</v>
      </c>
      <c r="O318" s="41">
        <v>0.48080193206624539</v>
      </c>
      <c r="P318" s="41">
        <v>0.58649053527322503</v>
      </c>
      <c r="Q318" s="27">
        <v>75261.627999999997</v>
      </c>
      <c r="R318" s="40">
        <v>19.86</v>
      </c>
      <c r="S318">
        <v>157469</v>
      </c>
    </row>
    <row r="319" spans="1:19" x14ac:dyDescent="0.3">
      <c r="A319">
        <v>318</v>
      </c>
      <c r="B319">
        <v>2562</v>
      </c>
      <c r="C319" t="s">
        <v>153</v>
      </c>
      <c r="D319" t="s">
        <v>57</v>
      </c>
      <c r="E319" t="s">
        <v>250</v>
      </c>
      <c r="F319" s="27">
        <v>725867</v>
      </c>
      <c r="I319">
        <v>292.45999999999998</v>
      </c>
      <c r="J319">
        <v>3099.46</v>
      </c>
      <c r="K319">
        <v>2948.37</v>
      </c>
      <c r="L319">
        <v>6340.29</v>
      </c>
      <c r="M319" s="41">
        <v>0.62223936909397048</v>
      </c>
      <c r="N319" s="41">
        <v>0.59142896032216474</v>
      </c>
      <c r="O319" s="41">
        <v>0.43933210903156472</v>
      </c>
      <c r="P319" s="41">
        <v>0.77380911278575892</v>
      </c>
      <c r="Q319" s="27">
        <v>153130.49100000001</v>
      </c>
      <c r="R319" s="40">
        <v>3.63</v>
      </c>
      <c r="S319">
        <v>126203</v>
      </c>
    </row>
    <row r="320" spans="1:19" x14ac:dyDescent="0.3">
      <c r="A320">
        <v>319</v>
      </c>
      <c r="B320">
        <v>2562</v>
      </c>
      <c r="C320" t="s">
        <v>154</v>
      </c>
      <c r="D320" t="s">
        <v>58</v>
      </c>
      <c r="E320" t="s">
        <v>251</v>
      </c>
      <c r="F320" s="27">
        <v>1802872</v>
      </c>
      <c r="I320">
        <v>930.93</v>
      </c>
      <c r="J320">
        <v>7368.95</v>
      </c>
      <c r="K320">
        <v>7229.28</v>
      </c>
      <c r="L320">
        <v>15529.16</v>
      </c>
      <c r="M320" s="41">
        <v>0.63618328783936828</v>
      </c>
      <c r="N320" s="41">
        <v>0.54667825076490684</v>
      </c>
      <c r="O320" s="41">
        <v>0.56921756375129018</v>
      </c>
      <c r="P320" s="41">
        <v>0.68828286352410584</v>
      </c>
      <c r="Q320" s="27">
        <v>125167.64200000001</v>
      </c>
      <c r="R320" s="40">
        <v>2.0099999999999998</v>
      </c>
      <c r="S320">
        <v>312500</v>
      </c>
    </row>
    <row r="321" spans="1:19" x14ac:dyDescent="0.3">
      <c r="A321">
        <v>320</v>
      </c>
      <c r="B321">
        <v>2562</v>
      </c>
      <c r="C321" t="s">
        <v>317</v>
      </c>
      <c r="D321" t="s">
        <v>59</v>
      </c>
      <c r="E321" t="s">
        <v>242</v>
      </c>
      <c r="F321" s="27">
        <v>537698</v>
      </c>
      <c r="I321">
        <v>403.61</v>
      </c>
      <c r="J321">
        <v>2430.9699999999998</v>
      </c>
      <c r="K321">
        <v>2579.5100000000002</v>
      </c>
      <c r="L321">
        <v>5414.09</v>
      </c>
      <c r="M321" s="41">
        <v>0.62004357468342919</v>
      </c>
      <c r="N321" s="41">
        <v>0.53556093733098153</v>
      </c>
      <c r="O321" s="41">
        <v>0.52788311211481387</v>
      </c>
      <c r="P321" s="41">
        <v>0.68738025720744977</v>
      </c>
      <c r="Q321" s="27">
        <v>234324.53700000001</v>
      </c>
      <c r="R321" s="40">
        <v>8.85</v>
      </c>
      <c r="S321">
        <v>95272</v>
      </c>
    </row>
    <row r="322" spans="1:19" x14ac:dyDescent="0.3">
      <c r="A322">
        <v>321</v>
      </c>
      <c r="B322">
        <v>2562</v>
      </c>
      <c r="C322" t="s">
        <v>317</v>
      </c>
      <c r="D322" t="s">
        <v>60</v>
      </c>
      <c r="E322" t="s">
        <v>243</v>
      </c>
      <c r="F322" s="27">
        <v>720113</v>
      </c>
      <c r="I322">
        <v>883.75</v>
      </c>
      <c r="J322">
        <v>3924.39</v>
      </c>
      <c r="K322">
        <v>2666.62</v>
      </c>
      <c r="L322">
        <v>7474.7599999999993</v>
      </c>
      <c r="M322" s="41">
        <v>0.65044136216165405</v>
      </c>
      <c r="N322" s="41">
        <v>0.64314088172368478</v>
      </c>
      <c r="O322" s="41">
        <v>0.52789023447725159</v>
      </c>
      <c r="P322" s="41">
        <v>0.86427787505901299</v>
      </c>
      <c r="Q322" s="27">
        <v>463172.60200000001</v>
      </c>
      <c r="R322" s="40">
        <v>5.38</v>
      </c>
      <c r="S322">
        <v>120986</v>
      </c>
    </row>
    <row r="323" spans="1:19" x14ac:dyDescent="0.3">
      <c r="A323">
        <v>322</v>
      </c>
      <c r="B323">
        <v>2562</v>
      </c>
      <c r="C323" t="s">
        <v>317</v>
      </c>
      <c r="D323" t="s">
        <v>61</v>
      </c>
      <c r="E323" t="s">
        <v>244</v>
      </c>
      <c r="F323" s="27">
        <v>1558301</v>
      </c>
      <c r="I323">
        <v>3516.43</v>
      </c>
      <c r="J323">
        <v>10742.46</v>
      </c>
      <c r="K323">
        <v>4455.3900000000003</v>
      </c>
      <c r="L323">
        <v>18714.28</v>
      </c>
      <c r="M323" s="41">
        <v>0.67638592538212938</v>
      </c>
      <c r="N323" s="41">
        <v>0.75424100270515027</v>
      </c>
      <c r="O323" s="41">
        <v>0.67829484657539352</v>
      </c>
      <c r="P323" s="41">
        <v>0.8038451616795339</v>
      </c>
      <c r="Q323" s="27">
        <v>554148.81299999997</v>
      </c>
      <c r="R323" s="40">
        <v>1.17</v>
      </c>
      <c r="S323">
        <v>204480</v>
      </c>
    </row>
    <row r="324" spans="1:19" x14ac:dyDescent="0.3">
      <c r="A324">
        <v>323</v>
      </c>
      <c r="B324">
        <v>2562</v>
      </c>
      <c r="C324" t="s">
        <v>152</v>
      </c>
      <c r="D324" t="s">
        <v>62</v>
      </c>
      <c r="E324" t="s">
        <v>245</v>
      </c>
      <c r="F324" s="27">
        <v>326611</v>
      </c>
      <c r="I324">
        <v>210.25</v>
      </c>
      <c r="J324">
        <v>1375.25</v>
      </c>
      <c r="K324">
        <v>1887.59</v>
      </c>
      <c r="L324">
        <v>3473.09</v>
      </c>
      <c r="M324" s="41">
        <v>0.61626564915393578</v>
      </c>
      <c r="N324" s="41">
        <v>0.57450009353882325</v>
      </c>
      <c r="O324" s="41">
        <v>0.48071584721323829</v>
      </c>
      <c r="P324" s="41">
        <v>0.64638764056073306</v>
      </c>
      <c r="Q324" s="27">
        <v>123118.702</v>
      </c>
      <c r="R324" s="40">
        <v>17.89</v>
      </c>
      <c r="S324">
        <v>72575</v>
      </c>
    </row>
    <row r="325" spans="1:19" x14ac:dyDescent="0.3">
      <c r="A325">
        <v>324</v>
      </c>
      <c r="B325">
        <v>2562</v>
      </c>
      <c r="C325" t="s">
        <v>154</v>
      </c>
      <c r="D325" t="s">
        <v>83</v>
      </c>
      <c r="E325" t="s">
        <v>246</v>
      </c>
      <c r="F325" s="27">
        <v>1137357</v>
      </c>
      <c r="I325">
        <v>307.8</v>
      </c>
      <c r="J325">
        <v>3699.73</v>
      </c>
      <c r="K325">
        <v>5638.19</v>
      </c>
      <c r="L325">
        <v>9645.7199999999993</v>
      </c>
      <c r="M325" s="41">
        <v>0.63180617199254374</v>
      </c>
      <c r="N325" s="41">
        <v>0.55308131210473332</v>
      </c>
      <c r="O325" s="41">
        <v>0.42932931028929361</v>
      </c>
      <c r="P325" s="41">
        <v>0.70204165336848401</v>
      </c>
      <c r="Q325" s="27">
        <v>69595.857999999993</v>
      </c>
      <c r="R325" s="40">
        <v>3.04</v>
      </c>
      <c r="S325">
        <v>203020</v>
      </c>
    </row>
    <row r="326" spans="1:19" x14ac:dyDescent="0.3">
      <c r="A326">
        <v>325</v>
      </c>
      <c r="B326">
        <v>2562</v>
      </c>
      <c r="C326" t="s">
        <v>155</v>
      </c>
      <c r="D326" t="s">
        <v>123</v>
      </c>
      <c r="E326" t="s">
        <v>247</v>
      </c>
      <c r="F326" s="27">
        <v>511304</v>
      </c>
      <c r="I326">
        <v>373.03</v>
      </c>
      <c r="J326">
        <v>2165.7800000000002</v>
      </c>
      <c r="K326">
        <v>2334.38</v>
      </c>
      <c r="L326">
        <v>4873.1900000000005</v>
      </c>
      <c r="M326" s="41">
        <v>0.63891001415810833</v>
      </c>
      <c r="N326" s="41">
        <v>0.6380147159739622</v>
      </c>
      <c r="O326" s="41">
        <v>0.49933228030343152</v>
      </c>
      <c r="P326" s="41">
        <v>0.79068437537555425</v>
      </c>
      <c r="Q326" s="27">
        <v>232967.247</v>
      </c>
      <c r="R326" s="40">
        <v>3.03</v>
      </c>
      <c r="S326">
        <v>87851</v>
      </c>
    </row>
    <row r="327" spans="1:19" x14ac:dyDescent="0.3">
      <c r="A327">
        <v>326</v>
      </c>
      <c r="B327">
        <v>2562</v>
      </c>
      <c r="C327" t="s">
        <v>153</v>
      </c>
      <c r="D327" t="s">
        <v>103</v>
      </c>
      <c r="E327" t="s">
        <v>248</v>
      </c>
      <c r="F327" s="27">
        <v>1298304</v>
      </c>
      <c r="I327">
        <v>573.29999999999995</v>
      </c>
      <c r="J327">
        <v>4593.33</v>
      </c>
      <c r="K327">
        <v>5340.28</v>
      </c>
      <c r="L327">
        <v>10506.91</v>
      </c>
      <c r="M327" s="41">
        <v>0.62584711253913849</v>
      </c>
      <c r="N327" s="41">
        <v>0.60781208036891565</v>
      </c>
      <c r="O327" s="41">
        <v>0.42562790025436181</v>
      </c>
      <c r="P327" s="41">
        <v>0.73486900563450841</v>
      </c>
      <c r="Q327" s="27">
        <v>93316.512000000002</v>
      </c>
      <c r="R327" s="40">
        <v>8.75</v>
      </c>
      <c r="S327">
        <v>225545</v>
      </c>
    </row>
    <row r="328" spans="1:19" x14ac:dyDescent="0.3">
      <c r="A328">
        <v>327</v>
      </c>
      <c r="B328">
        <v>2562</v>
      </c>
      <c r="C328" t="s">
        <v>153</v>
      </c>
      <c r="D328" t="s">
        <v>96</v>
      </c>
      <c r="E328" t="s">
        <v>252</v>
      </c>
      <c r="F328" s="27">
        <v>1779254</v>
      </c>
      <c r="I328">
        <v>1544.86</v>
      </c>
      <c r="J328">
        <v>8272</v>
      </c>
      <c r="K328">
        <v>6658.68</v>
      </c>
      <c r="L328">
        <v>16475.54</v>
      </c>
      <c r="M328" s="41">
        <v>0.62305182280414706</v>
      </c>
      <c r="N328" s="41">
        <v>0.5244900802369219</v>
      </c>
      <c r="O328" s="41">
        <v>0.54343970460767699</v>
      </c>
      <c r="P328" s="41">
        <v>0.73877007214581702</v>
      </c>
      <c r="Q328" s="27">
        <v>144804.87100000001</v>
      </c>
      <c r="R328" s="40">
        <v>5.31</v>
      </c>
      <c r="S328">
        <v>333117</v>
      </c>
    </row>
    <row r="329" spans="1:19" x14ac:dyDescent="0.3">
      <c r="A329">
        <v>328</v>
      </c>
      <c r="B329">
        <v>2562</v>
      </c>
      <c r="C329" t="s">
        <v>155</v>
      </c>
      <c r="D329" t="s">
        <v>126</v>
      </c>
      <c r="E329" t="s">
        <v>253</v>
      </c>
      <c r="F329" s="27">
        <v>643164</v>
      </c>
      <c r="I329">
        <v>415.93</v>
      </c>
      <c r="J329">
        <v>2711.65</v>
      </c>
      <c r="K329">
        <v>2708.42</v>
      </c>
      <c r="L329">
        <v>5836</v>
      </c>
      <c r="M329" s="41">
        <v>0.62646266791552829</v>
      </c>
      <c r="N329" s="41">
        <v>0.51454659505661315</v>
      </c>
      <c r="O329" s="41">
        <v>0.56463549187509987</v>
      </c>
      <c r="P329" s="41">
        <v>0.62542572488185877</v>
      </c>
      <c r="Q329" s="27">
        <v>101845.014</v>
      </c>
      <c r="R329" s="40">
        <v>9.93</v>
      </c>
      <c r="S329">
        <v>100346</v>
      </c>
    </row>
    <row r="330" spans="1:19" x14ac:dyDescent="0.3">
      <c r="A330">
        <v>329</v>
      </c>
      <c r="B330">
        <v>2562</v>
      </c>
      <c r="C330" t="s">
        <v>317</v>
      </c>
      <c r="D330" t="s">
        <v>73</v>
      </c>
      <c r="E330" t="s">
        <v>254</v>
      </c>
      <c r="F330" s="27">
        <v>229958</v>
      </c>
      <c r="I330">
        <v>186.93</v>
      </c>
      <c r="J330">
        <v>1080.45</v>
      </c>
      <c r="K330">
        <v>1164.1400000000001</v>
      </c>
      <c r="L330">
        <v>2431.5200000000004</v>
      </c>
      <c r="M330" s="41">
        <v>0.61707095439114479</v>
      </c>
      <c r="N330" s="41">
        <v>0.6815106407634246</v>
      </c>
      <c r="O330" s="41">
        <v>0.45478262951173137</v>
      </c>
      <c r="P330" s="41">
        <v>0.68458439804597571</v>
      </c>
      <c r="Q330" s="27">
        <v>162274.897</v>
      </c>
      <c r="R330" s="40">
        <v>9.73</v>
      </c>
      <c r="S330">
        <v>39324</v>
      </c>
    </row>
    <row r="331" spans="1:19" x14ac:dyDescent="0.3">
      <c r="A331">
        <v>330</v>
      </c>
      <c r="B331">
        <v>2562</v>
      </c>
      <c r="C331" t="s">
        <v>153</v>
      </c>
      <c r="D331" t="s">
        <v>107</v>
      </c>
      <c r="E331" t="s">
        <v>255</v>
      </c>
      <c r="F331" s="27">
        <v>665620</v>
      </c>
      <c r="I331">
        <v>263.87</v>
      </c>
      <c r="J331">
        <v>2146.94</v>
      </c>
      <c r="K331">
        <v>2882.01</v>
      </c>
      <c r="L331">
        <v>5292.82</v>
      </c>
      <c r="M331" s="41">
        <v>0.59606967236084407</v>
      </c>
      <c r="N331" s="41">
        <v>0.59577005112864312</v>
      </c>
      <c r="O331" s="41">
        <v>0.33825209207553769</v>
      </c>
      <c r="P331" s="41">
        <v>0.63803515522400012</v>
      </c>
      <c r="Q331" s="27">
        <v>127656.704</v>
      </c>
      <c r="R331" s="40">
        <v>21.25</v>
      </c>
      <c r="S331">
        <v>76242</v>
      </c>
    </row>
    <row r="332" spans="1:19" x14ac:dyDescent="0.3">
      <c r="A332">
        <v>331</v>
      </c>
      <c r="B332">
        <v>2562</v>
      </c>
      <c r="C332" t="s">
        <v>317</v>
      </c>
      <c r="D332" t="s">
        <v>75</v>
      </c>
      <c r="E332" t="s">
        <v>256</v>
      </c>
      <c r="F332" s="27">
        <v>260751</v>
      </c>
      <c r="I332">
        <v>153.12</v>
      </c>
      <c r="J332">
        <v>1163</v>
      </c>
      <c r="K332">
        <v>1158.07</v>
      </c>
      <c r="L332">
        <v>2474.1899999999996</v>
      </c>
      <c r="M332" s="41">
        <v>0.62894702886742138</v>
      </c>
      <c r="N332" s="41">
        <v>0.5183995393489349</v>
      </c>
      <c r="O332" s="41">
        <v>0.5981489174932334</v>
      </c>
      <c r="P332" s="41">
        <v>0.66623698704753964</v>
      </c>
      <c r="Q332" s="27">
        <v>118516.91499999999</v>
      </c>
      <c r="R332" s="40">
        <v>8.36</v>
      </c>
      <c r="S332">
        <v>50221</v>
      </c>
    </row>
    <row r="333" spans="1:19" x14ac:dyDescent="0.3">
      <c r="A333">
        <v>332</v>
      </c>
      <c r="B333">
        <v>2562</v>
      </c>
      <c r="C333" t="s">
        <v>152</v>
      </c>
      <c r="D333" t="s">
        <v>114</v>
      </c>
      <c r="E333" t="s">
        <v>257</v>
      </c>
      <c r="F333" s="27">
        <v>920030</v>
      </c>
      <c r="I333">
        <v>1270.75</v>
      </c>
      <c r="J333">
        <v>4528.3100000000004</v>
      </c>
      <c r="K333">
        <v>3068.28</v>
      </c>
      <c r="L333">
        <v>8867.34</v>
      </c>
      <c r="M333" s="41">
        <v>0.65084833635962369</v>
      </c>
      <c r="N333" s="41">
        <v>0.73034479539041719</v>
      </c>
      <c r="O333" s="41">
        <v>0.59479520978576295</v>
      </c>
      <c r="P333" s="41">
        <v>0.76130995428597903</v>
      </c>
      <c r="Q333" s="27">
        <v>297520.72399999999</v>
      </c>
      <c r="R333" s="40">
        <v>0.63</v>
      </c>
      <c r="S333">
        <v>156216</v>
      </c>
    </row>
    <row r="334" spans="1:19" x14ac:dyDescent="0.3">
      <c r="A334">
        <v>333</v>
      </c>
      <c r="B334">
        <v>2562</v>
      </c>
      <c r="C334" t="s">
        <v>154</v>
      </c>
      <c r="D334" t="s">
        <v>94</v>
      </c>
      <c r="E334" t="s">
        <v>258</v>
      </c>
      <c r="F334" s="27">
        <v>719136</v>
      </c>
      <c r="I334">
        <v>221.31</v>
      </c>
      <c r="J334">
        <v>2406.21</v>
      </c>
      <c r="K334">
        <v>3018.21</v>
      </c>
      <c r="L334">
        <v>5645.73</v>
      </c>
      <c r="M334" s="41">
        <v>0.63273257867668331</v>
      </c>
      <c r="N334" s="41">
        <v>0.66985230872433532</v>
      </c>
      <c r="O334" s="41">
        <v>0.42483987129592848</v>
      </c>
      <c r="P334" s="41">
        <v>0.61486491405945454</v>
      </c>
      <c r="Q334" s="27">
        <v>79495.225000000006</v>
      </c>
      <c r="R334" s="40">
        <v>13.18</v>
      </c>
      <c r="S334">
        <v>104802</v>
      </c>
    </row>
    <row r="335" spans="1:19" x14ac:dyDescent="0.3">
      <c r="A335">
        <v>334</v>
      </c>
      <c r="B335">
        <v>2562</v>
      </c>
      <c r="C335" t="s">
        <v>154</v>
      </c>
      <c r="D335" t="s">
        <v>77</v>
      </c>
      <c r="E335" t="s">
        <v>259</v>
      </c>
      <c r="F335" s="27">
        <v>2648927</v>
      </c>
      <c r="I335">
        <v>1429.39</v>
      </c>
      <c r="J335">
        <v>10209.43</v>
      </c>
      <c r="K335">
        <v>11332.09</v>
      </c>
      <c r="L335">
        <v>22970.91</v>
      </c>
      <c r="M335" s="41">
        <v>0.60509534912240992</v>
      </c>
      <c r="N335" s="41">
        <v>0.59797567035571575</v>
      </c>
      <c r="O335" s="41">
        <v>0.45423815440173537</v>
      </c>
      <c r="P335" s="41">
        <v>0.62791947904280276</v>
      </c>
      <c r="Q335" s="27">
        <v>119529.7</v>
      </c>
      <c r="R335" s="40">
        <v>13.57</v>
      </c>
      <c r="S335">
        <v>452799</v>
      </c>
    </row>
    <row r="336" spans="1:19" x14ac:dyDescent="0.3">
      <c r="A336">
        <v>335</v>
      </c>
      <c r="B336">
        <v>2562</v>
      </c>
      <c r="C336" t="s">
        <v>155</v>
      </c>
      <c r="D336" t="s">
        <v>118</v>
      </c>
      <c r="E336" t="s">
        <v>260</v>
      </c>
      <c r="F336" s="27">
        <v>1561927</v>
      </c>
      <c r="I336">
        <v>734.29</v>
      </c>
      <c r="J336">
        <v>5781.02</v>
      </c>
      <c r="K336">
        <v>6917.79</v>
      </c>
      <c r="L336">
        <v>13433.1</v>
      </c>
      <c r="M336" s="41">
        <v>0.60681576851936059</v>
      </c>
      <c r="N336" s="41">
        <v>0.57884376847304142</v>
      </c>
      <c r="O336" s="41">
        <v>0.49194708435007878</v>
      </c>
      <c r="P336" s="41">
        <v>0.66542166030681582</v>
      </c>
      <c r="Q336" s="27">
        <v>116454.399</v>
      </c>
      <c r="R336" s="40">
        <v>12.7</v>
      </c>
      <c r="S336">
        <v>265059</v>
      </c>
    </row>
    <row r="337" spans="1:19" x14ac:dyDescent="0.3">
      <c r="A337">
        <v>336</v>
      </c>
      <c r="B337">
        <v>2562</v>
      </c>
      <c r="C337" t="s">
        <v>153</v>
      </c>
      <c r="D337" t="s">
        <v>105</v>
      </c>
      <c r="E337" t="s">
        <v>261</v>
      </c>
      <c r="F337" s="27">
        <v>1059887</v>
      </c>
      <c r="I337">
        <v>510.21</v>
      </c>
      <c r="J337">
        <v>4261.59</v>
      </c>
      <c r="K337">
        <v>4298.62</v>
      </c>
      <c r="L337">
        <v>9070.42</v>
      </c>
      <c r="M337" s="41">
        <v>0.62375928876571241</v>
      </c>
      <c r="N337" s="41">
        <v>0.62241686519618722</v>
      </c>
      <c r="O337" s="41">
        <v>0.49090606212051208</v>
      </c>
      <c r="P337" s="41">
        <v>0.71576856001114109</v>
      </c>
      <c r="Q337" s="27">
        <v>125728.16</v>
      </c>
      <c r="R337" s="40">
        <v>4.68</v>
      </c>
      <c r="S337">
        <v>209254</v>
      </c>
    </row>
    <row r="338" spans="1:19" x14ac:dyDescent="0.3">
      <c r="A338">
        <v>337</v>
      </c>
      <c r="B338">
        <v>2562</v>
      </c>
      <c r="C338" t="s">
        <v>152</v>
      </c>
      <c r="D338" t="s">
        <v>65</v>
      </c>
      <c r="E338" t="s">
        <v>262</v>
      </c>
      <c r="F338" s="27">
        <v>1265387</v>
      </c>
      <c r="I338">
        <v>2076.21</v>
      </c>
      <c r="J338">
        <v>8103.06</v>
      </c>
      <c r="K338">
        <v>3609.94</v>
      </c>
      <c r="L338">
        <v>13789.210000000001</v>
      </c>
      <c r="M338" s="41">
        <v>0.68264773226103381</v>
      </c>
      <c r="N338" s="41">
        <v>0.83430481478408325</v>
      </c>
      <c r="O338" s="41">
        <v>0.52184487592509521</v>
      </c>
      <c r="P338" s="41">
        <v>0.80809307045672074</v>
      </c>
      <c r="Q338" s="27">
        <v>199790.95600000001</v>
      </c>
      <c r="R338" s="40">
        <v>0.24</v>
      </c>
      <c r="S338">
        <v>230779</v>
      </c>
    </row>
    <row r="339" spans="1:19" x14ac:dyDescent="0.3">
      <c r="A339">
        <v>338</v>
      </c>
      <c r="B339">
        <v>2562</v>
      </c>
      <c r="C339" t="s">
        <v>155</v>
      </c>
      <c r="D339" t="s">
        <v>130</v>
      </c>
      <c r="E339" t="s">
        <v>263</v>
      </c>
      <c r="F339" s="27">
        <v>808020</v>
      </c>
      <c r="I339">
        <v>177.03</v>
      </c>
      <c r="J339">
        <v>2502.58</v>
      </c>
      <c r="K339">
        <v>3540.14</v>
      </c>
      <c r="L339">
        <v>6219.75</v>
      </c>
      <c r="M339" s="41">
        <v>0.58951286328969565</v>
      </c>
      <c r="N339" s="41">
        <v>0.6583140640238998</v>
      </c>
      <c r="O339" s="41">
        <v>0.30931502291370311</v>
      </c>
      <c r="P339" s="41">
        <v>0.66942297806630169</v>
      </c>
      <c r="Q339" s="27">
        <v>59214.639000000003</v>
      </c>
      <c r="R339" s="40">
        <v>25.76</v>
      </c>
      <c r="S339">
        <v>90255</v>
      </c>
    </row>
    <row r="340" spans="1:19" x14ac:dyDescent="0.3">
      <c r="A340">
        <v>339</v>
      </c>
      <c r="B340">
        <v>2562</v>
      </c>
      <c r="C340" t="s">
        <v>153</v>
      </c>
      <c r="D340" t="s">
        <v>101</v>
      </c>
      <c r="E340" t="s">
        <v>264</v>
      </c>
      <c r="F340" s="27">
        <v>478227</v>
      </c>
      <c r="I340">
        <v>195.9</v>
      </c>
      <c r="J340">
        <v>2030.69</v>
      </c>
      <c r="K340">
        <v>2441.1</v>
      </c>
      <c r="L340">
        <v>4667.6900000000005</v>
      </c>
      <c r="M340" s="41">
        <v>0.63837835430127343</v>
      </c>
      <c r="N340" s="41">
        <v>0.39880863011706519</v>
      </c>
      <c r="O340" s="41">
        <v>0.52150665264261153</v>
      </c>
      <c r="P340" s="41">
        <v>0.64566296615080465</v>
      </c>
      <c r="Q340" s="27">
        <v>77511.425000000003</v>
      </c>
      <c r="R340" s="40">
        <v>10.53</v>
      </c>
      <c r="S340">
        <v>93608</v>
      </c>
    </row>
    <row r="341" spans="1:19" x14ac:dyDescent="0.3">
      <c r="A341">
        <v>340</v>
      </c>
      <c r="B341">
        <v>2562</v>
      </c>
      <c r="C341" t="s">
        <v>154</v>
      </c>
      <c r="D341" t="s">
        <v>85</v>
      </c>
      <c r="E341" t="s">
        <v>265</v>
      </c>
      <c r="F341" s="27">
        <v>424091</v>
      </c>
      <c r="I341">
        <v>154.54</v>
      </c>
      <c r="J341">
        <v>1415.36</v>
      </c>
      <c r="K341">
        <v>1784.46</v>
      </c>
      <c r="L341">
        <v>3354.3599999999997</v>
      </c>
      <c r="M341" s="41">
        <v>0.61338248365108416</v>
      </c>
      <c r="N341" s="41">
        <v>0.67050847561170002</v>
      </c>
      <c r="O341" s="41">
        <v>0.41836325714349432</v>
      </c>
      <c r="P341" s="41">
        <v>0.57534801845325778</v>
      </c>
      <c r="Q341" s="27">
        <v>69648.66</v>
      </c>
      <c r="R341" s="40">
        <v>1.17</v>
      </c>
      <c r="S341">
        <v>57813</v>
      </c>
    </row>
    <row r="342" spans="1:19" x14ac:dyDescent="0.3">
      <c r="A342">
        <v>341</v>
      </c>
      <c r="B342">
        <v>2562</v>
      </c>
      <c r="C342" t="s">
        <v>154</v>
      </c>
      <c r="D342" t="s">
        <v>78</v>
      </c>
      <c r="E342" t="s">
        <v>266</v>
      </c>
      <c r="F342" s="27">
        <v>1595747</v>
      </c>
      <c r="I342">
        <v>470.56</v>
      </c>
      <c r="J342">
        <v>5152.1899999999996</v>
      </c>
      <c r="K342">
        <v>6512</v>
      </c>
      <c r="L342">
        <v>12134.75</v>
      </c>
      <c r="M342" s="41">
        <v>0.57326989211057267</v>
      </c>
      <c r="N342" s="41">
        <v>0.5379843939439386</v>
      </c>
      <c r="O342" s="41">
        <v>0.42027660166789371</v>
      </c>
      <c r="P342" s="41">
        <v>0.58999370166613918</v>
      </c>
      <c r="Q342" s="27">
        <v>73781.47</v>
      </c>
      <c r="R342" s="40">
        <v>14.06</v>
      </c>
      <c r="S342">
        <v>250828</v>
      </c>
    </row>
    <row r="343" spans="1:19" x14ac:dyDescent="0.3">
      <c r="A343">
        <v>342</v>
      </c>
      <c r="B343">
        <v>2562</v>
      </c>
      <c r="C343" t="s">
        <v>152</v>
      </c>
      <c r="D343" t="s">
        <v>66</v>
      </c>
      <c r="E343" t="s">
        <v>267</v>
      </c>
      <c r="F343" s="27">
        <v>1163604</v>
      </c>
      <c r="I343">
        <v>2063.58</v>
      </c>
      <c r="J343">
        <v>7172.76</v>
      </c>
      <c r="K343">
        <v>2931.34</v>
      </c>
      <c r="L343">
        <v>12167.68</v>
      </c>
      <c r="M343" s="41">
        <v>0.65378724032947322</v>
      </c>
      <c r="N343" s="41">
        <v>0.81599496616206924</v>
      </c>
      <c r="O343" s="41">
        <v>0.51263753225599618</v>
      </c>
      <c r="P343" s="41">
        <v>0.70651592047240563</v>
      </c>
      <c r="Q343" s="27">
        <v>251081.617</v>
      </c>
      <c r="R343" s="40">
        <v>0.24</v>
      </c>
      <c r="S343">
        <v>164112</v>
      </c>
    </row>
    <row r="344" spans="1:19" x14ac:dyDescent="0.3">
      <c r="A344">
        <v>343</v>
      </c>
      <c r="B344">
        <v>2562</v>
      </c>
      <c r="C344" t="s">
        <v>152</v>
      </c>
      <c r="D344" t="s">
        <v>174</v>
      </c>
      <c r="E344" t="s">
        <v>268</v>
      </c>
      <c r="F344" s="27">
        <v>554116</v>
      </c>
      <c r="I344">
        <v>647.54999999999995</v>
      </c>
      <c r="J344">
        <v>2483.83</v>
      </c>
      <c r="K344">
        <v>1977.84</v>
      </c>
      <c r="L344">
        <v>5109.22</v>
      </c>
      <c r="M344" s="41">
        <v>0.63200402901290453</v>
      </c>
      <c r="N344" s="41">
        <v>0.7230336881843743</v>
      </c>
      <c r="O344" s="41">
        <v>0.50977296472666089</v>
      </c>
      <c r="P344" s="41">
        <v>0.75435896533130842</v>
      </c>
      <c r="Q344" s="27">
        <v>199150.261</v>
      </c>
      <c r="R344" s="40">
        <v>3.17</v>
      </c>
      <c r="S344">
        <v>88392</v>
      </c>
    </row>
    <row r="345" spans="1:19" x14ac:dyDescent="0.3">
      <c r="A345">
        <v>344</v>
      </c>
      <c r="B345">
        <v>2562</v>
      </c>
      <c r="C345" t="s">
        <v>317</v>
      </c>
      <c r="D345" t="s">
        <v>74</v>
      </c>
      <c r="E345" t="s">
        <v>269</v>
      </c>
      <c r="F345" s="27">
        <v>494680</v>
      </c>
      <c r="I345">
        <v>438.25</v>
      </c>
      <c r="J345">
        <v>2414.54</v>
      </c>
      <c r="K345">
        <v>1925.18</v>
      </c>
      <c r="L345">
        <v>4777.97</v>
      </c>
      <c r="M345" s="41">
        <v>0.62732538055423326</v>
      </c>
      <c r="N345" s="41">
        <v>0.667822352577505</v>
      </c>
      <c r="O345" s="41">
        <v>0.51200781733043965</v>
      </c>
      <c r="P345" s="41">
        <v>0.71733005021217844</v>
      </c>
      <c r="Q345" s="27">
        <v>559833.82900000003</v>
      </c>
      <c r="R345" s="40">
        <v>3.52</v>
      </c>
      <c r="S345">
        <v>80710</v>
      </c>
    </row>
    <row r="346" spans="1:19" x14ac:dyDescent="0.3">
      <c r="A346">
        <v>345</v>
      </c>
      <c r="B346">
        <v>2562</v>
      </c>
      <c r="C346" t="s">
        <v>155</v>
      </c>
      <c r="D346" t="s">
        <v>128</v>
      </c>
      <c r="E346" t="s">
        <v>270</v>
      </c>
      <c r="F346" s="27">
        <v>725104</v>
      </c>
      <c r="I346">
        <v>176.02</v>
      </c>
      <c r="J346">
        <v>2533.87</v>
      </c>
      <c r="K346">
        <v>3393.29</v>
      </c>
      <c r="L346">
        <v>6103.18</v>
      </c>
      <c r="M346" s="41">
        <v>0.60486275765410802</v>
      </c>
      <c r="N346" s="41">
        <v>0.72788465876704656</v>
      </c>
      <c r="O346" s="41">
        <v>0.37759496963747041</v>
      </c>
      <c r="P346" s="41">
        <v>0.48074142258426578</v>
      </c>
      <c r="Q346" s="27">
        <v>77513.657999999996</v>
      </c>
      <c r="R346" s="40">
        <v>29.86</v>
      </c>
      <c r="S346">
        <v>85588</v>
      </c>
    </row>
    <row r="347" spans="1:19" x14ac:dyDescent="0.3">
      <c r="A347">
        <v>346</v>
      </c>
      <c r="B347">
        <v>2562</v>
      </c>
      <c r="C347" t="s">
        <v>152</v>
      </c>
      <c r="D347" t="s">
        <v>67</v>
      </c>
      <c r="E347" t="s">
        <v>271</v>
      </c>
      <c r="F347" s="27">
        <v>820188</v>
      </c>
      <c r="I347">
        <v>1198.3699999999999</v>
      </c>
      <c r="J347">
        <v>5149.0600000000004</v>
      </c>
      <c r="K347">
        <v>3210.78</v>
      </c>
      <c r="L347">
        <v>9558.2100000000009</v>
      </c>
      <c r="M347" s="41">
        <v>0.68202993015825719</v>
      </c>
      <c r="N347" s="41">
        <v>0.74299375340002471</v>
      </c>
      <c r="O347" s="41">
        <v>0.53128734717158055</v>
      </c>
      <c r="P347" s="41">
        <v>0.77507060587712595</v>
      </c>
      <c r="Q347" s="27">
        <v>445580.31099999999</v>
      </c>
      <c r="R347" s="40">
        <v>2.19</v>
      </c>
      <c r="S347">
        <v>148154</v>
      </c>
    </row>
    <row r="348" spans="1:19" x14ac:dyDescent="0.3">
      <c r="A348">
        <v>347</v>
      </c>
      <c r="B348">
        <v>2562</v>
      </c>
      <c r="C348" t="s">
        <v>153</v>
      </c>
      <c r="D348" t="s">
        <v>102</v>
      </c>
      <c r="E348" t="s">
        <v>272</v>
      </c>
      <c r="F348" s="27">
        <v>472356</v>
      </c>
      <c r="I348">
        <v>173.85</v>
      </c>
      <c r="J348">
        <v>1904.54</v>
      </c>
      <c r="K348">
        <v>2360.9899999999998</v>
      </c>
      <c r="L348">
        <v>4439.3799999999992</v>
      </c>
      <c r="M348" s="41">
        <v>0.63413527312750573</v>
      </c>
      <c r="N348" s="41">
        <v>0.45734039844550423</v>
      </c>
      <c r="O348" s="41">
        <v>0.51530657430441407</v>
      </c>
      <c r="P348" s="41">
        <v>0.73570817926070009</v>
      </c>
      <c r="Q348" s="27">
        <v>95888.225000000006</v>
      </c>
      <c r="R348" s="40">
        <v>6.27</v>
      </c>
      <c r="S348">
        <v>99074</v>
      </c>
    </row>
    <row r="349" spans="1:19" x14ac:dyDescent="0.3">
      <c r="A349">
        <v>348</v>
      </c>
      <c r="B349">
        <v>2562</v>
      </c>
      <c r="C349" t="s">
        <v>155</v>
      </c>
      <c r="D349" t="s">
        <v>119</v>
      </c>
      <c r="E349" t="s">
        <v>273</v>
      </c>
      <c r="F349" s="27">
        <v>268788</v>
      </c>
      <c r="I349">
        <v>359.42</v>
      </c>
      <c r="J349">
        <v>1414.58</v>
      </c>
      <c r="K349">
        <v>1430.4</v>
      </c>
      <c r="L349">
        <v>3204.4</v>
      </c>
      <c r="M349" s="41">
        <v>0.6507342369398289</v>
      </c>
      <c r="N349" s="41">
        <v>0.6252236149574899</v>
      </c>
      <c r="O349" s="41">
        <v>0.47792110548262068</v>
      </c>
      <c r="P349" s="41">
        <v>0.80002417685528959</v>
      </c>
      <c r="Q349" s="27">
        <v>322991.446</v>
      </c>
      <c r="R349" s="40">
        <v>2.04</v>
      </c>
      <c r="S349">
        <v>44236</v>
      </c>
    </row>
    <row r="350" spans="1:19" x14ac:dyDescent="0.3">
      <c r="A350">
        <v>349</v>
      </c>
      <c r="B350">
        <v>2562</v>
      </c>
      <c r="C350" t="s">
        <v>155</v>
      </c>
      <c r="D350" t="s">
        <v>127</v>
      </c>
      <c r="E350" t="s">
        <v>274</v>
      </c>
      <c r="F350" s="27">
        <v>524865</v>
      </c>
      <c r="I350">
        <v>321.12</v>
      </c>
      <c r="J350">
        <v>1873.48</v>
      </c>
      <c r="K350">
        <v>2845.18</v>
      </c>
      <c r="L350">
        <v>5039.78</v>
      </c>
      <c r="M350" s="41">
        <v>0.61815626038335358</v>
      </c>
      <c r="N350" s="41">
        <v>0.475946440130947</v>
      </c>
      <c r="O350" s="41">
        <v>0.53322671056637816</v>
      </c>
      <c r="P350" s="41">
        <v>0.65556434413399767</v>
      </c>
      <c r="Q350" s="27">
        <v>76419.165999999997</v>
      </c>
      <c r="R350" s="40">
        <v>18.96</v>
      </c>
      <c r="S350">
        <v>95745</v>
      </c>
    </row>
    <row r="351" spans="1:19" x14ac:dyDescent="0.3">
      <c r="A351">
        <v>350</v>
      </c>
      <c r="B351">
        <v>2562</v>
      </c>
      <c r="C351" t="s">
        <v>153</v>
      </c>
      <c r="D351" t="s">
        <v>110</v>
      </c>
      <c r="E351" t="s">
        <v>275</v>
      </c>
      <c r="F351" s="27">
        <v>536311</v>
      </c>
      <c r="I351">
        <v>181.87</v>
      </c>
      <c r="J351">
        <v>2293.7199999999998</v>
      </c>
      <c r="K351">
        <v>2661.59</v>
      </c>
      <c r="L351">
        <v>5137.18</v>
      </c>
      <c r="M351" s="41">
        <v>0.61593115236444895</v>
      </c>
      <c r="N351" s="41">
        <v>0.58955015464489535</v>
      </c>
      <c r="O351" s="41">
        <v>0.41518154386363032</v>
      </c>
      <c r="P351" s="41">
        <v>0.78591559227912888</v>
      </c>
      <c r="Q351" s="27">
        <v>97854.672000000006</v>
      </c>
      <c r="R351" s="40">
        <v>0.93</v>
      </c>
      <c r="S351">
        <v>109096</v>
      </c>
    </row>
    <row r="352" spans="1:19" x14ac:dyDescent="0.3">
      <c r="A352">
        <v>351</v>
      </c>
      <c r="B352">
        <v>2562</v>
      </c>
      <c r="C352" t="s">
        <v>153</v>
      </c>
      <c r="D352" t="s">
        <v>109</v>
      </c>
      <c r="E352" t="s">
        <v>276</v>
      </c>
      <c r="F352" s="27">
        <v>865247</v>
      </c>
      <c r="I352">
        <v>504.02</v>
      </c>
      <c r="J352">
        <v>3759.1</v>
      </c>
      <c r="K352">
        <v>3375.63</v>
      </c>
      <c r="L352">
        <v>7638.75</v>
      </c>
      <c r="M352" s="41">
        <v>0.6095643908977989</v>
      </c>
      <c r="N352" s="41">
        <v>0.55369233720349265</v>
      </c>
      <c r="O352" s="41">
        <v>0.53606616173784771</v>
      </c>
      <c r="P352" s="41">
        <v>0.67071398801850934</v>
      </c>
      <c r="Q352" s="27">
        <v>112859.42</v>
      </c>
      <c r="R352" s="40">
        <v>4.8099999999999996</v>
      </c>
      <c r="S352">
        <v>159651</v>
      </c>
    </row>
    <row r="353" spans="1:19" x14ac:dyDescent="0.3">
      <c r="A353">
        <v>352</v>
      </c>
      <c r="B353">
        <v>2562</v>
      </c>
      <c r="C353" t="s">
        <v>152</v>
      </c>
      <c r="D353" t="s">
        <v>117</v>
      </c>
      <c r="E353" t="s">
        <v>277</v>
      </c>
      <c r="F353" s="27">
        <v>485191</v>
      </c>
      <c r="I353">
        <v>409.3</v>
      </c>
      <c r="J353">
        <v>2447.4699999999998</v>
      </c>
      <c r="K353">
        <v>1965.51</v>
      </c>
      <c r="L353">
        <v>4822.28</v>
      </c>
      <c r="M353" s="41">
        <v>0.65930576759143367</v>
      </c>
      <c r="N353" s="41">
        <v>0.71989089586034527</v>
      </c>
      <c r="O353" s="41">
        <v>0.57768295549464621</v>
      </c>
      <c r="P353" s="41">
        <v>0.70014361013944071</v>
      </c>
      <c r="Q353" s="27">
        <v>148850.19699999999</v>
      </c>
      <c r="R353" s="40">
        <v>6.23</v>
      </c>
      <c r="S353">
        <v>90130</v>
      </c>
    </row>
    <row r="354" spans="1:19" x14ac:dyDescent="0.3">
      <c r="A354">
        <v>353</v>
      </c>
      <c r="B354">
        <v>2562</v>
      </c>
      <c r="C354" t="s">
        <v>153</v>
      </c>
      <c r="D354" t="s">
        <v>111</v>
      </c>
      <c r="E354" t="s">
        <v>278</v>
      </c>
      <c r="F354" s="27">
        <v>992451</v>
      </c>
      <c r="I354">
        <v>334.79</v>
      </c>
      <c r="J354">
        <v>3476.54</v>
      </c>
      <c r="K354">
        <v>3779.51</v>
      </c>
      <c r="L354">
        <v>7590.84</v>
      </c>
      <c r="M354" s="41">
        <v>0.60174537161361497</v>
      </c>
      <c r="N354" s="41">
        <v>0.59085650540319479</v>
      </c>
      <c r="O354" s="41">
        <v>0.41067162347554997</v>
      </c>
      <c r="P354" s="41">
        <v>0.6919589710407017</v>
      </c>
      <c r="Q354" s="27">
        <v>91191.381999999998</v>
      </c>
      <c r="R354" s="40">
        <v>5.82</v>
      </c>
      <c r="S354">
        <v>176857</v>
      </c>
    </row>
    <row r="355" spans="1:19" x14ac:dyDescent="0.3">
      <c r="A355">
        <v>354</v>
      </c>
      <c r="B355">
        <v>2562</v>
      </c>
      <c r="C355" t="s">
        <v>153</v>
      </c>
      <c r="D355" t="s">
        <v>100</v>
      </c>
      <c r="E355" t="s">
        <v>279</v>
      </c>
      <c r="F355" s="27">
        <v>441726</v>
      </c>
      <c r="I355">
        <v>178.91</v>
      </c>
      <c r="J355">
        <v>1933.68</v>
      </c>
      <c r="K355">
        <v>2284.7199999999998</v>
      </c>
      <c r="L355">
        <v>4397.3099999999995</v>
      </c>
      <c r="M355" s="41">
        <v>0.64917515792040481</v>
      </c>
      <c r="N355" s="41">
        <v>0.39900972438185478</v>
      </c>
      <c r="O355" s="41">
        <v>0.57702306705691764</v>
      </c>
      <c r="P355" s="41">
        <v>0.67910073009641514</v>
      </c>
      <c r="Q355" s="27">
        <v>81677.540999999997</v>
      </c>
      <c r="R355" s="40">
        <v>7.1</v>
      </c>
      <c r="S355">
        <v>100851</v>
      </c>
    </row>
    <row r="356" spans="1:19" x14ac:dyDescent="0.3">
      <c r="A356">
        <v>355</v>
      </c>
      <c r="B356">
        <v>2562</v>
      </c>
      <c r="C356" t="s">
        <v>155</v>
      </c>
      <c r="D356" t="s">
        <v>120</v>
      </c>
      <c r="E356" t="s">
        <v>280</v>
      </c>
      <c r="F356" s="27">
        <v>416582</v>
      </c>
      <c r="I356">
        <v>2070.84</v>
      </c>
      <c r="J356">
        <v>3466.67</v>
      </c>
      <c r="K356">
        <v>1512.31</v>
      </c>
      <c r="L356">
        <v>7049.82</v>
      </c>
      <c r="M356" s="41">
        <v>0.6597625093988907</v>
      </c>
      <c r="N356" s="41">
        <v>0.75768326671013397</v>
      </c>
      <c r="O356" s="41">
        <v>0.61044707567284762</v>
      </c>
      <c r="P356" s="41">
        <v>0.76992679567832178</v>
      </c>
      <c r="Q356" s="27">
        <v>423081.95500000002</v>
      </c>
      <c r="R356" s="40">
        <v>0.4</v>
      </c>
      <c r="S356">
        <v>45758</v>
      </c>
    </row>
    <row r="357" spans="1:19" x14ac:dyDescent="0.3">
      <c r="A357">
        <v>356</v>
      </c>
      <c r="B357">
        <v>2562</v>
      </c>
      <c r="C357" t="s">
        <v>154</v>
      </c>
      <c r="D357" t="s">
        <v>90</v>
      </c>
      <c r="E357" t="s">
        <v>281</v>
      </c>
      <c r="F357" s="27">
        <v>962665</v>
      </c>
      <c r="I357">
        <v>268.73</v>
      </c>
      <c r="J357">
        <v>3435.4</v>
      </c>
      <c r="K357">
        <v>4382.58</v>
      </c>
      <c r="L357">
        <v>8086.71</v>
      </c>
      <c r="M357" s="41">
        <v>0.64414994482021337</v>
      </c>
      <c r="N357" s="41">
        <v>0.66605653768152651</v>
      </c>
      <c r="O357" s="41">
        <v>0.50510203365553419</v>
      </c>
      <c r="P357" s="41">
        <v>0.57738595451095343</v>
      </c>
      <c r="Q357" s="27">
        <v>76999.023000000001</v>
      </c>
      <c r="R357" s="40">
        <v>3.63</v>
      </c>
      <c r="S357">
        <v>164170</v>
      </c>
    </row>
    <row r="358" spans="1:19" x14ac:dyDescent="0.3">
      <c r="A358">
        <v>357</v>
      </c>
      <c r="B358">
        <v>2562</v>
      </c>
      <c r="C358" t="s">
        <v>154</v>
      </c>
      <c r="D358" t="s">
        <v>95</v>
      </c>
      <c r="E358" t="s">
        <v>282</v>
      </c>
      <c r="F358" s="27">
        <v>353174</v>
      </c>
      <c r="I358">
        <v>119.76</v>
      </c>
      <c r="J358">
        <v>1346.2</v>
      </c>
      <c r="K358">
        <v>1687.64</v>
      </c>
      <c r="L358">
        <v>3153.6000000000004</v>
      </c>
      <c r="M358" s="41">
        <v>0.62825924737500394</v>
      </c>
      <c r="N358" s="41">
        <v>0.55823386984833356</v>
      </c>
      <c r="O358" s="41">
        <v>0.45683907609549018</v>
      </c>
      <c r="P358" s="41">
        <v>0.63290156752715898</v>
      </c>
      <c r="Q358" s="27">
        <v>66372.691999999995</v>
      </c>
      <c r="R358" s="40">
        <v>10.89</v>
      </c>
      <c r="S358">
        <v>50505</v>
      </c>
    </row>
    <row r="359" spans="1:19" x14ac:dyDescent="0.3">
      <c r="A359">
        <v>358</v>
      </c>
      <c r="B359">
        <v>2562</v>
      </c>
      <c r="C359" t="s">
        <v>153</v>
      </c>
      <c r="D359" t="s">
        <v>104</v>
      </c>
      <c r="E359" t="s">
        <v>283</v>
      </c>
      <c r="F359" s="27">
        <v>284138</v>
      </c>
      <c r="I359">
        <v>81.77</v>
      </c>
      <c r="J359">
        <v>1008.49</v>
      </c>
      <c r="K359">
        <v>1034.9100000000001</v>
      </c>
      <c r="L359">
        <v>2125.17</v>
      </c>
      <c r="M359" s="41">
        <v>0.5454658439185146</v>
      </c>
      <c r="N359" s="41">
        <v>0.52262698861132051</v>
      </c>
      <c r="O359" s="41">
        <v>0.30653023667302798</v>
      </c>
      <c r="P359" s="41">
        <v>0.66088713771872054</v>
      </c>
      <c r="Q359" s="27">
        <v>64152.142</v>
      </c>
      <c r="R359" s="40">
        <v>24.53</v>
      </c>
      <c r="S359">
        <v>32917</v>
      </c>
    </row>
    <row r="360" spans="1:19" x14ac:dyDescent="0.3">
      <c r="A360">
        <v>359</v>
      </c>
      <c r="B360">
        <v>2562</v>
      </c>
      <c r="C360" t="s">
        <v>154</v>
      </c>
      <c r="D360" t="s">
        <v>82</v>
      </c>
      <c r="E360" t="s">
        <v>284</v>
      </c>
      <c r="F360" s="27">
        <v>537299</v>
      </c>
      <c r="I360">
        <v>170.76</v>
      </c>
      <c r="J360">
        <v>1947.25</v>
      </c>
      <c r="K360">
        <v>2938.58</v>
      </c>
      <c r="L360">
        <v>5056.59</v>
      </c>
      <c r="M360" s="41">
        <v>0.62424560900374904</v>
      </c>
      <c r="N360" s="41">
        <v>0.56974401452318491</v>
      </c>
      <c r="O360" s="41">
        <v>0.52030258192440193</v>
      </c>
      <c r="P360" s="41">
        <v>0.60254981407123731</v>
      </c>
      <c r="Q360" s="27">
        <v>62180.459000000003</v>
      </c>
      <c r="R360" s="40">
        <v>10.41</v>
      </c>
      <c r="S360">
        <v>91040</v>
      </c>
    </row>
    <row r="361" spans="1:19" x14ac:dyDescent="0.3">
      <c r="A361">
        <v>360</v>
      </c>
      <c r="B361">
        <v>2562</v>
      </c>
      <c r="C361" t="s">
        <v>155</v>
      </c>
      <c r="D361" t="s">
        <v>129</v>
      </c>
      <c r="E361" t="s">
        <v>285</v>
      </c>
      <c r="F361" s="27">
        <v>536330</v>
      </c>
      <c r="I361">
        <v>189.43</v>
      </c>
      <c r="J361">
        <v>2256.12</v>
      </c>
      <c r="K361">
        <v>2512.31</v>
      </c>
      <c r="L361">
        <v>4957.8599999999997</v>
      </c>
      <c r="M361" s="41">
        <v>0.64095351840909065</v>
      </c>
      <c r="N361" s="41">
        <v>0.63512816619344847</v>
      </c>
      <c r="O361" s="41">
        <v>0.42667212806175042</v>
      </c>
      <c r="P361" s="41">
        <v>0.76925300626147708</v>
      </c>
      <c r="Q361" s="27">
        <v>100141.48699999999</v>
      </c>
      <c r="R361" s="40">
        <v>14.04</v>
      </c>
      <c r="S361">
        <v>62982</v>
      </c>
    </row>
    <row r="362" spans="1:19" x14ac:dyDescent="0.3">
      <c r="A362">
        <v>361</v>
      </c>
      <c r="B362">
        <v>2562</v>
      </c>
      <c r="C362" t="s">
        <v>154</v>
      </c>
      <c r="D362" t="s">
        <v>91</v>
      </c>
      <c r="E362" t="s">
        <v>286</v>
      </c>
      <c r="F362" s="27">
        <v>1305211</v>
      </c>
      <c r="I362">
        <v>416.18</v>
      </c>
      <c r="J362">
        <v>4465.08</v>
      </c>
      <c r="K362">
        <v>6237.58</v>
      </c>
      <c r="L362">
        <v>11118.84</v>
      </c>
      <c r="M362" s="41">
        <v>0.64578571177288413</v>
      </c>
      <c r="N362" s="41">
        <v>0.63850929677787993</v>
      </c>
      <c r="O362" s="41">
        <v>0.48791095754433489</v>
      </c>
      <c r="P362" s="41">
        <v>0.73407812807094874</v>
      </c>
      <c r="Q362" s="27">
        <v>73660.952999999994</v>
      </c>
      <c r="R362" s="40">
        <v>2.57</v>
      </c>
      <c r="S362">
        <v>224025</v>
      </c>
    </row>
    <row r="363" spans="1:19" x14ac:dyDescent="0.3">
      <c r="A363">
        <v>362</v>
      </c>
      <c r="B363">
        <v>2562</v>
      </c>
      <c r="C363" t="s">
        <v>155</v>
      </c>
      <c r="D363" t="s">
        <v>122</v>
      </c>
      <c r="E363" t="s">
        <v>287</v>
      </c>
      <c r="F363" s="27">
        <v>193370</v>
      </c>
      <c r="I363">
        <v>111.01</v>
      </c>
      <c r="J363">
        <v>819.55</v>
      </c>
      <c r="K363">
        <v>821.1</v>
      </c>
      <c r="L363">
        <v>1751.6599999999999</v>
      </c>
      <c r="M363" s="41">
        <v>0.64893947635003957</v>
      </c>
      <c r="N363" s="41">
        <v>0.73501241099076497</v>
      </c>
      <c r="O363" s="41">
        <v>0.49340320221458811</v>
      </c>
      <c r="P363" s="41">
        <v>0.63098470383592142</v>
      </c>
      <c r="Q363" s="27">
        <v>101577.899</v>
      </c>
      <c r="R363" s="40">
        <v>16.88</v>
      </c>
      <c r="S363">
        <v>26886</v>
      </c>
    </row>
    <row r="364" spans="1:19" x14ac:dyDescent="0.3">
      <c r="A364">
        <v>363</v>
      </c>
      <c r="B364">
        <v>2562</v>
      </c>
      <c r="C364" t="s">
        <v>317</v>
      </c>
      <c r="D364" t="s">
        <v>72</v>
      </c>
      <c r="E364" t="s">
        <v>288</v>
      </c>
      <c r="F364" s="27">
        <v>734753</v>
      </c>
      <c r="I364">
        <v>2704.15</v>
      </c>
      <c r="J364">
        <v>6084.65</v>
      </c>
      <c r="K364">
        <v>2640.5</v>
      </c>
      <c r="L364">
        <v>11429.3</v>
      </c>
      <c r="M364" s="41">
        <v>0.6337826488962186</v>
      </c>
      <c r="N364" s="41">
        <v>0.73338712036688403</v>
      </c>
      <c r="O364" s="41">
        <v>0.51483240030094968</v>
      </c>
      <c r="P364" s="41">
        <v>0.89720610998398187</v>
      </c>
      <c r="Q364" s="27">
        <v>1008167.252</v>
      </c>
      <c r="R364" s="40">
        <v>0.76</v>
      </c>
      <c r="S364">
        <v>94505</v>
      </c>
    </row>
    <row r="365" spans="1:19" x14ac:dyDescent="0.3">
      <c r="A365">
        <v>364</v>
      </c>
      <c r="B365">
        <v>2562</v>
      </c>
      <c r="C365" t="s">
        <v>152</v>
      </c>
      <c r="D365" t="s">
        <v>112</v>
      </c>
      <c r="E365" t="s">
        <v>289</v>
      </c>
      <c r="F365" s="27">
        <v>873101</v>
      </c>
      <c r="I365">
        <v>580.15</v>
      </c>
      <c r="J365">
        <v>3669.11</v>
      </c>
      <c r="K365">
        <v>3282.14</v>
      </c>
      <c r="L365">
        <v>7531.4</v>
      </c>
      <c r="M365" s="41">
        <v>0.63726746666513345</v>
      </c>
      <c r="N365" s="41">
        <v>0.64312739479943459</v>
      </c>
      <c r="O365" s="41">
        <v>0.5029795766740327</v>
      </c>
      <c r="P365" s="41">
        <v>0.66444611808720155</v>
      </c>
      <c r="Q365" s="27">
        <v>235907.45699999999</v>
      </c>
      <c r="R365" s="40">
        <v>10.83</v>
      </c>
      <c r="S365">
        <v>160030</v>
      </c>
    </row>
    <row r="366" spans="1:19" x14ac:dyDescent="0.3">
      <c r="A366">
        <v>365</v>
      </c>
      <c r="B366">
        <v>2562</v>
      </c>
      <c r="C366" t="s">
        <v>152</v>
      </c>
      <c r="D366" t="s">
        <v>69</v>
      </c>
      <c r="E366" t="s">
        <v>290</v>
      </c>
      <c r="F366" s="27">
        <v>755556</v>
      </c>
      <c r="I366">
        <v>462.13</v>
      </c>
      <c r="J366">
        <v>3199.08</v>
      </c>
      <c r="K366">
        <v>2808.24</v>
      </c>
      <c r="L366">
        <v>6469.45</v>
      </c>
      <c r="M366" s="41">
        <v>0.62103380491987925</v>
      </c>
      <c r="N366" s="41">
        <v>0.63610417171439837</v>
      </c>
      <c r="O366" s="41">
        <v>0.53165474119676281</v>
      </c>
      <c r="P366" s="41">
        <v>0.64801958646349034</v>
      </c>
      <c r="Q366" s="27">
        <v>143462.66099999999</v>
      </c>
      <c r="R366" s="40">
        <v>10.130000000000001</v>
      </c>
      <c r="S366">
        <v>140443</v>
      </c>
    </row>
    <row r="367" spans="1:19" x14ac:dyDescent="0.3">
      <c r="A367">
        <v>366</v>
      </c>
      <c r="B367">
        <v>2562</v>
      </c>
      <c r="C367" t="s">
        <v>153</v>
      </c>
      <c r="D367" t="s">
        <v>98</v>
      </c>
      <c r="E367" t="s">
        <v>291</v>
      </c>
      <c r="F367" s="27">
        <v>738316</v>
      </c>
      <c r="I367">
        <v>410.5</v>
      </c>
      <c r="J367">
        <v>3384.68</v>
      </c>
      <c r="K367">
        <v>3336.32</v>
      </c>
      <c r="L367">
        <v>7131.5</v>
      </c>
      <c r="M367" s="41">
        <v>0.63758218796396693</v>
      </c>
      <c r="N367" s="41">
        <v>0.46207845548840498</v>
      </c>
      <c r="O367" s="41">
        <v>0.55007235644095742</v>
      </c>
      <c r="P367" s="41">
        <v>0.67448347096455274</v>
      </c>
      <c r="Q367" s="27">
        <v>100606.69899999999</v>
      </c>
      <c r="R367" s="40">
        <v>5.18</v>
      </c>
      <c r="S367">
        <v>169881</v>
      </c>
    </row>
    <row r="368" spans="1:19" x14ac:dyDescent="0.3">
      <c r="A368">
        <v>367</v>
      </c>
      <c r="B368">
        <v>2562</v>
      </c>
      <c r="C368" t="s">
        <v>153</v>
      </c>
      <c r="D368" t="s">
        <v>97</v>
      </c>
      <c r="E368" t="s">
        <v>292</v>
      </c>
      <c r="F368" s="27">
        <v>405075</v>
      </c>
      <c r="I368">
        <v>307.83999999999997</v>
      </c>
      <c r="J368">
        <v>1751.53</v>
      </c>
      <c r="K368">
        <v>2179.96</v>
      </c>
      <c r="L368">
        <v>4239.33</v>
      </c>
      <c r="M368" s="41">
        <v>0.62566575673088642</v>
      </c>
      <c r="N368" s="41">
        <v>0.3497136096960558</v>
      </c>
      <c r="O368" s="41">
        <v>0.50714790735047477</v>
      </c>
      <c r="P368" s="41">
        <v>0.73298798779128904</v>
      </c>
      <c r="Q368" s="27">
        <v>207078.29500000001</v>
      </c>
      <c r="R368" s="40">
        <v>3</v>
      </c>
      <c r="S368">
        <v>92865</v>
      </c>
    </row>
    <row r="369" spans="1:19" x14ac:dyDescent="0.3">
      <c r="A369">
        <v>368</v>
      </c>
      <c r="B369">
        <v>2562</v>
      </c>
      <c r="C369" t="s">
        <v>154</v>
      </c>
      <c r="D369" t="s">
        <v>88</v>
      </c>
      <c r="E369" t="s">
        <v>293</v>
      </c>
      <c r="F369" s="27">
        <v>642950</v>
      </c>
      <c r="I369">
        <v>232.56</v>
      </c>
      <c r="J369">
        <v>2460.15</v>
      </c>
      <c r="K369">
        <v>3382.46</v>
      </c>
      <c r="L369">
        <v>6075.17</v>
      </c>
      <c r="M369" s="41">
        <v>0.62674381270098556</v>
      </c>
      <c r="N369" s="41">
        <v>0.46382763285096301</v>
      </c>
      <c r="O369" s="41">
        <v>0.44035397374323809</v>
      </c>
      <c r="P369" s="41">
        <v>0.73810057709524879</v>
      </c>
      <c r="Q369" s="27">
        <v>100315.917</v>
      </c>
      <c r="R369" s="40">
        <v>4.08</v>
      </c>
      <c r="S369">
        <v>111674</v>
      </c>
    </row>
    <row r="370" spans="1:19" x14ac:dyDescent="0.3">
      <c r="A370">
        <v>369</v>
      </c>
      <c r="B370">
        <v>2562</v>
      </c>
      <c r="C370" t="s">
        <v>154</v>
      </c>
      <c r="D370" t="s">
        <v>80</v>
      </c>
      <c r="E370" t="s">
        <v>294</v>
      </c>
      <c r="F370" s="27">
        <v>1472859</v>
      </c>
      <c r="I370">
        <v>331.94</v>
      </c>
      <c r="J370">
        <v>4736.3</v>
      </c>
      <c r="K370">
        <v>6605.98</v>
      </c>
      <c r="L370">
        <v>11674.22</v>
      </c>
      <c r="M370" s="41">
        <v>0.60973678929927944</v>
      </c>
      <c r="N370" s="41">
        <v>0.59528240264645604</v>
      </c>
      <c r="O370" s="41">
        <v>0.44136233706488848</v>
      </c>
      <c r="P370" s="41">
        <v>0.62609843214968541</v>
      </c>
      <c r="Q370" s="27">
        <v>75381.573000000004</v>
      </c>
      <c r="R370" s="40">
        <v>6.99</v>
      </c>
      <c r="S370">
        <v>232333</v>
      </c>
    </row>
    <row r="371" spans="1:19" x14ac:dyDescent="0.3">
      <c r="A371">
        <v>370</v>
      </c>
      <c r="B371">
        <v>2562</v>
      </c>
      <c r="C371" t="s">
        <v>154</v>
      </c>
      <c r="D371" t="s">
        <v>93</v>
      </c>
      <c r="E371" t="s">
        <v>295</v>
      </c>
      <c r="F371" s="27">
        <v>1153390</v>
      </c>
      <c r="I371">
        <v>328.39</v>
      </c>
      <c r="J371">
        <v>3732.26</v>
      </c>
      <c r="K371">
        <v>4670.53</v>
      </c>
      <c r="L371">
        <v>8731.18</v>
      </c>
      <c r="M371" s="41">
        <v>0.61981477113816208</v>
      </c>
      <c r="N371" s="41">
        <v>0.59158582772117452</v>
      </c>
      <c r="O371" s="41">
        <v>0.43709257703888121</v>
      </c>
      <c r="P371" s="41">
        <v>0.62490905624372139</v>
      </c>
      <c r="Q371" s="27">
        <v>66597.122000000003</v>
      </c>
      <c r="R371" s="40">
        <v>8.48</v>
      </c>
      <c r="S371">
        <v>163908</v>
      </c>
    </row>
    <row r="372" spans="1:19" x14ac:dyDescent="0.3">
      <c r="A372">
        <v>371</v>
      </c>
      <c r="B372">
        <v>2562</v>
      </c>
      <c r="C372" t="s">
        <v>155</v>
      </c>
      <c r="D372" t="s">
        <v>124</v>
      </c>
      <c r="E372" t="s">
        <v>296</v>
      </c>
      <c r="F372" s="27">
        <v>1435968</v>
      </c>
      <c r="I372">
        <v>1410.15</v>
      </c>
      <c r="J372">
        <v>6404.96</v>
      </c>
      <c r="K372">
        <v>6020.79</v>
      </c>
      <c r="L372">
        <v>13835.900000000001</v>
      </c>
      <c r="M372" s="41">
        <v>0.64519706926004627</v>
      </c>
      <c r="N372" s="41">
        <v>0.65696072555398122</v>
      </c>
      <c r="O372" s="41">
        <v>0.57860946319204587</v>
      </c>
      <c r="P372" s="41">
        <v>0.75834401873924318</v>
      </c>
      <c r="Q372" s="27">
        <v>147731.17000000001</v>
      </c>
      <c r="R372" s="40">
        <v>5.96</v>
      </c>
      <c r="S372">
        <v>219004</v>
      </c>
    </row>
    <row r="373" spans="1:19" x14ac:dyDescent="0.3">
      <c r="A373">
        <v>372</v>
      </c>
      <c r="B373">
        <v>2562</v>
      </c>
      <c r="C373" t="s">
        <v>155</v>
      </c>
      <c r="D373" t="s">
        <v>125</v>
      </c>
      <c r="E373" t="s">
        <v>297</v>
      </c>
      <c r="F373" s="27">
        <v>323586</v>
      </c>
      <c r="I373">
        <v>148.62</v>
      </c>
      <c r="J373">
        <v>1074.08</v>
      </c>
      <c r="K373">
        <v>1494.65</v>
      </c>
      <c r="L373">
        <v>2717.35</v>
      </c>
      <c r="M373" s="41">
        <v>0.63097670986197374</v>
      </c>
      <c r="N373" s="41">
        <v>0.69313260267282728</v>
      </c>
      <c r="O373" s="41">
        <v>0.47829001805121979</v>
      </c>
      <c r="P373" s="41">
        <v>0.63503267174325329</v>
      </c>
      <c r="Q373" s="27">
        <v>105710.874</v>
      </c>
      <c r="R373" s="40">
        <v>14.82</v>
      </c>
      <c r="S373">
        <v>40819</v>
      </c>
    </row>
    <row r="374" spans="1:19" x14ac:dyDescent="0.3">
      <c r="A374">
        <v>373</v>
      </c>
      <c r="B374">
        <v>2562</v>
      </c>
      <c r="C374" t="s">
        <v>152</v>
      </c>
      <c r="D374" t="s">
        <v>64</v>
      </c>
      <c r="E374" t="s">
        <v>298</v>
      </c>
      <c r="F374" s="27">
        <v>1344875</v>
      </c>
      <c r="I374">
        <v>2934.9</v>
      </c>
      <c r="J374">
        <v>10034.27</v>
      </c>
      <c r="K374">
        <v>3286.36</v>
      </c>
      <c r="L374">
        <v>16255.53</v>
      </c>
      <c r="M374" s="41">
        <v>0.61418802577204512</v>
      </c>
      <c r="N374" s="41">
        <v>0.82508822837111806</v>
      </c>
      <c r="O374" s="41">
        <v>0.52516529060009598</v>
      </c>
      <c r="P374" s="41">
        <v>0.87625459091965063</v>
      </c>
      <c r="Q374" s="27">
        <v>349898.19500000001</v>
      </c>
      <c r="R374" s="40">
        <v>0.56000000000000005</v>
      </c>
      <c r="S374">
        <v>202169</v>
      </c>
    </row>
    <row r="375" spans="1:19" x14ac:dyDescent="0.3">
      <c r="A375">
        <v>374</v>
      </c>
      <c r="B375">
        <v>2562</v>
      </c>
      <c r="C375" t="s">
        <v>152</v>
      </c>
      <c r="D375" t="s">
        <v>116</v>
      </c>
      <c r="E375" t="s">
        <v>299</v>
      </c>
      <c r="F375" s="27">
        <v>193305</v>
      </c>
      <c r="I375">
        <v>146.69999999999999</v>
      </c>
      <c r="J375">
        <v>907.57</v>
      </c>
      <c r="K375">
        <v>912.72</v>
      </c>
      <c r="L375">
        <v>1966.99</v>
      </c>
      <c r="M375" s="41">
        <v>0.64756061059992098</v>
      </c>
      <c r="N375" s="41">
        <v>0.66959239040588381</v>
      </c>
      <c r="O375" s="41">
        <v>0.54867530319335744</v>
      </c>
      <c r="P375" s="41">
        <v>0.74192893787504</v>
      </c>
      <c r="Q375" s="27">
        <v>149778.36799999999</v>
      </c>
      <c r="R375" s="40">
        <v>6.09</v>
      </c>
      <c r="S375">
        <v>42941</v>
      </c>
    </row>
    <row r="376" spans="1:19" x14ac:dyDescent="0.3">
      <c r="A376">
        <v>375</v>
      </c>
      <c r="B376">
        <v>2562</v>
      </c>
      <c r="C376" t="s">
        <v>152</v>
      </c>
      <c r="D376" t="s">
        <v>115</v>
      </c>
      <c r="E376" t="s">
        <v>300</v>
      </c>
      <c r="F376" s="27">
        <v>584703</v>
      </c>
      <c r="I376">
        <v>1091.95</v>
      </c>
      <c r="J376">
        <v>3394.35</v>
      </c>
      <c r="K376">
        <v>1978.8</v>
      </c>
      <c r="L376">
        <v>6465.1</v>
      </c>
      <c r="M376" s="41">
        <v>0.62615964016739234</v>
      </c>
      <c r="N376" s="41">
        <v>0.70995073629326244</v>
      </c>
      <c r="O376" s="41">
        <v>0.45919282244468079</v>
      </c>
      <c r="P376" s="41">
        <v>0.88287185426050063</v>
      </c>
      <c r="Q376" s="27">
        <v>395077.87699999998</v>
      </c>
      <c r="R376" s="40">
        <v>0.81</v>
      </c>
      <c r="S376">
        <v>86426</v>
      </c>
    </row>
    <row r="377" spans="1:19" x14ac:dyDescent="0.3">
      <c r="A377">
        <v>376</v>
      </c>
      <c r="B377">
        <v>2562</v>
      </c>
      <c r="C377" t="s">
        <v>317</v>
      </c>
      <c r="D377" t="s">
        <v>76</v>
      </c>
      <c r="E377" t="s">
        <v>301</v>
      </c>
      <c r="F377" s="27">
        <v>566303</v>
      </c>
      <c r="I377">
        <v>272.02999999999997</v>
      </c>
      <c r="J377">
        <v>1992.18</v>
      </c>
      <c r="K377">
        <v>2589.15</v>
      </c>
      <c r="L377">
        <v>4853.3600000000006</v>
      </c>
      <c r="M377" s="41">
        <v>0.60348004905357444</v>
      </c>
      <c r="N377" s="41">
        <v>0.66213800922389598</v>
      </c>
      <c r="O377" s="41">
        <v>0.40582578792730017</v>
      </c>
      <c r="P377" s="41">
        <v>0.58226865749494872</v>
      </c>
      <c r="Q377" s="27">
        <v>75396.59</v>
      </c>
      <c r="R377" s="40">
        <v>18.739999999999998</v>
      </c>
      <c r="S377">
        <v>82282</v>
      </c>
    </row>
    <row r="378" spans="1:19" x14ac:dyDescent="0.3">
      <c r="A378">
        <v>377</v>
      </c>
      <c r="B378">
        <v>2562</v>
      </c>
      <c r="C378" t="s">
        <v>152</v>
      </c>
      <c r="D378" t="s">
        <v>71</v>
      </c>
      <c r="E378" t="s">
        <v>302</v>
      </c>
      <c r="F378" s="27">
        <v>645911</v>
      </c>
      <c r="I378">
        <v>720.54</v>
      </c>
      <c r="J378">
        <v>4349.84</v>
      </c>
      <c r="K378">
        <v>2751.79</v>
      </c>
      <c r="L378">
        <v>7822.17</v>
      </c>
      <c r="M378" s="41">
        <v>0.6352324098348282</v>
      </c>
      <c r="N378" s="41">
        <v>0.62647869322052363</v>
      </c>
      <c r="O378" s="41">
        <v>0.53302749426453988</v>
      </c>
      <c r="P378" s="41">
        <v>0.73444702496601055</v>
      </c>
      <c r="Q378" s="27">
        <v>337065.32</v>
      </c>
      <c r="R378" s="40">
        <v>0.9</v>
      </c>
      <c r="S378">
        <v>107046</v>
      </c>
    </row>
    <row r="379" spans="1:19" x14ac:dyDescent="0.3">
      <c r="A379">
        <v>378</v>
      </c>
      <c r="B379">
        <v>2562</v>
      </c>
      <c r="C379" t="s">
        <v>152</v>
      </c>
      <c r="D379" t="s">
        <v>70</v>
      </c>
      <c r="E379" t="s">
        <v>303</v>
      </c>
      <c r="F379" s="27">
        <v>208446</v>
      </c>
      <c r="I379">
        <v>122.39</v>
      </c>
      <c r="J379">
        <v>994.53</v>
      </c>
      <c r="K379">
        <v>1021.13</v>
      </c>
      <c r="L379">
        <v>2138.0500000000002</v>
      </c>
      <c r="M379" s="41">
        <v>0.65213056060273256</v>
      </c>
      <c r="N379" s="41">
        <v>0.59101429171103836</v>
      </c>
      <c r="O379" s="41">
        <v>0.58212306265652358</v>
      </c>
      <c r="P379" s="41">
        <v>0.65618628017896496</v>
      </c>
      <c r="Q379" s="27">
        <v>147376.69399999999</v>
      </c>
      <c r="R379" s="40">
        <v>9.08</v>
      </c>
      <c r="S379">
        <v>48111</v>
      </c>
    </row>
    <row r="380" spans="1:19" x14ac:dyDescent="0.3">
      <c r="A380">
        <v>379</v>
      </c>
      <c r="B380">
        <v>2562</v>
      </c>
      <c r="C380" t="s">
        <v>153</v>
      </c>
      <c r="D380" t="s">
        <v>108</v>
      </c>
      <c r="E380" t="s">
        <v>304</v>
      </c>
      <c r="F380" s="27">
        <v>595072</v>
      </c>
      <c r="I380">
        <v>263.7</v>
      </c>
      <c r="J380">
        <v>2831.17</v>
      </c>
      <c r="K380">
        <v>2963.66</v>
      </c>
      <c r="L380">
        <v>6058.53</v>
      </c>
      <c r="M380" s="41">
        <v>0.62415977817787549</v>
      </c>
      <c r="N380" s="41">
        <v>0.5811608606938955</v>
      </c>
      <c r="O380" s="41">
        <v>0.47466825426760439</v>
      </c>
      <c r="P380" s="41">
        <v>0.67936374200940386</v>
      </c>
      <c r="Q380" s="27">
        <v>83863.058999999994</v>
      </c>
      <c r="R380" s="40">
        <v>7.76</v>
      </c>
      <c r="S380">
        <v>118962</v>
      </c>
    </row>
    <row r="381" spans="1:19" x14ac:dyDescent="0.3">
      <c r="A381">
        <v>380</v>
      </c>
      <c r="B381">
        <v>2562</v>
      </c>
      <c r="C381" t="s">
        <v>152</v>
      </c>
      <c r="D381" t="s">
        <v>113</v>
      </c>
      <c r="E381" t="s">
        <v>305</v>
      </c>
      <c r="F381" s="27">
        <v>846334</v>
      </c>
      <c r="I381">
        <v>429.22</v>
      </c>
      <c r="J381">
        <v>3508.89</v>
      </c>
      <c r="K381">
        <v>3529.39</v>
      </c>
      <c r="L381">
        <v>7467.5</v>
      </c>
      <c r="M381" s="41">
        <v>0.61705247932469409</v>
      </c>
      <c r="N381" s="41">
        <v>0.6649140014832492</v>
      </c>
      <c r="O381" s="41">
        <v>0.47502480722615809</v>
      </c>
      <c r="P381" s="41">
        <v>0.69933411168190052</v>
      </c>
      <c r="Q381" s="27">
        <v>107903.666</v>
      </c>
      <c r="R381" s="40">
        <v>11.56</v>
      </c>
      <c r="S381">
        <v>168580</v>
      </c>
    </row>
    <row r="382" spans="1:19" x14ac:dyDescent="0.3">
      <c r="A382">
        <v>381</v>
      </c>
      <c r="B382">
        <v>2562</v>
      </c>
      <c r="C382" t="s">
        <v>155</v>
      </c>
      <c r="D382" t="s">
        <v>121</v>
      </c>
      <c r="E382" t="s">
        <v>306</v>
      </c>
      <c r="F382" s="27">
        <v>1068010</v>
      </c>
      <c r="I382">
        <v>1211.9100000000001</v>
      </c>
      <c r="J382">
        <v>5056.42</v>
      </c>
      <c r="K382">
        <v>4081.91</v>
      </c>
      <c r="L382">
        <v>10350.24</v>
      </c>
      <c r="M382" s="41">
        <v>0.62647893690234058</v>
      </c>
      <c r="N382" s="41">
        <v>0.6545857019286585</v>
      </c>
      <c r="O382" s="41">
        <v>0.52040206243748233</v>
      </c>
      <c r="P382" s="41">
        <v>0.67742516454002333</v>
      </c>
      <c r="Q382" s="27">
        <v>183996.489</v>
      </c>
      <c r="R382" s="40">
        <v>4.96</v>
      </c>
      <c r="S382">
        <v>157087</v>
      </c>
    </row>
    <row r="383" spans="1:19" x14ac:dyDescent="0.3">
      <c r="A383">
        <v>382</v>
      </c>
      <c r="B383">
        <v>2562</v>
      </c>
      <c r="C383" t="s">
        <v>154</v>
      </c>
      <c r="D383" t="s">
        <v>79</v>
      </c>
      <c r="E383" t="s">
        <v>307</v>
      </c>
      <c r="F383" s="27">
        <v>1396831</v>
      </c>
      <c r="I383">
        <v>344.24</v>
      </c>
      <c r="J383">
        <v>4317.5200000000004</v>
      </c>
      <c r="K383">
        <v>6124.13</v>
      </c>
      <c r="L383">
        <v>10785.89</v>
      </c>
      <c r="M383" s="41">
        <v>0.58011970373960742</v>
      </c>
      <c r="N383" s="41">
        <v>0.4700005038857048</v>
      </c>
      <c r="O383" s="41">
        <v>0.44683465417922508</v>
      </c>
      <c r="P383" s="41">
        <v>0.55746020028782406</v>
      </c>
      <c r="Q383" s="27">
        <v>76653.633000000002</v>
      </c>
      <c r="R383" s="40">
        <v>7.5</v>
      </c>
      <c r="S383">
        <v>224102</v>
      </c>
    </row>
    <row r="384" spans="1:19" x14ac:dyDescent="0.3">
      <c r="A384">
        <v>383</v>
      </c>
      <c r="B384">
        <v>2562</v>
      </c>
      <c r="C384" t="s">
        <v>154</v>
      </c>
      <c r="D384" t="s">
        <v>89</v>
      </c>
      <c r="E384" t="s">
        <v>308</v>
      </c>
      <c r="F384" s="27">
        <v>522311</v>
      </c>
      <c r="I384">
        <v>238.53</v>
      </c>
      <c r="J384">
        <v>1913.97</v>
      </c>
      <c r="K384">
        <v>2233.36</v>
      </c>
      <c r="L384">
        <v>4385.8600000000006</v>
      </c>
      <c r="M384" s="41">
        <v>0.62163783584355103</v>
      </c>
      <c r="N384" s="41">
        <v>0.64061724490738137</v>
      </c>
      <c r="O384" s="41">
        <v>0.49902022572634719</v>
      </c>
      <c r="P384" s="41">
        <v>0.68695695039833671</v>
      </c>
      <c r="Q384" s="27">
        <v>91376.805999999997</v>
      </c>
      <c r="R384" s="40">
        <v>1.91</v>
      </c>
      <c r="S384">
        <v>80446</v>
      </c>
    </row>
    <row r="385" spans="1:20" x14ac:dyDescent="0.3">
      <c r="A385">
        <v>384</v>
      </c>
      <c r="B385">
        <v>2562</v>
      </c>
      <c r="C385" t="s">
        <v>154</v>
      </c>
      <c r="D385" t="s">
        <v>86</v>
      </c>
      <c r="E385" t="s">
        <v>309</v>
      </c>
      <c r="F385" s="27">
        <v>512780</v>
      </c>
      <c r="I385">
        <v>271.13</v>
      </c>
      <c r="J385">
        <v>1785.57</v>
      </c>
      <c r="K385">
        <v>2062.1</v>
      </c>
      <c r="L385">
        <v>4118.7999999999993</v>
      </c>
      <c r="M385" s="41">
        <v>0.6172022975931003</v>
      </c>
      <c r="N385" s="41">
        <v>0.64054379137401929</v>
      </c>
      <c r="O385" s="41">
        <v>0.39521791814966251</v>
      </c>
      <c r="P385" s="41">
        <v>0.57745731946376233</v>
      </c>
      <c r="Q385" s="27">
        <v>60776.705000000002</v>
      </c>
      <c r="R385" s="40">
        <v>13.15</v>
      </c>
      <c r="S385">
        <v>76623</v>
      </c>
    </row>
    <row r="386" spans="1:20" x14ac:dyDescent="0.3">
      <c r="A386">
        <v>385</v>
      </c>
      <c r="B386">
        <v>2562</v>
      </c>
      <c r="C386" t="s">
        <v>152</v>
      </c>
      <c r="D386" t="s">
        <v>68</v>
      </c>
      <c r="E386" t="s">
        <v>310</v>
      </c>
      <c r="F386" s="27">
        <v>279654</v>
      </c>
      <c r="I386">
        <v>175.93</v>
      </c>
      <c r="J386">
        <v>1355.98</v>
      </c>
      <c r="K386">
        <v>1439.85</v>
      </c>
      <c r="L386">
        <v>2971.76</v>
      </c>
      <c r="M386" s="41">
        <v>0.63384258724814257</v>
      </c>
      <c r="N386" s="41">
        <v>0.57964374725522072</v>
      </c>
      <c r="O386" s="41">
        <v>0.54543850828620932</v>
      </c>
      <c r="P386" s="41">
        <v>0.6404065443253627</v>
      </c>
      <c r="Q386" s="27">
        <v>128411.93799999999</v>
      </c>
      <c r="R386" s="40">
        <v>17.32</v>
      </c>
      <c r="S386">
        <v>59988</v>
      </c>
    </row>
    <row r="387" spans="1:20" x14ac:dyDescent="0.3">
      <c r="A387">
        <v>386</v>
      </c>
      <c r="B387">
        <v>2562</v>
      </c>
      <c r="C387" t="s">
        <v>154</v>
      </c>
      <c r="D387" t="s">
        <v>84</v>
      </c>
      <c r="E387" t="s">
        <v>311</v>
      </c>
      <c r="F387" s="27">
        <v>378438</v>
      </c>
      <c r="I387">
        <v>111.4</v>
      </c>
      <c r="J387">
        <v>1380.25</v>
      </c>
      <c r="K387">
        <v>1840.9</v>
      </c>
      <c r="L387">
        <v>3332.55</v>
      </c>
      <c r="M387" s="41">
        <v>0.65515258337180282</v>
      </c>
      <c r="N387" s="41">
        <v>0.60067612810360427</v>
      </c>
      <c r="O387" s="41">
        <v>0.45072929278300872</v>
      </c>
      <c r="P387" s="41">
        <v>0.62586144115784748</v>
      </c>
      <c r="Q387" s="27">
        <v>72744.678</v>
      </c>
      <c r="R387" s="40">
        <v>4.53</v>
      </c>
      <c r="S387">
        <v>59818</v>
      </c>
    </row>
    <row r="388" spans="1:20" x14ac:dyDescent="0.3">
      <c r="A388">
        <v>387</v>
      </c>
      <c r="B388">
        <v>2562</v>
      </c>
      <c r="C388" t="s">
        <v>154</v>
      </c>
      <c r="D388" t="s">
        <v>87</v>
      </c>
      <c r="E388" t="s">
        <v>312</v>
      </c>
      <c r="F388" s="27">
        <v>1586646</v>
      </c>
      <c r="I388">
        <v>698.53</v>
      </c>
      <c r="J388">
        <v>5859.41</v>
      </c>
      <c r="K388">
        <v>6281.78</v>
      </c>
      <c r="L388">
        <v>12839.72</v>
      </c>
      <c r="M388" s="41">
        <v>0.64953049361324788</v>
      </c>
      <c r="N388" s="41">
        <v>0.67171403642273186</v>
      </c>
      <c r="O388" s="41">
        <v>0.51790398177605856</v>
      </c>
      <c r="P388" s="41">
        <v>0.61466806833164123</v>
      </c>
      <c r="Q388" s="27">
        <v>88756.997000000003</v>
      </c>
      <c r="R388" s="40">
        <v>3.97</v>
      </c>
      <c r="S388">
        <v>234087</v>
      </c>
    </row>
    <row r="389" spans="1:20" x14ac:dyDescent="0.3">
      <c r="A389">
        <v>388</v>
      </c>
      <c r="B389">
        <v>2562</v>
      </c>
      <c r="C389" t="s">
        <v>153</v>
      </c>
      <c r="D389" t="s">
        <v>99</v>
      </c>
      <c r="E389" t="s">
        <v>313</v>
      </c>
      <c r="F389" s="27">
        <v>453103</v>
      </c>
      <c r="I389">
        <v>251.62</v>
      </c>
      <c r="J389">
        <v>1911.93</v>
      </c>
      <c r="K389">
        <v>2567.4699999999998</v>
      </c>
      <c r="L389">
        <v>4731.0200000000004</v>
      </c>
      <c r="M389" s="41">
        <v>0.65232430999201707</v>
      </c>
      <c r="N389" s="41">
        <v>0.48403068106060881</v>
      </c>
      <c r="O389" s="41">
        <v>0.53490311899635445</v>
      </c>
      <c r="P389" s="41">
        <v>0.68148303798111831</v>
      </c>
      <c r="Q389" s="27">
        <v>99765.51</v>
      </c>
      <c r="R389" s="40">
        <v>6.34</v>
      </c>
      <c r="S389">
        <v>95286</v>
      </c>
    </row>
    <row r="390" spans="1:20" x14ac:dyDescent="0.3">
      <c r="A390">
        <v>389</v>
      </c>
      <c r="B390">
        <v>2562</v>
      </c>
      <c r="C390" t="s">
        <v>153</v>
      </c>
      <c r="D390" t="s">
        <v>106</v>
      </c>
      <c r="E390" t="s">
        <v>314</v>
      </c>
      <c r="F390" s="27">
        <v>328618</v>
      </c>
      <c r="I390">
        <v>130.94999999999999</v>
      </c>
      <c r="J390">
        <v>1479.92</v>
      </c>
      <c r="K390">
        <v>1531.18</v>
      </c>
      <c r="L390">
        <v>3142.05</v>
      </c>
      <c r="M390" s="41">
        <v>0.59974911805081188</v>
      </c>
      <c r="N390" s="41">
        <v>0.56303532812230439</v>
      </c>
      <c r="O390" s="41">
        <v>0.41350933861154721</v>
      </c>
      <c r="P390" s="41">
        <v>0.71482545114248963</v>
      </c>
      <c r="Q390" s="27">
        <v>101067.177</v>
      </c>
      <c r="R390" s="40">
        <v>3.55</v>
      </c>
      <c r="S390">
        <v>64979</v>
      </c>
    </row>
    <row r="391" spans="1:20" x14ac:dyDescent="0.3">
      <c r="A391">
        <v>390</v>
      </c>
      <c r="B391">
        <v>2562</v>
      </c>
      <c r="C391" t="s">
        <v>154</v>
      </c>
      <c r="D391" t="s">
        <v>81</v>
      </c>
      <c r="E391" t="s">
        <v>315</v>
      </c>
      <c r="F391" s="27">
        <v>1878146</v>
      </c>
      <c r="I391">
        <v>691.87</v>
      </c>
      <c r="J391">
        <v>6426.17</v>
      </c>
      <c r="K391">
        <v>8101.14</v>
      </c>
      <c r="L391">
        <v>15219.18</v>
      </c>
      <c r="M391" s="41">
        <v>0.60559956652888147</v>
      </c>
      <c r="N391" s="41">
        <v>0.547528311520463</v>
      </c>
      <c r="O391" s="41">
        <v>0.41882509824648972</v>
      </c>
      <c r="P391" s="41">
        <v>0.61102677152465956</v>
      </c>
      <c r="Q391" s="27">
        <v>73461.482999999993</v>
      </c>
      <c r="R391" s="40">
        <v>11.92</v>
      </c>
      <c r="S391">
        <v>276358</v>
      </c>
    </row>
    <row r="392" spans="1:20" x14ac:dyDescent="0.3">
      <c r="A392">
        <v>391</v>
      </c>
      <c r="B392">
        <v>2563</v>
      </c>
      <c r="C392" s="42" t="s">
        <v>151</v>
      </c>
      <c r="D392" s="40" t="s">
        <v>53</v>
      </c>
      <c r="E392" s="42" t="s">
        <v>151</v>
      </c>
      <c r="F392" s="27">
        <v>5588222</v>
      </c>
      <c r="G392" s="27">
        <v>1880257.67964</v>
      </c>
      <c r="H392" s="27">
        <v>336467.96416463051</v>
      </c>
      <c r="I392" s="27">
        <v>7820.45</v>
      </c>
      <c r="J392" s="27">
        <v>62072.46</v>
      </c>
      <c r="K392" s="27">
        <v>22050.48</v>
      </c>
      <c r="L392" s="27">
        <v>91943.39</v>
      </c>
      <c r="M392" s="41">
        <v>0.68390507135020029</v>
      </c>
      <c r="N392" s="41">
        <v>0.79423038926395051</v>
      </c>
      <c r="O392" s="41">
        <v>0.81978709594409849</v>
      </c>
      <c r="P392" s="41">
        <v>0.82536960215414013</v>
      </c>
      <c r="Q392" s="27">
        <v>585689.20200000005</v>
      </c>
      <c r="R392" s="40">
        <v>0.49</v>
      </c>
      <c r="S392">
        <v>1106016</v>
      </c>
      <c r="T392" s="14"/>
    </row>
    <row r="393" spans="1:20" x14ac:dyDescent="0.3">
      <c r="A393">
        <v>392</v>
      </c>
      <c r="B393">
        <v>2563</v>
      </c>
      <c r="C393" t="e">
        <v>#N/A</v>
      </c>
      <c r="D393" t="s">
        <v>54</v>
      </c>
      <c r="E393" t="s">
        <v>249</v>
      </c>
      <c r="F393" s="27" t="e">
        <v>#N/A</v>
      </c>
      <c r="G393" s="27">
        <v>0</v>
      </c>
      <c r="H393" s="27"/>
      <c r="I393" s="27">
        <v>367.37</v>
      </c>
      <c r="J393" s="27">
        <v>1422.59</v>
      </c>
      <c r="K393" s="27">
        <v>2099.86</v>
      </c>
      <c r="L393" s="27">
        <v>3889.82</v>
      </c>
      <c r="M393" s="41" t="e">
        <v>#N/A</v>
      </c>
      <c r="N393" s="41" t="e">
        <v>#N/A</v>
      </c>
      <c r="O393" s="41" t="e">
        <v>#N/A</v>
      </c>
      <c r="P393" s="41" t="e">
        <v>#N/A</v>
      </c>
      <c r="Q393" s="27" t="e">
        <v>#N/A</v>
      </c>
      <c r="R393" s="40" t="e">
        <v>#N/A</v>
      </c>
      <c r="S393" t="e">
        <v>#N/A</v>
      </c>
      <c r="T393" s="14"/>
    </row>
    <row r="394" spans="1:20" x14ac:dyDescent="0.3">
      <c r="A394">
        <v>393</v>
      </c>
      <c r="B394">
        <v>2563</v>
      </c>
      <c r="C394" t="s">
        <v>155</v>
      </c>
      <c r="D394" t="s">
        <v>55</v>
      </c>
      <c r="E394" t="s">
        <v>239</v>
      </c>
      <c r="F394" s="27">
        <v>477770</v>
      </c>
      <c r="G394" s="27">
        <v>5047.2206200000001</v>
      </c>
      <c r="H394" s="27">
        <v>10564.122108964564</v>
      </c>
      <c r="I394" s="27">
        <v>355.76</v>
      </c>
      <c r="J394" s="27">
        <v>1758.1</v>
      </c>
      <c r="K394" s="27">
        <v>2140.9699999999998</v>
      </c>
      <c r="L394" s="27">
        <v>4254.83</v>
      </c>
      <c r="M394" s="41">
        <v>0.63489633445430471</v>
      </c>
      <c r="N394" s="41">
        <v>0.68390991060206985</v>
      </c>
      <c r="O394" s="41">
        <v>0.5277863845897115</v>
      </c>
      <c r="P394" s="41">
        <v>0.66029107382363794</v>
      </c>
      <c r="Q394" s="27">
        <v>163070.258</v>
      </c>
      <c r="R394" s="40">
        <v>2.4700000000000002</v>
      </c>
      <c r="S394">
        <v>59605</v>
      </c>
      <c r="T394" s="14"/>
    </row>
    <row r="395" spans="1:20" x14ac:dyDescent="0.3">
      <c r="A395">
        <v>394</v>
      </c>
      <c r="B395">
        <v>2563</v>
      </c>
      <c r="C395" t="s">
        <v>152</v>
      </c>
      <c r="D395" t="s">
        <v>56</v>
      </c>
      <c r="E395" t="s">
        <v>240</v>
      </c>
      <c r="F395" s="27">
        <v>891976</v>
      </c>
      <c r="G395" s="27">
        <v>8018.7284799999998</v>
      </c>
      <c r="H395" s="27">
        <v>8989.8477985954778</v>
      </c>
      <c r="I395" s="27">
        <v>304.08999999999997</v>
      </c>
      <c r="J395" s="27">
        <v>3152.79</v>
      </c>
      <c r="K395" s="27">
        <v>3791.6</v>
      </c>
      <c r="L395" s="27">
        <v>7248.48</v>
      </c>
      <c r="M395" s="41">
        <v>0.6245438996366145</v>
      </c>
      <c r="N395" s="41">
        <v>0.65929439044536098</v>
      </c>
      <c r="O395" s="41">
        <v>0.45451646723611772</v>
      </c>
      <c r="P395" s="41">
        <v>0.62426836546153341</v>
      </c>
      <c r="Q395" s="27">
        <v>123679.427</v>
      </c>
      <c r="R395" s="40">
        <v>9.52</v>
      </c>
      <c r="S395">
        <v>137276</v>
      </c>
      <c r="T395" s="14"/>
    </row>
    <row r="396" spans="1:20" x14ac:dyDescent="0.3">
      <c r="A396">
        <v>395</v>
      </c>
      <c r="B396">
        <v>2563</v>
      </c>
      <c r="C396" t="s">
        <v>154</v>
      </c>
      <c r="D396" t="s">
        <v>92</v>
      </c>
      <c r="E396" t="s">
        <v>241</v>
      </c>
      <c r="F396" s="27">
        <v>977175</v>
      </c>
      <c r="G396" s="27">
        <v>6552.1386700000003</v>
      </c>
      <c r="H396" s="27">
        <v>6705.1845063576129</v>
      </c>
      <c r="I396" s="27">
        <v>266.60000000000002</v>
      </c>
      <c r="J396" s="27">
        <v>3210.08</v>
      </c>
      <c r="K396" s="27">
        <v>5174.1000000000004</v>
      </c>
      <c r="L396" s="27">
        <v>8650.7800000000007</v>
      </c>
      <c r="M396" s="41">
        <v>0.63499615085858518</v>
      </c>
      <c r="N396" s="41">
        <v>0.58534420412507004</v>
      </c>
      <c r="O396" s="41">
        <v>0.49574359461258732</v>
      </c>
      <c r="P396" s="41">
        <v>0.58721382116853327</v>
      </c>
      <c r="Q396" s="27">
        <v>73404.263000000006</v>
      </c>
      <c r="R396" s="40">
        <v>23.14</v>
      </c>
      <c r="S396">
        <v>164389</v>
      </c>
      <c r="T396" s="14"/>
    </row>
    <row r="397" spans="1:20" x14ac:dyDescent="0.3">
      <c r="A397">
        <v>396</v>
      </c>
      <c r="B397">
        <v>2563</v>
      </c>
      <c r="C397" t="s">
        <v>153</v>
      </c>
      <c r="D397" t="s">
        <v>57</v>
      </c>
      <c r="E397" t="s">
        <v>250</v>
      </c>
      <c r="F397" s="27">
        <v>714118</v>
      </c>
      <c r="G397" s="27">
        <v>5336.8136999999997</v>
      </c>
      <c r="H397" s="27">
        <v>7473.2939094099293</v>
      </c>
      <c r="I397" s="27">
        <v>205.79</v>
      </c>
      <c r="J397" s="27">
        <v>2808.72</v>
      </c>
      <c r="K397" s="27">
        <v>3212.32</v>
      </c>
      <c r="L397" s="27">
        <v>6226.83</v>
      </c>
      <c r="M397" s="41">
        <v>0.62872861657376133</v>
      </c>
      <c r="N397" s="41">
        <v>0.60082480890031864</v>
      </c>
      <c r="O397" s="41">
        <v>0.47070452236388172</v>
      </c>
      <c r="P397" s="41">
        <v>0.76621074103880105</v>
      </c>
      <c r="Q397" s="27">
        <v>134925.72099999999</v>
      </c>
      <c r="R397" s="40">
        <v>1.17</v>
      </c>
      <c r="S397">
        <v>131560</v>
      </c>
      <c r="T397" s="14"/>
    </row>
    <row r="398" spans="1:20" x14ac:dyDescent="0.3">
      <c r="A398">
        <v>397</v>
      </c>
      <c r="B398">
        <v>2563</v>
      </c>
      <c r="C398" t="s">
        <v>154</v>
      </c>
      <c r="D398" t="s">
        <v>58</v>
      </c>
      <c r="E398" t="s">
        <v>251</v>
      </c>
      <c r="F398" s="27">
        <v>1794531</v>
      </c>
      <c r="G398" s="27">
        <v>15819.841630000001</v>
      </c>
      <c r="H398" s="27">
        <v>8815.5855931159731</v>
      </c>
      <c r="I398" s="27">
        <v>605</v>
      </c>
      <c r="J398" s="27">
        <v>6641.18</v>
      </c>
      <c r="K398" s="27">
        <v>7617.76</v>
      </c>
      <c r="L398" s="27">
        <v>14863.94</v>
      </c>
      <c r="M398" s="41">
        <v>0.64959156866469736</v>
      </c>
      <c r="N398" s="41">
        <v>0.53694154938264749</v>
      </c>
      <c r="O398" s="41">
        <v>0.61489881636905341</v>
      </c>
      <c r="P398" s="41">
        <v>0.68770055880909653</v>
      </c>
      <c r="Q398" s="27">
        <v>121648.451</v>
      </c>
      <c r="R398" s="40">
        <v>1.1499999999999999</v>
      </c>
      <c r="S398">
        <v>325527</v>
      </c>
      <c r="T398" s="14"/>
    </row>
    <row r="399" spans="1:20" x14ac:dyDescent="0.3">
      <c r="A399">
        <v>398</v>
      </c>
      <c r="B399">
        <v>2563</v>
      </c>
      <c r="C399" t="s">
        <v>317</v>
      </c>
      <c r="D399" t="s">
        <v>59</v>
      </c>
      <c r="E399" t="s">
        <v>242</v>
      </c>
      <c r="F399" s="27">
        <v>535559</v>
      </c>
      <c r="G399" s="27">
        <v>7992.1475600000003</v>
      </c>
      <c r="H399" s="27">
        <v>14923.001125926368</v>
      </c>
      <c r="I399" s="27">
        <v>271.73</v>
      </c>
      <c r="J399" s="27">
        <v>2236.6799999999998</v>
      </c>
      <c r="K399" s="27">
        <v>2673.66</v>
      </c>
      <c r="L399" s="27">
        <v>5182.07</v>
      </c>
      <c r="M399" s="41">
        <v>0.63049526569419301</v>
      </c>
      <c r="N399" s="41">
        <v>0.56619976126772442</v>
      </c>
      <c r="O399" s="41">
        <v>0.56271652056694954</v>
      </c>
      <c r="P399" s="41">
        <v>0.67916999030366776</v>
      </c>
      <c r="Q399" s="27">
        <v>254245.579</v>
      </c>
      <c r="R399" s="40">
        <v>6.54</v>
      </c>
      <c r="S399">
        <v>99639</v>
      </c>
      <c r="T399" s="14"/>
    </row>
    <row r="400" spans="1:20" x14ac:dyDescent="0.3">
      <c r="A400">
        <v>399</v>
      </c>
      <c r="B400">
        <v>2563</v>
      </c>
      <c r="C400" t="s">
        <v>317</v>
      </c>
      <c r="D400" t="s">
        <v>60</v>
      </c>
      <c r="E400" t="s">
        <v>243</v>
      </c>
      <c r="F400" s="27">
        <v>720718</v>
      </c>
      <c r="G400" s="27">
        <v>9761.6800800000001</v>
      </c>
      <c r="H400" s="27">
        <v>13544.38224104296</v>
      </c>
      <c r="I400" s="27">
        <v>423.8</v>
      </c>
      <c r="J400" s="27">
        <v>3461.6</v>
      </c>
      <c r="K400" s="27">
        <v>2757.75</v>
      </c>
      <c r="L400" s="27">
        <v>6643.15</v>
      </c>
      <c r="M400" s="41">
        <v>0.66387393093655822</v>
      </c>
      <c r="N400" s="41">
        <v>0.6881527059568473</v>
      </c>
      <c r="O400" s="41">
        <v>0.55485593814042611</v>
      </c>
      <c r="P400" s="41">
        <v>0.88163786547242595</v>
      </c>
      <c r="Q400" s="27">
        <v>403573.77500000002</v>
      </c>
      <c r="R400" s="40">
        <v>1.4</v>
      </c>
      <c r="S400">
        <v>126306</v>
      </c>
      <c r="T400" s="14"/>
    </row>
    <row r="401" spans="1:20" x14ac:dyDescent="0.3">
      <c r="A401">
        <v>400</v>
      </c>
      <c r="B401">
        <v>2563</v>
      </c>
      <c r="C401" t="s">
        <v>317</v>
      </c>
      <c r="D401" t="s">
        <v>61</v>
      </c>
      <c r="E401" t="s">
        <v>244</v>
      </c>
      <c r="F401" s="27">
        <v>1566885</v>
      </c>
      <c r="G401" s="27">
        <v>25614.354080000001</v>
      </c>
      <c r="H401" s="27">
        <v>16347.309521758138</v>
      </c>
      <c r="I401" s="27">
        <v>1607.08</v>
      </c>
      <c r="J401" s="27">
        <v>8984.57</v>
      </c>
      <c r="K401" s="27">
        <v>4776.3500000000004</v>
      </c>
      <c r="L401" s="27">
        <v>15368</v>
      </c>
      <c r="M401" s="41">
        <v>0.67211700082082193</v>
      </c>
      <c r="N401" s="41">
        <v>0.75857263391579566</v>
      </c>
      <c r="O401" s="41">
        <v>0.70025136121602682</v>
      </c>
      <c r="P401" s="41">
        <v>0.8097250463439134</v>
      </c>
      <c r="Q401" s="27">
        <v>471722.79100000003</v>
      </c>
      <c r="R401" s="40">
        <v>0.04</v>
      </c>
      <c r="S401">
        <v>216072</v>
      </c>
      <c r="T401" s="14"/>
    </row>
    <row r="402" spans="1:20" x14ac:dyDescent="0.3">
      <c r="A402">
        <v>401</v>
      </c>
      <c r="B402">
        <v>2563</v>
      </c>
      <c r="C402" t="s">
        <v>152</v>
      </c>
      <c r="D402" t="s">
        <v>62</v>
      </c>
      <c r="E402" t="s">
        <v>245</v>
      </c>
      <c r="F402" s="27">
        <v>322477</v>
      </c>
      <c r="G402" s="27">
        <v>3490.6800600000001</v>
      </c>
      <c r="H402" s="27">
        <v>10824.58612552213</v>
      </c>
      <c r="I402" s="27">
        <v>164.55</v>
      </c>
      <c r="J402" s="27">
        <v>1268.29</v>
      </c>
      <c r="K402" s="27">
        <v>2093.77</v>
      </c>
      <c r="L402" s="27">
        <v>3526.6099999999997</v>
      </c>
      <c r="M402" s="41">
        <v>0.60795908069629956</v>
      </c>
      <c r="N402" s="41">
        <v>0.53513714128506018</v>
      </c>
      <c r="O402" s="41">
        <v>0.5014443325845771</v>
      </c>
      <c r="P402" s="41">
        <v>0.62476319508939171</v>
      </c>
      <c r="Q402" s="27">
        <v>123905.208</v>
      </c>
      <c r="R402" s="40">
        <v>15.05</v>
      </c>
      <c r="S402">
        <v>74838</v>
      </c>
      <c r="T402" s="14"/>
    </row>
    <row r="403" spans="1:20" x14ac:dyDescent="0.3">
      <c r="A403">
        <v>402</v>
      </c>
      <c r="B403">
        <v>2563</v>
      </c>
      <c r="C403" t="s">
        <v>154</v>
      </c>
      <c r="D403" t="s">
        <v>83</v>
      </c>
      <c r="E403" t="s">
        <v>246</v>
      </c>
      <c r="F403" s="27">
        <v>1124924</v>
      </c>
      <c r="G403" s="27">
        <v>8418.7792700000009</v>
      </c>
      <c r="H403" s="27">
        <v>7483.8649277640088</v>
      </c>
      <c r="I403" s="27">
        <v>223.45</v>
      </c>
      <c r="J403" s="27">
        <v>3436.71</v>
      </c>
      <c r="K403" s="27">
        <v>5800.54</v>
      </c>
      <c r="L403" s="27">
        <v>9460.7000000000007</v>
      </c>
      <c r="M403" s="41">
        <v>0.6259221418199582</v>
      </c>
      <c r="N403" s="41">
        <v>0.51873076952402108</v>
      </c>
      <c r="O403" s="41">
        <v>0.43975843397608388</v>
      </c>
      <c r="P403" s="41">
        <v>0.67881168354795351</v>
      </c>
      <c r="Q403" s="27">
        <v>69374.592000000004</v>
      </c>
      <c r="R403" s="40">
        <v>4.68</v>
      </c>
      <c r="S403">
        <v>211628</v>
      </c>
      <c r="T403" s="14"/>
    </row>
    <row r="404" spans="1:20" x14ac:dyDescent="0.3">
      <c r="A404">
        <v>403</v>
      </c>
      <c r="B404">
        <v>2563</v>
      </c>
      <c r="C404" t="s">
        <v>155</v>
      </c>
      <c r="D404" t="s">
        <v>123</v>
      </c>
      <c r="E404" t="s">
        <v>247</v>
      </c>
      <c r="F404" s="27">
        <v>509208</v>
      </c>
      <c r="G404" s="27">
        <v>6035.5937000000004</v>
      </c>
      <c r="H404" s="27">
        <v>11852.904314150603</v>
      </c>
      <c r="I404" s="27">
        <v>268.39999999999998</v>
      </c>
      <c r="J404" s="27">
        <v>1974.7</v>
      </c>
      <c r="K404" s="27">
        <v>2633.96</v>
      </c>
      <c r="L404" s="27">
        <v>4877.0599999999995</v>
      </c>
      <c r="M404" s="41">
        <v>0.66873716446434062</v>
      </c>
      <c r="N404" s="41">
        <v>0.65968358214869405</v>
      </c>
      <c r="O404" s="41">
        <v>0.54104410851361295</v>
      </c>
      <c r="P404" s="41">
        <v>0.76566213625886803</v>
      </c>
      <c r="Q404" s="27">
        <v>250822.976</v>
      </c>
      <c r="R404" s="40">
        <v>6.38</v>
      </c>
      <c r="S404">
        <v>91528</v>
      </c>
      <c r="T404" s="14"/>
    </row>
    <row r="405" spans="1:20" x14ac:dyDescent="0.3">
      <c r="A405">
        <v>404</v>
      </c>
      <c r="B405">
        <v>2563</v>
      </c>
      <c r="C405" t="s">
        <v>153</v>
      </c>
      <c r="D405" t="s">
        <v>103</v>
      </c>
      <c r="E405" t="s">
        <v>248</v>
      </c>
      <c r="F405" s="27">
        <v>1295026</v>
      </c>
      <c r="G405" s="27">
        <v>12569.682140000001</v>
      </c>
      <c r="H405" s="27">
        <v>9706.1233828510012</v>
      </c>
      <c r="I405" s="27">
        <v>331.32</v>
      </c>
      <c r="J405" s="27">
        <v>4206.95</v>
      </c>
      <c r="K405" s="27">
        <v>5615.11</v>
      </c>
      <c r="L405" s="27">
        <v>10153.379999999999</v>
      </c>
      <c r="M405" s="41">
        <v>0.65155225918944781</v>
      </c>
      <c r="N405" s="41">
        <v>0.60474578957647762</v>
      </c>
      <c r="O405" s="41">
        <v>0.47863730407613603</v>
      </c>
      <c r="P405" s="41">
        <v>0.73896389981729038</v>
      </c>
      <c r="Q405" s="27">
        <v>88281.040999999997</v>
      </c>
      <c r="R405" s="40">
        <v>8.32</v>
      </c>
      <c r="S405">
        <v>237685</v>
      </c>
      <c r="T405" s="14"/>
    </row>
    <row r="406" spans="1:20" x14ac:dyDescent="0.3">
      <c r="A406">
        <v>405</v>
      </c>
      <c r="B406">
        <v>2563</v>
      </c>
      <c r="C406" t="s">
        <v>153</v>
      </c>
      <c r="D406" t="s">
        <v>96</v>
      </c>
      <c r="E406" t="s">
        <v>252</v>
      </c>
      <c r="F406" s="27">
        <v>1784370</v>
      </c>
      <c r="G406" s="27">
        <v>21846.5131</v>
      </c>
      <c r="H406" s="27">
        <v>12243.264065188274</v>
      </c>
      <c r="I406" s="27">
        <v>833.81</v>
      </c>
      <c r="J406" s="27">
        <v>7354.58</v>
      </c>
      <c r="K406" s="27">
        <v>6908.76</v>
      </c>
      <c r="L406" s="27">
        <v>15097.15</v>
      </c>
      <c r="M406" s="41">
        <v>0.63061410799604245</v>
      </c>
      <c r="N406" s="41">
        <v>0.52057768390441472</v>
      </c>
      <c r="O406" s="41">
        <v>0.56381207134338585</v>
      </c>
      <c r="P406" s="41">
        <v>0.71291507495723261</v>
      </c>
      <c r="Q406" s="27">
        <v>131966.647</v>
      </c>
      <c r="R406" s="40">
        <v>2.94</v>
      </c>
      <c r="S406">
        <v>349223</v>
      </c>
      <c r="T406" s="14"/>
    </row>
    <row r="407" spans="1:20" x14ac:dyDescent="0.3">
      <c r="A407">
        <v>406</v>
      </c>
      <c r="B407">
        <v>2563</v>
      </c>
      <c r="C407" t="s">
        <v>155</v>
      </c>
      <c r="D407" t="s">
        <v>126</v>
      </c>
      <c r="E407" t="s">
        <v>253</v>
      </c>
      <c r="F407" s="27">
        <v>640574</v>
      </c>
      <c r="G407" s="27">
        <v>5950.3037599999998</v>
      </c>
      <c r="H407" s="27">
        <v>9289.0185365000762</v>
      </c>
      <c r="I407" s="27">
        <v>296.23</v>
      </c>
      <c r="J407" s="27">
        <v>2481.3000000000002</v>
      </c>
      <c r="K407" s="27">
        <v>3061.18</v>
      </c>
      <c r="L407" s="27">
        <v>5838.71</v>
      </c>
      <c r="M407" s="41">
        <v>0.64646674525128223</v>
      </c>
      <c r="N407" s="41">
        <v>0.59146735470525369</v>
      </c>
      <c r="O407" s="41">
        <v>0.5854466742605805</v>
      </c>
      <c r="P407" s="41">
        <v>0.64209025234323136</v>
      </c>
      <c r="Q407" s="27">
        <v>105448.717</v>
      </c>
      <c r="R407" s="40">
        <v>14.26</v>
      </c>
      <c r="S407">
        <v>105401</v>
      </c>
      <c r="T407" s="14"/>
    </row>
    <row r="408" spans="1:20" x14ac:dyDescent="0.3">
      <c r="A408">
        <v>407</v>
      </c>
      <c r="B408">
        <v>2563</v>
      </c>
      <c r="C408" t="s">
        <v>317</v>
      </c>
      <c r="D408" t="s">
        <v>73</v>
      </c>
      <c r="E408" t="s">
        <v>254</v>
      </c>
      <c r="F408" s="27">
        <v>228536</v>
      </c>
      <c r="G408" s="27">
        <v>2737.0577199999998</v>
      </c>
      <c r="H408" s="27">
        <v>11976.4838800014</v>
      </c>
      <c r="I408" s="27">
        <v>125.14</v>
      </c>
      <c r="J408" s="27">
        <v>967.22</v>
      </c>
      <c r="K408" s="27">
        <v>1213.81</v>
      </c>
      <c r="L408" s="27">
        <v>2306.17</v>
      </c>
      <c r="M408" s="41">
        <v>0.63627838247048618</v>
      </c>
      <c r="N408" s="41">
        <v>0.65409227000010817</v>
      </c>
      <c r="O408" s="41">
        <v>0.48281788283010768</v>
      </c>
      <c r="P408" s="41">
        <v>0.69354046061544639</v>
      </c>
      <c r="Q408" s="27">
        <v>166450.82500000001</v>
      </c>
      <c r="R408" s="40">
        <v>11.21</v>
      </c>
      <c r="S408">
        <v>41199</v>
      </c>
      <c r="T408" s="14"/>
    </row>
    <row r="409" spans="1:20" x14ac:dyDescent="0.3">
      <c r="A409">
        <v>408</v>
      </c>
      <c r="B409">
        <v>2563</v>
      </c>
      <c r="C409" t="s">
        <v>153</v>
      </c>
      <c r="D409" t="s">
        <v>107</v>
      </c>
      <c r="E409" t="s">
        <v>255</v>
      </c>
      <c r="F409" s="27">
        <v>670265</v>
      </c>
      <c r="G409" s="27">
        <v>5179.4927500000003</v>
      </c>
      <c r="H409" s="27">
        <v>7727.5297829962774</v>
      </c>
      <c r="I409" s="27">
        <v>156.68</v>
      </c>
      <c r="J409" s="27">
        <v>1972.49</v>
      </c>
      <c r="K409" s="27">
        <v>2772.38</v>
      </c>
      <c r="L409" s="27">
        <v>4901.55</v>
      </c>
      <c r="M409" s="41">
        <v>0.63142746899957058</v>
      </c>
      <c r="N409" s="41">
        <v>0.60348339778159332</v>
      </c>
      <c r="O409" s="41">
        <v>0.39283235315805698</v>
      </c>
      <c r="P409" s="41">
        <v>0.62286062600145353</v>
      </c>
      <c r="Q409" s="27">
        <v>118508.37</v>
      </c>
      <c r="R409" s="40">
        <v>18.649999999999999</v>
      </c>
      <c r="S409">
        <v>79623</v>
      </c>
      <c r="T409" s="14"/>
    </row>
    <row r="410" spans="1:20" x14ac:dyDescent="0.3">
      <c r="A410">
        <v>409</v>
      </c>
      <c r="B410">
        <v>2563</v>
      </c>
      <c r="C410" t="s">
        <v>317</v>
      </c>
      <c r="D410" t="s">
        <v>75</v>
      </c>
      <c r="E410" t="s">
        <v>256</v>
      </c>
      <c r="F410" s="27">
        <v>260081</v>
      </c>
      <c r="G410" s="27">
        <v>3624.96074</v>
      </c>
      <c r="H410" s="27">
        <v>13937.814527012739</v>
      </c>
      <c r="I410" s="27">
        <v>103.77</v>
      </c>
      <c r="J410" s="27">
        <v>1046.8699999999999</v>
      </c>
      <c r="K410" s="27">
        <v>1136.1099999999999</v>
      </c>
      <c r="L410" s="27">
        <v>2286.75</v>
      </c>
      <c r="M410" s="41">
        <v>0.62919206390981064</v>
      </c>
      <c r="N410" s="41">
        <v>0.52409410312055638</v>
      </c>
      <c r="O410" s="41">
        <v>0.64380807549204111</v>
      </c>
      <c r="P410" s="41">
        <v>0.68321391176333934</v>
      </c>
      <c r="Q410" s="27">
        <v>119303.732</v>
      </c>
      <c r="R410" s="40">
        <v>2.5099999999999998</v>
      </c>
      <c r="S410">
        <v>52302</v>
      </c>
      <c r="T410" s="14"/>
    </row>
    <row r="411" spans="1:20" x14ac:dyDescent="0.3">
      <c r="A411">
        <v>410</v>
      </c>
      <c r="B411">
        <v>2563</v>
      </c>
      <c r="C411" t="s">
        <v>152</v>
      </c>
      <c r="D411" t="s">
        <v>114</v>
      </c>
      <c r="E411" t="s">
        <v>257</v>
      </c>
      <c r="F411" s="27">
        <v>920729</v>
      </c>
      <c r="G411" s="27">
        <v>22322.63348</v>
      </c>
      <c r="H411" s="27">
        <v>24244.520895942238</v>
      </c>
      <c r="I411" s="27">
        <v>790.56</v>
      </c>
      <c r="J411" s="27">
        <v>4113.3999999999996</v>
      </c>
      <c r="K411" s="27">
        <v>3232.37</v>
      </c>
      <c r="L411" s="27">
        <v>8136.329999999999</v>
      </c>
      <c r="M411" s="41">
        <v>0.67460407446670823</v>
      </c>
      <c r="N411" s="41">
        <v>0.76299796718545509</v>
      </c>
      <c r="O411" s="41">
        <v>0.65228519967942544</v>
      </c>
      <c r="P411" s="41">
        <v>0.78055833636363503</v>
      </c>
      <c r="Q411" s="27">
        <v>288231.62</v>
      </c>
      <c r="R411" s="40">
        <v>0.82</v>
      </c>
      <c r="S411">
        <v>164342</v>
      </c>
      <c r="T411" s="14"/>
    </row>
    <row r="412" spans="1:20" x14ac:dyDescent="0.3">
      <c r="A412">
        <v>411</v>
      </c>
      <c r="B412">
        <v>2563</v>
      </c>
      <c r="C412" t="s">
        <v>154</v>
      </c>
      <c r="D412" t="s">
        <v>94</v>
      </c>
      <c r="E412" t="s">
        <v>258</v>
      </c>
      <c r="F412" s="27">
        <v>717201</v>
      </c>
      <c r="G412" s="27">
        <v>7981.97624</v>
      </c>
      <c r="H412" s="27">
        <v>11129.343433709657</v>
      </c>
      <c r="I412" s="27">
        <v>181.81</v>
      </c>
      <c r="J412" s="27">
        <v>2220.2199999999998</v>
      </c>
      <c r="K412" s="27">
        <v>3164.19</v>
      </c>
      <c r="L412" s="27">
        <v>5566.2199999999993</v>
      </c>
      <c r="M412" s="41">
        <v>0.64158690761250992</v>
      </c>
      <c r="N412" s="41">
        <v>0.65359001693033314</v>
      </c>
      <c r="O412" s="41">
        <v>0.45780706545349392</v>
      </c>
      <c r="P412" s="41">
        <v>0.56216168922380638</v>
      </c>
      <c r="Q412" s="27">
        <v>82712.441999999995</v>
      </c>
      <c r="R412" s="40">
        <v>19.649999999999999</v>
      </c>
      <c r="S412">
        <v>109180</v>
      </c>
      <c r="T412" s="14"/>
    </row>
    <row r="413" spans="1:20" x14ac:dyDescent="0.3">
      <c r="A413">
        <v>412</v>
      </c>
      <c r="B413">
        <v>2563</v>
      </c>
      <c r="C413" t="s">
        <v>154</v>
      </c>
      <c r="D413" t="s">
        <v>77</v>
      </c>
      <c r="E413" t="s">
        <v>259</v>
      </c>
      <c r="F413" s="27">
        <v>2633207</v>
      </c>
      <c r="G413" s="27">
        <v>27258.481370000001</v>
      </c>
      <c r="H413" s="27">
        <v>10351.818664465041</v>
      </c>
      <c r="I413" s="27">
        <v>900.61</v>
      </c>
      <c r="J413" s="27">
        <v>9336.82</v>
      </c>
      <c r="K413" s="27">
        <v>11886.68</v>
      </c>
      <c r="L413" s="27">
        <v>22124.11</v>
      </c>
      <c r="M413" s="41">
        <v>0.61602972973920178</v>
      </c>
      <c r="N413" s="41">
        <v>0.61458192677538248</v>
      </c>
      <c r="O413" s="41">
        <v>0.48444011675823789</v>
      </c>
      <c r="P413" s="41">
        <v>0.57796191115971074</v>
      </c>
      <c r="Q413" s="27">
        <v>117520.575</v>
      </c>
      <c r="R413" s="40">
        <v>21.2</v>
      </c>
      <c r="S413">
        <v>472965</v>
      </c>
      <c r="T413" s="14"/>
    </row>
    <row r="414" spans="1:20" x14ac:dyDescent="0.3">
      <c r="A414">
        <v>413</v>
      </c>
      <c r="B414">
        <v>2563</v>
      </c>
      <c r="C414" t="s">
        <v>155</v>
      </c>
      <c r="D414" t="s">
        <v>118</v>
      </c>
      <c r="E414" t="s">
        <v>260</v>
      </c>
      <c r="F414" s="27">
        <v>1550721</v>
      </c>
      <c r="G414" s="27">
        <v>14402.78542</v>
      </c>
      <c r="H414" s="27">
        <v>9287.7993010992959</v>
      </c>
      <c r="I414" s="27">
        <v>519.22</v>
      </c>
      <c r="J414" s="27">
        <v>5275.1</v>
      </c>
      <c r="K414" s="27">
        <v>7848.23</v>
      </c>
      <c r="L414" s="27">
        <v>13642.55</v>
      </c>
      <c r="M414" s="41">
        <v>0.61837032472972076</v>
      </c>
      <c r="N414" s="41">
        <v>0.6001941984845327</v>
      </c>
      <c r="O414" s="41">
        <v>0.52777565310741392</v>
      </c>
      <c r="P414" s="41">
        <v>0.68048942127403511</v>
      </c>
      <c r="Q414" s="27">
        <v>117801.07799999999</v>
      </c>
      <c r="R414" s="40">
        <v>9.6999999999999993</v>
      </c>
      <c r="S414">
        <v>275735</v>
      </c>
      <c r="T414" s="14"/>
    </row>
    <row r="415" spans="1:20" x14ac:dyDescent="0.3">
      <c r="A415">
        <v>414</v>
      </c>
      <c r="B415">
        <v>2563</v>
      </c>
      <c r="C415" t="s">
        <v>153</v>
      </c>
      <c r="D415" t="s">
        <v>105</v>
      </c>
      <c r="E415" t="s">
        <v>261</v>
      </c>
      <c r="F415" s="27">
        <v>1040308</v>
      </c>
      <c r="G415" s="27">
        <v>7533.0424000000003</v>
      </c>
      <c r="H415" s="27">
        <v>7241.1655009862461</v>
      </c>
      <c r="I415" s="27">
        <v>367.26</v>
      </c>
      <c r="J415" s="27">
        <v>3858.19</v>
      </c>
      <c r="K415" s="27">
        <v>4527.91</v>
      </c>
      <c r="L415" s="27">
        <v>8753.36</v>
      </c>
      <c r="M415" s="41">
        <v>0.63923512489396583</v>
      </c>
      <c r="N415" s="41">
        <v>0.64031017384561562</v>
      </c>
      <c r="O415" s="41">
        <v>0.53732868953731605</v>
      </c>
      <c r="P415" s="41">
        <v>0.68563062030062261</v>
      </c>
      <c r="Q415" s="27">
        <v>121070.268</v>
      </c>
      <c r="R415" s="40">
        <v>6.03</v>
      </c>
      <c r="S415">
        <v>217514</v>
      </c>
      <c r="T415" s="14"/>
    </row>
    <row r="416" spans="1:20" x14ac:dyDescent="0.3">
      <c r="A416">
        <v>415</v>
      </c>
      <c r="B416">
        <v>2563</v>
      </c>
      <c r="C416" t="s">
        <v>152</v>
      </c>
      <c r="D416" t="s">
        <v>65</v>
      </c>
      <c r="E416" t="s">
        <v>262</v>
      </c>
      <c r="F416" s="27">
        <v>1276745</v>
      </c>
      <c r="G416" s="27">
        <v>222088.18164</v>
      </c>
      <c r="H416" s="27">
        <v>173948.73811136914</v>
      </c>
      <c r="I416" s="27">
        <v>1188.8800000000001</v>
      </c>
      <c r="J416" s="27">
        <v>6854.21</v>
      </c>
      <c r="K416" s="27">
        <v>3740.05</v>
      </c>
      <c r="L416" s="27">
        <v>11783.14</v>
      </c>
      <c r="M416" s="41">
        <v>0.68622587019884285</v>
      </c>
      <c r="N416" s="41">
        <v>0.8628484109121286</v>
      </c>
      <c r="O416" s="41">
        <v>0.60417558865411025</v>
      </c>
      <c r="P416" s="41">
        <v>0.79109385232130891</v>
      </c>
      <c r="Q416" s="27">
        <v>193681.96</v>
      </c>
      <c r="R416" s="40">
        <v>0.54</v>
      </c>
      <c r="S416">
        <v>239029</v>
      </c>
      <c r="T416" s="14"/>
    </row>
    <row r="417" spans="1:20" x14ac:dyDescent="0.3">
      <c r="A417">
        <v>416</v>
      </c>
      <c r="B417">
        <v>2563</v>
      </c>
      <c r="C417" t="s">
        <v>155</v>
      </c>
      <c r="D417" t="s">
        <v>130</v>
      </c>
      <c r="E417" t="s">
        <v>263</v>
      </c>
      <c r="F417" s="27">
        <v>804429</v>
      </c>
      <c r="G417" s="27">
        <v>8501.0103799999997</v>
      </c>
      <c r="H417" s="27">
        <v>10567.757229040722</v>
      </c>
      <c r="I417" s="27">
        <v>115.57</v>
      </c>
      <c r="J417" s="27">
        <v>2360.1</v>
      </c>
      <c r="K417" s="27">
        <v>3654.7</v>
      </c>
      <c r="L417" s="27">
        <v>6130.37</v>
      </c>
      <c r="M417" s="41">
        <v>0.60135113732422796</v>
      </c>
      <c r="N417" s="41">
        <v>0.70855632838309002</v>
      </c>
      <c r="O417" s="41">
        <v>0.33178630049041952</v>
      </c>
      <c r="P417" s="41">
        <v>0.65667306895740785</v>
      </c>
      <c r="Q417" s="27">
        <v>55416.868000000002</v>
      </c>
      <c r="R417" s="40">
        <v>24.99</v>
      </c>
      <c r="S417">
        <v>93465</v>
      </c>
      <c r="T417" s="14"/>
    </row>
    <row r="418" spans="1:20" x14ac:dyDescent="0.3">
      <c r="A418">
        <v>417</v>
      </c>
      <c r="B418">
        <v>2563</v>
      </c>
      <c r="C418" t="s">
        <v>153</v>
      </c>
      <c r="D418" t="s">
        <v>101</v>
      </c>
      <c r="E418" t="s">
        <v>264</v>
      </c>
      <c r="F418" s="27">
        <v>476727</v>
      </c>
      <c r="G418" s="27">
        <v>5495.0017799999996</v>
      </c>
      <c r="H418" s="27">
        <v>11526.516811508473</v>
      </c>
      <c r="I418" s="27">
        <v>148.22</v>
      </c>
      <c r="J418" s="27">
        <v>1874.3</v>
      </c>
      <c r="K418" s="27">
        <v>2851.76</v>
      </c>
      <c r="L418" s="27">
        <v>4874.2800000000007</v>
      </c>
      <c r="M418" s="41">
        <v>0.66372450556207574</v>
      </c>
      <c r="N418" s="41">
        <v>0.43343537335113269</v>
      </c>
      <c r="O418" s="41">
        <v>0.56261122559367616</v>
      </c>
      <c r="P418" s="41">
        <v>0.6414993974676535</v>
      </c>
      <c r="Q418" s="27">
        <v>78147.159</v>
      </c>
      <c r="R418" s="40">
        <v>10.19</v>
      </c>
      <c r="S418">
        <v>98322</v>
      </c>
      <c r="T418" s="14"/>
    </row>
    <row r="419" spans="1:20" x14ac:dyDescent="0.3">
      <c r="A419">
        <v>418</v>
      </c>
      <c r="B419">
        <v>2563</v>
      </c>
      <c r="C419" t="s">
        <v>154</v>
      </c>
      <c r="D419" t="s">
        <v>85</v>
      </c>
      <c r="E419" t="s">
        <v>265</v>
      </c>
      <c r="F419" s="27">
        <v>422042</v>
      </c>
      <c r="G419" s="27">
        <v>4897.0090799999998</v>
      </c>
      <c r="H419" s="27">
        <v>11603.132105335488</v>
      </c>
      <c r="I419" s="27">
        <v>125.95</v>
      </c>
      <c r="J419" s="27">
        <v>1297.8499999999999</v>
      </c>
      <c r="K419" s="27">
        <v>1939.55</v>
      </c>
      <c r="L419" s="27">
        <v>3363.35</v>
      </c>
      <c r="M419" s="41">
        <v>0.61928940566670598</v>
      </c>
      <c r="N419" s="41">
        <v>0.63993023931012871</v>
      </c>
      <c r="O419" s="41">
        <v>0.46835532052868301</v>
      </c>
      <c r="P419" s="41">
        <v>0.58475954268598118</v>
      </c>
      <c r="Q419" s="27">
        <v>68496.990999999995</v>
      </c>
      <c r="R419" s="40">
        <v>4.88</v>
      </c>
      <c r="S419">
        <v>60299</v>
      </c>
      <c r="T419" s="14"/>
    </row>
    <row r="420" spans="1:20" x14ac:dyDescent="0.3">
      <c r="A420">
        <v>419</v>
      </c>
      <c r="B420">
        <v>2563</v>
      </c>
      <c r="C420" t="s">
        <v>154</v>
      </c>
      <c r="D420" t="s">
        <v>78</v>
      </c>
      <c r="E420" t="s">
        <v>266</v>
      </c>
      <c r="F420" s="27">
        <v>1581184</v>
      </c>
      <c r="G420" s="27">
        <v>10284.639289999999</v>
      </c>
      <c r="H420" s="27">
        <v>6504.3911967234681</v>
      </c>
      <c r="I420" s="27">
        <v>372.75</v>
      </c>
      <c r="J420" s="27">
        <v>4677.03</v>
      </c>
      <c r="K420" s="27">
        <v>6913.54</v>
      </c>
      <c r="L420" s="27">
        <v>11963.32</v>
      </c>
      <c r="M420" s="41">
        <v>0.58672755451538827</v>
      </c>
      <c r="N420" s="41">
        <v>0.54179196893779702</v>
      </c>
      <c r="O420" s="41">
        <v>0.45661545607793019</v>
      </c>
      <c r="P420" s="41">
        <v>0.52868026872880391</v>
      </c>
      <c r="Q420" s="27">
        <v>76038.120999999999</v>
      </c>
      <c r="R420" s="40">
        <v>15.85</v>
      </c>
      <c r="S420">
        <v>261251</v>
      </c>
      <c r="T420" s="14"/>
    </row>
    <row r="421" spans="1:20" x14ac:dyDescent="0.3">
      <c r="A421">
        <v>420</v>
      </c>
      <c r="B421">
        <v>2563</v>
      </c>
      <c r="C421" t="s">
        <v>152</v>
      </c>
      <c r="D421" t="s">
        <v>66</v>
      </c>
      <c r="E421" t="s">
        <v>267</v>
      </c>
      <c r="F421" s="27">
        <v>1176412</v>
      </c>
      <c r="G421" s="27">
        <v>19198.813849999999</v>
      </c>
      <c r="H421" s="27">
        <v>16319.804498764039</v>
      </c>
      <c r="I421" s="27">
        <v>1008.82</v>
      </c>
      <c r="J421" s="27">
        <v>6116.73</v>
      </c>
      <c r="K421" s="27">
        <v>4065.98</v>
      </c>
      <c r="L421" s="27">
        <v>11191.529999999999</v>
      </c>
      <c r="M421" s="41">
        <v>0.66885083365087061</v>
      </c>
      <c r="N421" s="41">
        <v>0.8375698918735871</v>
      </c>
      <c r="O421" s="41">
        <v>0.5804182605169057</v>
      </c>
      <c r="P421" s="41">
        <v>0.71950047955144725</v>
      </c>
      <c r="Q421" s="27">
        <v>239753.285</v>
      </c>
      <c r="R421" s="40">
        <v>0.47</v>
      </c>
      <c r="S421">
        <v>175056</v>
      </c>
      <c r="T421" s="14"/>
    </row>
    <row r="422" spans="1:20" x14ac:dyDescent="0.3">
      <c r="A422">
        <v>421</v>
      </c>
      <c r="B422">
        <v>2563</v>
      </c>
      <c r="C422" t="s">
        <v>152</v>
      </c>
      <c r="D422" t="s">
        <v>174</v>
      </c>
      <c r="E422" t="s">
        <v>268</v>
      </c>
      <c r="F422" s="27">
        <v>550678</v>
      </c>
      <c r="G422" s="27">
        <v>5485.2569000000003</v>
      </c>
      <c r="H422" s="27">
        <v>9960.9152717195884</v>
      </c>
      <c r="I422" s="27">
        <v>322.83999999999997</v>
      </c>
      <c r="J422" s="27">
        <v>2229.79</v>
      </c>
      <c r="K422" s="27">
        <v>2191.21</v>
      </c>
      <c r="L422" s="27">
        <v>4743.84</v>
      </c>
      <c r="M422" s="41">
        <v>0.64049844352733598</v>
      </c>
      <c r="N422" s="41">
        <v>0.71465479520078634</v>
      </c>
      <c r="O422" s="41">
        <v>0.53852629469350655</v>
      </c>
      <c r="P422" s="41">
        <v>0.72525576740049114</v>
      </c>
      <c r="Q422" s="27">
        <v>187717.679</v>
      </c>
      <c r="R422" s="40">
        <v>3.73</v>
      </c>
      <c r="S422">
        <v>92852</v>
      </c>
      <c r="T422" s="14"/>
    </row>
    <row r="423" spans="1:20" x14ac:dyDescent="0.3">
      <c r="A423">
        <v>422</v>
      </c>
      <c r="B423">
        <v>2563</v>
      </c>
      <c r="C423" t="s">
        <v>317</v>
      </c>
      <c r="D423" t="s">
        <v>74</v>
      </c>
      <c r="E423" t="s">
        <v>269</v>
      </c>
      <c r="F423" s="27">
        <v>493670</v>
      </c>
      <c r="G423" s="27">
        <v>4608.11301</v>
      </c>
      <c r="H423" s="27">
        <v>9334.3995178965706</v>
      </c>
      <c r="I423" s="27">
        <v>242.61</v>
      </c>
      <c r="J423" s="27">
        <v>2126.63</v>
      </c>
      <c r="K423" s="27">
        <v>1993.28</v>
      </c>
      <c r="L423" s="27">
        <v>4362.5200000000004</v>
      </c>
      <c r="M423" s="41">
        <v>0.64116534726015106</v>
      </c>
      <c r="N423" s="41">
        <v>0.68715029832661934</v>
      </c>
      <c r="O423" s="41">
        <v>0.56353215388182132</v>
      </c>
      <c r="P423" s="41">
        <v>0.72278579793412889</v>
      </c>
      <c r="Q423" s="27">
        <v>510886.74</v>
      </c>
      <c r="R423" s="40">
        <v>3.52</v>
      </c>
      <c r="S423">
        <v>84173</v>
      </c>
      <c r="T423" s="14"/>
    </row>
    <row r="424" spans="1:20" x14ac:dyDescent="0.3">
      <c r="A424">
        <v>423</v>
      </c>
      <c r="B424">
        <v>2563</v>
      </c>
      <c r="C424" t="s">
        <v>155</v>
      </c>
      <c r="D424" t="s">
        <v>128</v>
      </c>
      <c r="E424" t="s">
        <v>270</v>
      </c>
      <c r="F424" s="27">
        <v>726015</v>
      </c>
      <c r="G424" s="27">
        <v>6941.0723799999996</v>
      </c>
      <c r="H424" s="27">
        <v>9560.5082264140547</v>
      </c>
      <c r="I424" s="27">
        <v>134.1</v>
      </c>
      <c r="J424" s="27">
        <v>2346.62</v>
      </c>
      <c r="K424" s="27">
        <v>3432</v>
      </c>
      <c r="L424" s="27">
        <v>5912.7199999999993</v>
      </c>
      <c r="M424" s="41">
        <v>0.59979940195097126</v>
      </c>
      <c r="N424" s="41">
        <v>0.77873823632108041</v>
      </c>
      <c r="O424" s="41">
        <v>0.3929902386412657</v>
      </c>
      <c r="P424" s="41">
        <v>0.43144592929007908</v>
      </c>
      <c r="Q424" s="27">
        <v>75778.774000000005</v>
      </c>
      <c r="R424" s="40">
        <v>44.2</v>
      </c>
      <c r="S424">
        <v>87821</v>
      </c>
      <c r="T424" s="14"/>
    </row>
    <row r="425" spans="1:20" x14ac:dyDescent="0.3">
      <c r="A425">
        <v>424</v>
      </c>
      <c r="B425">
        <v>2563</v>
      </c>
      <c r="C425" t="s">
        <v>152</v>
      </c>
      <c r="D425" t="s">
        <v>67</v>
      </c>
      <c r="E425" t="s">
        <v>271</v>
      </c>
      <c r="F425" s="27">
        <v>819088</v>
      </c>
      <c r="G425" s="27">
        <v>12859.786620000001</v>
      </c>
      <c r="H425" s="27">
        <v>15700.128215771687</v>
      </c>
      <c r="I425" s="27">
        <v>612.42999999999995</v>
      </c>
      <c r="J425" s="27">
        <v>4495.71</v>
      </c>
      <c r="K425" s="27">
        <v>3375.62</v>
      </c>
      <c r="L425" s="27">
        <v>8483.76</v>
      </c>
      <c r="M425" s="41">
        <v>0.68917920698543078</v>
      </c>
      <c r="N425" s="41">
        <v>0.76573609051534897</v>
      </c>
      <c r="O425" s="41">
        <v>0.57011041438240462</v>
      </c>
      <c r="P425" s="41">
        <v>0.76019379598340175</v>
      </c>
      <c r="Q425" s="27">
        <v>436363.147</v>
      </c>
      <c r="R425" s="40">
        <v>4.62</v>
      </c>
      <c r="S425">
        <v>154811</v>
      </c>
      <c r="T425" s="14"/>
    </row>
    <row r="426" spans="1:20" x14ac:dyDescent="0.3">
      <c r="A426">
        <v>425</v>
      </c>
      <c r="B426">
        <v>2563</v>
      </c>
      <c r="C426" t="s">
        <v>153</v>
      </c>
      <c r="D426" t="s">
        <v>102</v>
      </c>
      <c r="E426" t="s">
        <v>272</v>
      </c>
      <c r="F426" s="27">
        <v>467356</v>
      </c>
      <c r="G426" s="27">
        <v>4945.6584400000002</v>
      </c>
      <c r="H426" s="27">
        <v>10582.208081205761</v>
      </c>
      <c r="I426" s="27">
        <v>108.97</v>
      </c>
      <c r="J426" s="27">
        <v>1744.72</v>
      </c>
      <c r="K426" s="27">
        <v>2426.54</v>
      </c>
      <c r="L426" s="27">
        <v>4280.2299999999996</v>
      </c>
      <c r="M426" s="41">
        <v>0.66718754794884816</v>
      </c>
      <c r="N426" s="41">
        <v>0.47808848031770862</v>
      </c>
      <c r="O426" s="41">
        <v>0.58539611812991132</v>
      </c>
      <c r="P426" s="41">
        <v>0.67912180144335355</v>
      </c>
      <c r="Q426" s="27">
        <v>95197.464999999997</v>
      </c>
      <c r="R426" s="40">
        <v>16.45</v>
      </c>
      <c r="S426">
        <v>104464</v>
      </c>
      <c r="T426" s="14"/>
    </row>
    <row r="427" spans="1:20" x14ac:dyDescent="0.3">
      <c r="A427">
        <v>426</v>
      </c>
      <c r="B427">
        <v>2563</v>
      </c>
      <c r="C427" t="s">
        <v>155</v>
      </c>
      <c r="D427" t="s">
        <v>119</v>
      </c>
      <c r="E427" t="s">
        <v>273</v>
      </c>
      <c r="F427" s="27">
        <v>268229</v>
      </c>
      <c r="G427" s="27">
        <v>2607.6658200000002</v>
      </c>
      <c r="H427" s="27">
        <v>9721.7892919855803</v>
      </c>
      <c r="I427" s="27">
        <v>252.38</v>
      </c>
      <c r="J427" s="27">
        <v>1699.03</v>
      </c>
      <c r="K427" s="27">
        <v>3610.98</v>
      </c>
      <c r="L427" s="27">
        <v>5562.3899999999994</v>
      </c>
      <c r="M427" s="41">
        <v>0.63661864326244966</v>
      </c>
      <c r="N427" s="41">
        <v>0.64537122417430037</v>
      </c>
      <c r="O427" s="41">
        <v>0.51305826163229029</v>
      </c>
      <c r="P427" s="41">
        <v>0.77751343149778385</v>
      </c>
      <c r="Q427" s="27">
        <v>219866.70699999999</v>
      </c>
      <c r="R427" s="40">
        <v>1.02</v>
      </c>
      <c r="S427">
        <v>46040</v>
      </c>
      <c r="T427" s="14"/>
    </row>
    <row r="428" spans="1:20" x14ac:dyDescent="0.3">
      <c r="A428">
        <v>427</v>
      </c>
      <c r="B428">
        <v>2563</v>
      </c>
      <c r="C428" t="s">
        <v>155</v>
      </c>
      <c r="D428" t="s">
        <v>127</v>
      </c>
      <c r="E428" t="s">
        <v>274</v>
      </c>
      <c r="F428" s="27">
        <v>523077</v>
      </c>
      <c r="G428" s="27">
        <v>5519.9098999999997</v>
      </c>
      <c r="H428" s="27">
        <v>10552.767374593033</v>
      </c>
      <c r="I428" s="27">
        <v>278.05</v>
      </c>
      <c r="J428" s="27">
        <v>1699.03</v>
      </c>
      <c r="K428" s="27">
        <v>3610.98</v>
      </c>
      <c r="L428" s="27">
        <v>5588.0599999999995</v>
      </c>
      <c r="M428" s="41">
        <v>0.63193151532057601</v>
      </c>
      <c r="N428" s="41">
        <v>0.56837996268462199</v>
      </c>
      <c r="O428" s="41">
        <v>0.58167070765170659</v>
      </c>
      <c r="P428" s="41">
        <v>0.64560240787092249</v>
      </c>
      <c r="Q428" s="27">
        <v>77516.301999999996</v>
      </c>
      <c r="R428" s="40">
        <v>15.03</v>
      </c>
      <c r="S428">
        <v>99899</v>
      </c>
      <c r="T428" s="14"/>
    </row>
    <row r="429" spans="1:20" x14ac:dyDescent="0.3">
      <c r="A429">
        <v>428</v>
      </c>
      <c r="B429">
        <v>2563</v>
      </c>
      <c r="C429" t="s">
        <v>153</v>
      </c>
      <c r="D429" t="s">
        <v>110</v>
      </c>
      <c r="E429" t="s">
        <v>275</v>
      </c>
      <c r="F429" s="27">
        <v>532310</v>
      </c>
      <c r="G429" s="27">
        <v>3457.0620199999998</v>
      </c>
      <c r="H429" s="27">
        <v>6494.4525182694297</v>
      </c>
      <c r="I429" s="27">
        <v>137.91999999999999</v>
      </c>
      <c r="J429" s="27">
        <v>2105.5100000000002</v>
      </c>
      <c r="K429" s="27">
        <v>2863.38</v>
      </c>
      <c r="L429" s="27">
        <v>5106.8100000000004</v>
      </c>
      <c r="M429" s="41">
        <v>0.63588823877852629</v>
      </c>
      <c r="N429" s="41">
        <v>0.60328913569075981</v>
      </c>
      <c r="O429" s="41">
        <v>0.46064315411084361</v>
      </c>
      <c r="P429" s="41">
        <v>0.78370408365208721</v>
      </c>
      <c r="Q429" s="27">
        <v>97221.438999999998</v>
      </c>
      <c r="R429" s="40">
        <v>1.21</v>
      </c>
      <c r="S429">
        <v>113465</v>
      </c>
      <c r="T429" s="14"/>
    </row>
    <row r="430" spans="1:20" x14ac:dyDescent="0.3">
      <c r="A430">
        <v>429</v>
      </c>
      <c r="B430">
        <v>2563</v>
      </c>
      <c r="C430" t="s">
        <v>153</v>
      </c>
      <c r="D430" t="s">
        <v>109</v>
      </c>
      <c r="E430" t="s">
        <v>276</v>
      </c>
      <c r="F430" s="27">
        <v>849481</v>
      </c>
      <c r="G430" s="27">
        <v>9097.1616099999992</v>
      </c>
      <c r="H430" s="27">
        <v>10709.08191001329</v>
      </c>
      <c r="I430" s="27">
        <v>337.31</v>
      </c>
      <c r="J430" s="27">
        <v>3439.56</v>
      </c>
      <c r="K430" s="27">
        <v>3423.41</v>
      </c>
      <c r="L430" s="27">
        <v>7200.28</v>
      </c>
      <c r="M430" s="41">
        <v>0.62958179777083101</v>
      </c>
      <c r="N430" s="41">
        <v>0.54376658273009038</v>
      </c>
      <c r="O430" s="41">
        <v>0.58853964410097948</v>
      </c>
      <c r="P430" s="41">
        <v>0.70861140756406715</v>
      </c>
      <c r="Q430" s="27">
        <v>107853.942</v>
      </c>
      <c r="R430" s="40">
        <v>1.29</v>
      </c>
      <c r="S430">
        <v>166797</v>
      </c>
      <c r="T430" s="14"/>
    </row>
    <row r="431" spans="1:20" x14ac:dyDescent="0.3">
      <c r="A431">
        <v>430</v>
      </c>
      <c r="B431">
        <v>2563</v>
      </c>
      <c r="C431" t="s">
        <v>152</v>
      </c>
      <c r="D431" t="s">
        <v>117</v>
      </c>
      <c r="E431" t="s">
        <v>277</v>
      </c>
      <c r="F431" s="27">
        <v>482193</v>
      </c>
      <c r="G431" s="27">
        <v>5816.84854</v>
      </c>
      <c r="H431" s="27">
        <v>12063.320164332539</v>
      </c>
      <c r="I431" s="27">
        <v>247.24</v>
      </c>
      <c r="J431" s="27">
        <v>2230.38</v>
      </c>
      <c r="K431" s="27">
        <v>2107.37</v>
      </c>
      <c r="L431" s="27">
        <v>4584.99</v>
      </c>
      <c r="M431" s="41">
        <v>0.66191072271825946</v>
      </c>
      <c r="N431" s="41">
        <v>0.71094203421054969</v>
      </c>
      <c r="O431" s="41">
        <v>0.60343373287300717</v>
      </c>
      <c r="P431" s="41">
        <v>0.69974046146171143</v>
      </c>
      <c r="Q431" s="27">
        <v>143590.85800000001</v>
      </c>
      <c r="R431" s="40">
        <v>3.43</v>
      </c>
      <c r="S431">
        <v>93831</v>
      </c>
      <c r="T431" s="14"/>
    </row>
    <row r="432" spans="1:20" x14ac:dyDescent="0.3">
      <c r="A432">
        <v>431</v>
      </c>
      <c r="B432">
        <v>2563</v>
      </c>
      <c r="C432" t="s">
        <v>153</v>
      </c>
      <c r="D432" t="s">
        <v>111</v>
      </c>
      <c r="E432" t="s">
        <v>278</v>
      </c>
      <c r="F432" s="27">
        <v>981940</v>
      </c>
      <c r="G432" s="27">
        <v>6001.3072899999997</v>
      </c>
      <c r="H432" s="27">
        <v>6111.6843086135605</v>
      </c>
      <c r="I432" s="27">
        <v>251.23</v>
      </c>
      <c r="J432" s="27">
        <v>3191.58</v>
      </c>
      <c r="K432" s="27">
        <v>5360.15</v>
      </c>
      <c r="L432" s="27">
        <v>8802.9599999999991</v>
      </c>
      <c r="M432" s="41">
        <v>0.63137872764400083</v>
      </c>
      <c r="N432" s="41">
        <v>0.6122307701364107</v>
      </c>
      <c r="O432" s="41">
        <v>0.45244708636407971</v>
      </c>
      <c r="P432" s="41">
        <v>0.65735262815800855</v>
      </c>
      <c r="Q432" s="27">
        <v>86198.3</v>
      </c>
      <c r="R432" s="40">
        <v>2.84</v>
      </c>
      <c r="S432">
        <v>184223</v>
      </c>
      <c r="T432" s="14"/>
    </row>
    <row r="433" spans="1:20" x14ac:dyDescent="0.3">
      <c r="A433">
        <v>432</v>
      </c>
      <c r="B433">
        <v>2563</v>
      </c>
      <c r="C433" t="s">
        <v>153</v>
      </c>
      <c r="D433" t="s">
        <v>100</v>
      </c>
      <c r="E433" t="s">
        <v>279</v>
      </c>
      <c r="F433" s="27">
        <v>437350</v>
      </c>
      <c r="G433" s="27">
        <v>3797.0912899999998</v>
      </c>
      <c r="H433" s="27">
        <v>8682.0425060020571</v>
      </c>
      <c r="I433" s="27">
        <v>133.88999999999999</v>
      </c>
      <c r="J433" s="27">
        <v>1766.66</v>
      </c>
      <c r="K433" s="27">
        <v>2306.5500000000002</v>
      </c>
      <c r="L433" s="27">
        <v>4207.1000000000004</v>
      </c>
      <c r="M433" s="41">
        <v>0.65977917786675178</v>
      </c>
      <c r="N433" s="41">
        <v>0.45336832205493938</v>
      </c>
      <c r="O433" s="41">
        <v>0.6070188673939374</v>
      </c>
      <c r="P433" s="41">
        <v>0.67130805318278441</v>
      </c>
      <c r="Q433" s="27">
        <v>82656.551000000007</v>
      </c>
      <c r="R433" s="40">
        <v>9.64</v>
      </c>
      <c r="S433">
        <v>104909</v>
      </c>
      <c r="T433" s="14"/>
    </row>
    <row r="434" spans="1:20" x14ac:dyDescent="0.3">
      <c r="A434">
        <v>433</v>
      </c>
      <c r="B434">
        <v>2563</v>
      </c>
      <c r="C434" t="s">
        <v>155</v>
      </c>
      <c r="D434" t="s">
        <v>120</v>
      </c>
      <c r="E434" t="s">
        <v>280</v>
      </c>
      <c r="F434" s="27">
        <v>414471</v>
      </c>
      <c r="G434" s="27">
        <v>3591.8314</v>
      </c>
      <c r="H434" s="27">
        <v>8666.06204052877</v>
      </c>
      <c r="I434" s="27">
        <v>946.12</v>
      </c>
      <c r="J434" s="27">
        <v>2914.17</v>
      </c>
      <c r="K434" s="27">
        <v>1449.7</v>
      </c>
      <c r="L434" s="27">
        <v>5309.99</v>
      </c>
      <c r="M434" s="41">
        <v>0.62136377879548943</v>
      </c>
      <c r="N434" s="41">
        <v>0.75140614514295112</v>
      </c>
      <c r="O434" s="41">
        <v>0.70786616827149407</v>
      </c>
      <c r="P434" s="41">
        <v>0.68489058941444769</v>
      </c>
      <c r="Q434" s="27">
        <v>226158.28700000001</v>
      </c>
      <c r="R434" s="40" t="s">
        <v>227</v>
      </c>
      <c r="S434">
        <v>48183</v>
      </c>
      <c r="T434" s="14"/>
    </row>
    <row r="435" spans="1:20" x14ac:dyDescent="0.3">
      <c r="A435">
        <v>434</v>
      </c>
      <c r="B435">
        <v>2563</v>
      </c>
      <c r="C435" t="s">
        <v>154</v>
      </c>
      <c r="D435" t="s">
        <v>90</v>
      </c>
      <c r="E435" t="s">
        <v>281</v>
      </c>
      <c r="F435" s="27">
        <v>953660</v>
      </c>
      <c r="G435" s="27">
        <v>6214.3830099999996</v>
      </c>
      <c r="H435" s="27">
        <v>6516.3507015078749</v>
      </c>
      <c r="I435" s="27">
        <v>211.33</v>
      </c>
      <c r="J435" s="27">
        <v>3079.15</v>
      </c>
      <c r="K435" s="27">
        <v>4513.34</v>
      </c>
      <c r="L435" s="27">
        <v>7803.82</v>
      </c>
      <c r="M435" s="41">
        <v>0.66837065979209043</v>
      </c>
      <c r="N435" s="41">
        <v>0.66778784668384272</v>
      </c>
      <c r="O435" s="41">
        <v>0.56167304973050336</v>
      </c>
      <c r="P435" s="41">
        <v>0.5645624364148123</v>
      </c>
      <c r="Q435" s="27">
        <v>80421.709000000003</v>
      </c>
      <c r="R435" s="40">
        <v>3.75</v>
      </c>
      <c r="S435">
        <v>170896</v>
      </c>
      <c r="T435" s="14"/>
    </row>
    <row r="436" spans="1:20" x14ac:dyDescent="0.3">
      <c r="A436">
        <v>435</v>
      </c>
      <c r="B436">
        <v>2563</v>
      </c>
      <c r="C436" t="s">
        <v>154</v>
      </c>
      <c r="D436" t="s">
        <v>95</v>
      </c>
      <c r="E436" t="s">
        <v>282</v>
      </c>
      <c r="F436" s="27">
        <v>350911</v>
      </c>
      <c r="G436" s="27">
        <v>4011.9631399999998</v>
      </c>
      <c r="H436" s="27">
        <v>11432.993380087828</v>
      </c>
      <c r="I436" s="27">
        <v>83.77</v>
      </c>
      <c r="J436" s="27">
        <v>1232.1300000000001</v>
      </c>
      <c r="K436" s="27">
        <v>1599.93</v>
      </c>
      <c r="L436" s="27">
        <v>2915.83</v>
      </c>
      <c r="M436" s="41">
        <v>0.6505031358791401</v>
      </c>
      <c r="N436" s="41">
        <v>0.61582099900081966</v>
      </c>
      <c r="O436" s="41">
        <v>0.50996341747840912</v>
      </c>
      <c r="P436" s="41">
        <v>0.58898504176711008</v>
      </c>
      <c r="Q436" s="27">
        <v>61345.072</v>
      </c>
      <c r="R436" s="40">
        <v>8.08</v>
      </c>
      <c r="S436">
        <v>52727</v>
      </c>
      <c r="T436" s="14"/>
    </row>
    <row r="437" spans="1:20" x14ac:dyDescent="0.3">
      <c r="A437">
        <v>436</v>
      </c>
      <c r="B437">
        <v>2563</v>
      </c>
      <c r="C437" t="s">
        <v>153</v>
      </c>
      <c r="D437" t="s">
        <v>104</v>
      </c>
      <c r="E437" t="s">
        <v>283</v>
      </c>
      <c r="F437" s="27">
        <v>284549</v>
      </c>
      <c r="G437" s="27">
        <v>2778.0540799999999</v>
      </c>
      <c r="H437" s="27">
        <v>9763.0077069327253</v>
      </c>
      <c r="I437" s="27">
        <v>53.17</v>
      </c>
      <c r="J437" s="27">
        <v>933.77</v>
      </c>
      <c r="K437" s="27">
        <v>1190.6600000000001</v>
      </c>
      <c r="L437" s="27">
        <v>2177.6</v>
      </c>
      <c r="M437" s="41">
        <v>0.54674715810777696</v>
      </c>
      <c r="N437" s="41">
        <v>0.47700800459332182</v>
      </c>
      <c r="O437" s="41">
        <v>0.33462788529422111</v>
      </c>
      <c r="P437" s="41">
        <v>0.61813560165291981</v>
      </c>
      <c r="Q437" s="27">
        <v>63418.968000000001</v>
      </c>
      <c r="R437" s="40">
        <v>28.59</v>
      </c>
      <c r="S437">
        <v>34266</v>
      </c>
      <c r="T437" s="14"/>
    </row>
    <row r="438" spans="1:20" x14ac:dyDescent="0.3">
      <c r="A438">
        <v>437</v>
      </c>
      <c r="B438">
        <v>2563</v>
      </c>
      <c r="C438" t="s">
        <v>154</v>
      </c>
      <c r="D438" t="s">
        <v>82</v>
      </c>
      <c r="E438" t="s">
        <v>284</v>
      </c>
      <c r="F438" s="27">
        <v>534500</v>
      </c>
      <c r="G438" s="27">
        <v>4381.5298300000004</v>
      </c>
      <c r="H438" s="27">
        <v>8197.4365388213282</v>
      </c>
      <c r="I438" s="27">
        <v>145.54</v>
      </c>
      <c r="J438" s="27">
        <v>1786.98</v>
      </c>
      <c r="K438" s="27">
        <v>2920.01</v>
      </c>
      <c r="L438" s="27">
        <v>4852.5300000000007</v>
      </c>
      <c r="M438" s="41">
        <v>0.64928937447315049</v>
      </c>
      <c r="N438" s="41">
        <v>0.5781801897689236</v>
      </c>
      <c r="O438" s="41">
        <v>0.56144066180675445</v>
      </c>
      <c r="P438" s="41">
        <v>0.65283003706555975</v>
      </c>
      <c r="Q438" s="27">
        <v>65254.425999999999</v>
      </c>
      <c r="R438" s="40">
        <v>6.96</v>
      </c>
      <c r="S438">
        <v>94745</v>
      </c>
      <c r="T438" s="14"/>
    </row>
    <row r="439" spans="1:20" x14ac:dyDescent="0.3">
      <c r="A439">
        <v>438</v>
      </c>
      <c r="B439">
        <v>2563</v>
      </c>
      <c r="C439" t="s">
        <v>155</v>
      </c>
      <c r="D439" t="s">
        <v>129</v>
      </c>
      <c r="E439" t="s">
        <v>285</v>
      </c>
      <c r="F439" s="27">
        <v>538602</v>
      </c>
      <c r="G439" s="27">
        <v>11447.49596</v>
      </c>
      <c r="H439" s="27">
        <v>21254.091072814434</v>
      </c>
      <c r="I439" s="27">
        <v>143.94</v>
      </c>
      <c r="J439" s="27">
        <v>2070.25</v>
      </c>
      <c r="K439" s="27">
        <v>2581.91</v>
      </c>
      <c r="L439" s="27">
        <v>4796.1000000000004</v>
      </c>
      <c r="M439" s="41">
        <v>0.6472474577109929</v>
      </c>
      <c r="N439" s="41">
        <v>0.67152363160954798</v>
      </c>
      <c r="O439" s="41">
        <v>0.43559376275939349</v>
      </c>
      <c r="P439" s="41">
        <v>0.71368462139194466</v>
      </c>
      <c r="Q439" s="27">
        <v>102820.69100000001</v>
      </c>
      <c r="R439" s="40">
        <v>17.39</v>
      </c>
      <c r="S439">
        <v>64863</v>
      </c>
      <c r="T439" s="14"/>
    </row>
    <row r="440" spans="1:20" x14ac:dyDescent="0.3">
      <c r="A440">
        <v>439</v>
      </c>
      <c r="B440">
        <v>2563</v>
      </c>
      <c r="C440" t="s">
        <v>154</v>
      </c>
      <c r="D440" t="s">
        <v>91</v>
      </c>
      <c r="E440" t="s">
        <v>286</v>
      </c>
      <c r="F440" s="27">
        <v>1298640</v>
      </c>
      <c r="G440" s="27">
        <v>8459.2960999999996</v>
      </c>
      <c r="H440" s="27">
        <v>6513.9654561695315</v>
      </c>
      <c r="I440" s="27">
        <v>334.92</v>
      </c>
      <c r="J440" s="27">
        <v>4086.15</v>
      </c>
      <c r="K440" s="27">
        <v>5977.02</v>
      </c>
      <c r="L440" s="27">
        <v>10398.09</v>
      </c>
      <c r="M440" s="41">
        <v>0.65113067206506614</v>
      </c>
      <c r="N440" s="41">
        <v>0.62017282030439902</v>
      </c>
      <c r="O440" s="41">
        <v>0.52660608363312544</v>
      </c>
      <c r="P440" s="41">
        <v>0.73802459331661996</v>
      </c>
      <c r="Q440" s="27">
        <v>76333.853000000003</v>
      </c>
      <c r="R440" s="40">
        <v>8.83</v>
      </c>
      <c r="S440">
        <v>232552</v>
      </c>
      <c r="T440" s="14"/>
    </row>
    <row r="441" spans="1:20" x14ac:dyDescent="0.3">
      <c r="A441">
        <v>440</v>
      </c>
      <c r="B441">
        <v>2563</v>
      </c>
      <c r="C441" t="s">
        <v>155</v>
      </c>
      <c r="D441" t="s">
        <v>122</v>
      </c>
      <c r="E441" t="s">
        <v>287</v>
      </c>
      <c r="F441" s="27">
        <v>194372</v>
      </c>
      <c r="G441" s="27">
        <v>2381.1643899999999</v>
      </c>
      <c r="H441" s="27">
        <v>12250.552497273269</v>
      </c>
      <c r="I441" s="27">
        <v>73.61</v>
      </c>
      <c r="J441" s="27">
        <v>754.26</v>
      </c>
      <c r="K441" s="27">
        <v>769.14</v>
      </c>
      <c r="L441" s="27">
        <v>1597.01</v>
      </c>
      <c r="M441" s="41">
        <v>0.63724967440758862</v>
      </c>
      <c r="N441" s="41">
        <v>0.74796335448776097</v>
      </c>
      <c r="O441" s="41">
        <v>0.48880910375074338</v>
      </c>
      <c r="P441" s="41">
        <v>0.58567063723179569</v>
      </c>
      <c r="Q441" s="27">
        <v>110239.91</v>
      </c>
      <c r="R441" s="40">
        <v>21.94</v>
      </c>
      <c r="S441">
        <v>28190</v>
      </c>
      <c r="T441" s="14"/>
    </row>
    <row r="442" spans="1:20" x14ac:dyDescent="0.3">
      <c r="A442">
        <v>441</v>
      </c>
      <c r="B442">
        <v>2563</v>
      </c>
      <c r="C442" t="s">
        <v>317</v>
      </c>
      <c r="D442" t="s">
        <v>72</v>
      </c>
      <c r="E442" t="s">
        <v>288</v>
      </c>
      <c r="F442" s="27">
        <v>741524</v>
      </c>
      <c r="G442" s="27">
        <v>9501.1558399999994</v>
      </c>
      <c r="H442" s="27">
        <v>12813.01190521143</v>
      </c>
      <c r="I442" s="27">
        <v>862.53</v>
      </c>
      <c r="J442" s="27">
        <v>5149.17</v>
      </c>
      <c r="K442" s="27">
        <v>3058.44</v>
      </c>
      <c r="L442" s="27">
        <v>9070.14</v>
      </c>
      <c r="M442" s="41">
        <v>0.65792242319883776</v>
      </c>
      <c r="N442" s="41">
        <v>0.76753246794431662</v>
      </c>
      <c r="O442" s="41">
        <v>0.62407589009411757</v>
      </c>
      <c r="P442" s="41">
        <v>0.85098925379451595</v>
      </c>
      <c r="Q442" s="27">
        <v>831733.90700000001</v>
      </c>
      <c r="R442" s="40">
        <v>0.47</v>
      </c>
      <c r="S442">
        <v>99426</v>
      </c>
      <c r="T442" s="14"/>
    </row>
    <row r="443" spans="1:20" x14ac:dyDescent="0.3">
      <c r="A443">
        <v>442</v>
      </c>
      <c r="B443">
        <v>2563</v>
      </c>
      <c r="C443" t="s">
        <v>152</v>
      </c>
      <c r="D443" t="s">
        <v>112</v>
      </c>
      <c r="E443" t="s">
        <v>289</v>
      </c>
      <c r="F443" s="27">
        <v>869313</v>
      </c>
      <c r="G443" s="27">
        <v>5469.0623699999996</v>
      </c>
      <c r="H443" s="27">
        <v>6291.2465015477737</v>
      </c>
      <c r="I443" s="27">
        <v>384.87</v>
      </c>
      <c r="J443" s="27">
        <v>3342</v>
      </c>
      <c r="K443" s="27">
        <v>3269.52</v>
      </c>
      <c r="L443" s="27">
        <v>6996.3899999999994</v>
      </c>
      <c r="M443" s="41">
        <v>0.64670895878450074</v>
      </c>
      <c r="N443" s="41">
        <v>0.65710350065644685</v>
      </c>
      <c r="O443" s="41">
        <v>0.55414107259448087</v>
      </c>
      <c r="P443" s="41">
        <v>0.69142330863420143</v>
      </c>
      <c r="Q443" s="27">
        <v>222260.93900000001</v>
      </c>
      <c r="R443" s="40">
        <v>4.6100000000000003</v>
      </c>
      <c r="S443">
        <v>166666</v>
      </c>
      <c r="T443" s="14"/>
    </row>
    <row r="444" spans="1:20" x14ac:dyDescent="0.3">
      <c r="A444">
        <v>443</v>
      </c>
      <c r="B444">
        <v>2563</v>
      </c>
      <c r="C444" t="s">
        <v>152</v>
      </c>
      <c r="D444" t="s">
        <v>69</v>
      </c>
      <c r="E444" t="s">
        <v>290</v>
      </c>
      <c r="F444" s="27">
        <v>742928</v>
      </c>
      <c r="G444" s="27">
        <v>6436.98254</v>
      </c>
      <c r="H444" s="27">
        <v>8664.3423588826918</v>
      </c>
      <c r="I444" s="27">
        <v>300.81</v>
      </c>
      <c r="J444" s="27">
        <v>2939.69</v>
      </c>
      <c r="K444" s="27">
        <v>2956.47</v>
      </c>
      <c r="L444" s="27">
        <v>6196.9699999999993</v>
      </c>
      <c r="M444" s="41">
        <v>0.65136120488690186</v>
      </c>
      <c r="N444" s="41">
        <v>0.65650566055980919</v>
      </c>
      <c r="O444" s="41">
        <v>0.59412468874460256</v>
      </c>
      <c r="P444" s="41">
        <v>0.65770798727627811</v>
      </c>
      <c r="Q444" s="27">
        <v>137004.38500000001</v>
      </c>
      <c r="R444" s="40">
        <v>6.29</v>
      </c>
      <c r="S444">
        <v>146517</v>
      </c>
      <c r="T444" s="14"/>
    </row>
    <row r="445" spans="1:20" x14ac:dyDescent="0.3">
      <c r="A445">
        <v>444</v>
      </c>
      <c r="B445">
        <v>2563</v>
      </c>
      <c r="C445" t="s">
        <v>153</v>
      </c>
      <c r="D445" t="s">
        <v>98</v>
      </c>
      <c r="E445" t="s">
        <v>291</v>
      </c>
      <c r="F445" s="27">
        <v>728964</v>
      </c>
      <c r="G445" s="27">
        <v>6100.1782800000001</v>
      </c>
      <c r="H445" s="27">
        <v>8368.2846889558332</v>
      </c>
      <c r="I445" s="27">
        <v>270.29000000000002</v>
      </c>
      <c r="J445" s="27">
        <v>3103.9</v>
      </c>
      <c r="K445" s="27">
        <v>3541.47</v>
      </c>
      <c r="L445" s="27">
        <v>6915.66</v>
      </c>
      <c r="M445" s="41">
        <v>0.65782855029542897</v>
      </c>
      <c r="N445" s="41">
        <v>0.42957928128153972</v>
      </c>
      <c r="O445" s="41">
        <v>0.59241230056407124</v>
      </c>
      <c r="P445" s="41">
        <v>0.69317782712616527</v>
      </c>
      <c r="Q445" s="27">
        <v>100591.41499999999</v>
      </c>
      <c r="R445" s="40">
        <v>5.88</v>
      </c>
      <c r="S445">
        <v>177724</v>
      </c>
      <c r="T445" s="14"/>
    </row>
    <row r="446" spans="1:20" x14ac:dyDescent="0.3">
      <c r="A446">
        <v>445</v>
      </c>
      <c r="B446">
        <v>2563</v>
      </c>
      <c r="C446" t="s">
        <v>153</v>
      </c>
      <c r="D446" t="s">
        <v>97</v>
      </c>
      <c r="E446" t="s">
        <v>292</v>
      </c>
      <c r="F446" s="27">
        <v>402011</v>
      </c>
      <c r="G446" s="27">
        <v>2654.2582499999999</v>
      </c>
      <c r="H446" s="27">
        <v>6602.451798582626</v>
      </c>
      <c r="I446" s="27">
        <v>168.15</v>
      </c>
      <c r="J446" s="27">
        <v>1605.12</v>
      </c>
      <c r="K446" s="27">
        <v>2160.61</v>
      </c>
      <c r="L446" s="27">
        <v>3933.88</v>
      </c>
      <c r="M446" s="41">
        <v>0.64222315869244584</v>
      </c>
      <c r="N446" s="41">
        <v>0.33344596027527129</v>
      </c>
      <c r="O446" s="41">
        <v>0.54254151866947964</v>
      </c>
      <c r="P446" s="41">
        <v>0.74367638192560015</v>
      </c>
      <c r="Q446" s="27">
        <v>209668.46599999999</v>
      </c>
      <c r="R446" s="40">
        <v>1.68</v>
      </c>
      <c r="S446">
        <v>96718</v>
      </c>
      <c r="T446" s="14"/>
    </row>
    <row r="447" spans="1:20" x14ac:dyDescent="0.3">
      <c r="A447">
        <v>446</v>
      </c>
      <c r="B447">
        <v>2563</v>
      </c>
      <c r="C447" t="s">
        <v>154</v>
      </c>
      <c r="D447" t="s">
        <v>88</v>
      </c>
      <c r="E447" t="s">
        <v>293</v>
      </c>
      <c r="F447" s="27">
        <v>638736</v>
      </c>
      <c r="G447" s="27">
        <v>7285.6010200000001</v>
      </c>
      <c r="H447" s="27">
        <v>11406.27899476466</v>
      </c>
      <c r="I447" s="27">
        <v>168.08</v>
      </c>
      <c r="J447" s="27">
        <v>2325.0100000000002</v>
      </c>
      <c r="K447" s="27">
        <v>3850.26</v>
      </c>
      <c r="L447" s="27">
        <v>6343.35</v>
      </c>
      <c r="M447" s="41">
        <v>0.64643573998570414</v>
      </c>
      <c r="N447" s="41">
        <v>0.44691799813248501</v>
      </c>
      <c r="O447" s="41">
        <v>0.48680443988463939</v>
      </c>
      <c r="P447" s="41">
        <v>0.80335599779999645</v>
      </c>
      <c r="Q447" s="27">
        <v>95989.402000000002</v>
      </c>
      <c r="R447" s="40">
        <v>0.32</v>
      </c>
      <c r="S447">
        <v>116450</v>
      </c>
      <c r="T447" s="14"/>
    </row>
    <row r="448" spans="1:20" x14ac:dyDescent="0.3">
      <c r="A448">
        <v>447</v>
      </c>
      <c r="B448">
        <v>2563</v>
      </c>
      <c r="C448" t="s">
        <v>154</v>
      </c>
      <c r="D448" t="s">
        <v>80</v>
      </c>
      <c r="E448" t="s">
        <v>294</v>
      </c>
      <c r="F448" s="27">
        <v>1458580</v>
      </c>
      <c r="G448" s="27">
        <v>8967.7175299999999</v>
      </c>
      <c r="H448" s="27">
        <v>6148.2520876468898</v>
      </c>
      <c r="I448" s="27">
        <v>276.95</v>
      </c>
      <c r="J448" s="27">
        <v>4350.6400000000003</v>
      </c>
      <c r="K448" s="27">
        <v>6897.71</v>
      </c>
      <c r="L448" s="27">
        <v>11525.3</v>
      </c>
      <c r="M448" s="41">
        <v>0.62229201878791318</v>
      </c>
      <c r="N448" s="41">
        <v>0.58848970155123292</v>
      </c>
      <c r="O448" s="41">
        <v>0.46329023823336068</v>
      </c>
      <c r="P448" s="41">
        <v>0.59293767057317248</v>
      </c>
      <c r="Q448" s="27">
        <v>80747.289000000004</v>
      </c>
      <c r="R448" s="40">
        <v>16.72</v>
      </c>
      <c r="S448">
        <v>242318</v>
      </c>
      <c r="T448" s="14"/>
    </row>
    <row r="449" spans="1:20" x14ac:dyDescent="0.3">
      <c r="A449">
        <v>448</v>
      </c>
      <c r="B449">
        <v>2563</v>
      </c>
      <c r="C449" t="s">
        <v>154</v>
      </c>
      <c r="D449" t="s">
        <v>93</v>
      </c>
      <c r="E449" t="s">
        <v>295</v>
      </c>
      <c r="F449" s="27">
        <v>1146936</v>
      </c>
      <c r="G449" s="27">
        <v>8539.5980600000003</v>
      </c>
      <c r="H449" s="27">
        <v>7445.5750451638105</v>
      </c>
      <c r="I449" s="27">
        <v>258.76</v>
      </c>
      <c r="J449" s="27">
        <v>3399.25</v>
      </c>
      <c r="K449" s="27">
        <v>5255.7</v>
      </c>
      <c r="L449" s="27">
        <v>8913.7099999999991</v>
      </c>
      <c r="M449" s="41">
        <v>0.63296934346717648</v>
      </c>
      <c r="N449" s="41">
        <v>0.60647582762437269</v>
      </c>
      <c r="O449" s="41">
        <v>0.42970896968069938</v>
      </c>
      <c r="P449" s="41">
        <v>0.60699518537674169</v>
      </c>
      <c r="Q449" s="27">
        <v>69008.854999999996</v>
      </c>
      <c r="R449" s="40">
        <v>8.6300000000000008</v>
      </c>
      <c r="S449">
        <v>171795</v>
      </c>
      <c r="T449" s="14"/>
    </row>
    <row r="450" spans="1:20" x14ac:dyDescent="0.3">
      <c r="A450">
        <v>449</v>
      </c>
      <c r="B450">
        <v>2563</v>
      </c>
      <c r="C450" t="s">
        <v>155</v>
      </c>
      <c r="D450" t="s">
        <v>124</v>
      </c>
      <c r="E450" t="s">
        <v>296</v>
      </c>
      <c r="F450" s="27">
        <v>1428609</v>
      </c>
      <c r="G450" s="27">
        <v>20611.83743</v>
      </c>
      <c r="H450" s="27">
        <v>14427.906747052553</v>
      </c>
      <c r="I450" s="27">
        <v>691.41</v>
      </c>
      <c r="J450" s="27">
        <v>5763.16</v>
      </c>
      <c r="K450" s="27">
        <v>6222.29</v>
      </c>
      <c r="L450" s="27">
        <v>12676.86</v>
      </c>
      <c r="M450" s="41">
        <v>0.66062554526210704</v>
      </c>
      <c r="N450" s="41">
        <v>0.66629275068217675</v>
      </c>
      <c r="O450" s="41">
        <v>0.62075169093203575</v>
      </c>
      <c r="P450" s="41">
        <v>0.73140954488098209</v>
      </c>
      <c r="Q450" s="27">
        <v>140561.606</v>
      </c>
      <c r="R450" s="40">
        <v>6.04</v>
      </c>
      <c r="S450">
        <v>229091</v>
      </c>
      <c r="T450" s="14"/>
    </row>
    <row r="451" spans="1:20" x14ac:dyDescent="0.3">
      <c r="A451">
        <v>450</v>
      </c>
      <c r="B451">
        <v>2563</v>
      </c>
      <c r="C451" t="s">
        <v>155</v>
      </c>
      <c r="D451" t="s">
        <v>125</v>
      </c>
      <c r="E451" t="s">
        <v>297</v>
      </c>
      <c r="F451" s="27">
        <v>324098</v>
      </c>
      <c r="G451" s="27">
        <v>2850.3581300000001</v>
      </c>
      <c r="H451" s="27">
        <v>8794.7414979419809</v>
      </c>
      <c r="I451" s="27">
        <v>113.34</v>
      </c>
      <c r="J451" s="27">
        <v>983.05</v>
      </c>
      <c r="K451" s="27">
        <v>1685.77</v>
      </c>
      <c r="L451" s="27">
        <v>2782.16</v>
      </c>
      <c r="M451" s="41">
        <v>0.66244125292987577</v>
      </c>
      <c r="N451" s="41">
        <v>0.71844916904343004</v>
      </c>
      <c r="O451" s="41">
        <v>0.52595810915329777</v>
      </c>
      <c r="P451" s="41">
        <v>0.69806209775545547</v>
      </c>
      <c r="Q451" s="27">
        <v>111682.306</v>
      </c>
      <c r="R451" s="40">
        <v>7.33</v>
      </c>
      <c r="S451">
        <v>42760</v>
      </c>
      <c r="T451" s="14"/>
    </row>
    <row r="452" spans="1:20" x14ac:dyDescent="0.3">
      <c r="A452">
        <v>451</v>
      </c>
      <c r="B452">
        <v>2563</v>
      </c>
      <c r="C452" t="s">
        <v>152</v>
      </c>
      <c r="D452" t="s">
        <v>64</v>
      </c>
      <c r="E452" t="s">
        <v>298</v>
      </c>
      <c r="F452" s="27">
        <v>1351479</v>
      </c>
      <c r="G452" s="27">
        <v>5406.6331499999997</v>
      </c>
      <c r="H452" s="27">
        <v>4000.5306408756628</v>
      </c>
      <c r="I452" s="27">
        <v>1420.38</v>
      </c>
      <c r="J452" s="27">
        <v>8415.7999999999993</v>
      </c>
      <c r="K452" s="27">
        <v>3408.16</v>
      </c>
      <c r="L452" s="27">
        <v>13244.34</v>
      </c>
      <c r="M452" s="41">
        <v>0.6234184986583442</v>
      </c>
      <c r="N452" s="41">
        <v>0.8192273430273439</v>
      </c>
      <c r="O452" s="41">
        <v>0.60665832990899582</v>
      </c>
      <c r="P452" s="41">
        <v>0.80823563773541407</v>
      </c>
      <c r="Q452" s="27">
        <v>285173.11099999998</v>
      </c>
      <c r="R452" s="40">
        <v>0.19</v>
      </c>
      <c r="S452">
        <v>213690</v>
      </c>
      <c r="T452" s="14"/>
    </row>
    <row r="453" spans="1:20" x14ac:dyDescent="0.3">
      <c r="A453">
        <v>452</v>
      </c>
      <c r="B453">
        <v>2563</v>
      </c>
      <c r="C453" t="s">
        <v>152</v>
      </c>
      <c r="D453" t="s">
        <v>116</v>
      </c>
      <c r="E453" t="s">
        <v>299</v>
      </c>
      <c r="F453" s="27">
        <v>192052</v>
      </c>
      <c r="G453" s="27">
        <v>1231.38948</v>
      </c>
      <c r="H453" s="27">
        <v>6411.7503592776957</v>
      </c>
      <c r="I453" s="27">
        <v>95.86</v>
      </c>
      <c r="J453" s="27">
        <v>833.24</v>
      </c>
      <c r="K453" s="27">
        <v>941.44</v>
      </c>
      <c r="L453" s="27">
        <v>1870.54</v>
      </c>
      <c r="M453" s="41">
        <v>0.65226818617921833</v>
      </c>
      <c r="N453" s="41">
        <v>0.6791313539215067</v>
      </c>
      <c r="O453" s="41">
        <v>0.61599941570844152</v>
      </c>
      <c r="P453" s="41">
        <v>0.74207487634504032</v>
      </c>
      <c r="Q453" s="27">
        <v>150168.766</v>
      </c>
      <c r="R453" s="40">
        <v>6.45</v>
      </c>
      <c r="S453">
        <v>44488</v>
      </c>
      <c r="T453" s="14"/>
    </row>
    <row r="454" spans="1:20" x14ac:dyDescent="0.3">
      <c r="A454">
        <v>453</v>
      </c>
      <c r="B454">
        <v>2563</v>
      </c>
      <c r="C454" t="s">
        <v>152</v>
      </c>
      <c r="D454" t="s">
        <v>115</v>
      </c>
      <c r="E454" t="s">
        <v>300</v>
      </c>
      <c r="F454" s="27">
        <v>586199</v>
      </c>
      <c r="G454" s="27">
        <v>3304.3231599999999</v>
      </c>
      <c r="H454" s="27">
        <v>5636.8624989124855</v>
      </c>
      <c r="I454" s="27">
        <v>559.76</v>
      </c>
      <c r="J454" s="27">
        <v>2881.15</v>
      </c>
      <c r="K454" s="27">
        <v>1951.56</v>
      </c>
      <c r="L454" s="27">
        <v>5392.4699999999993</v>
      </c>
      <c r="M454" s="41">
        <v>0.61335615356852968</v>
      </c>
      <c r="N454" s="41">
        <v>0.72516800918487234</v>
      </c>
      <c r="O454" s="41">
        <v>0.47237916688551351</v>
      </c>
      <c r="P454" s="41">
        <v>0.80975526768008299</v>
      </c>
      <c r="Q454" s="27">
        <v>382372.09</v>
      </c>
      <c r="R454" s="40">
        <v>1.23</v>
      </c>
      <c r="S454">
        <v>91192</v>
      </c>
      <c r="T454" s="14"/>
    </row>
    <row r="455" spans="1:20" x14ac:dyDescent="0.3">
      <c r="A455">
        <v>454</v>
      </c>
      <c r="B455">
        <v>2563</v>
      </c>
      <c r="C455" t="s">
        <v>317</v>
      </c>
      <c r="D455" t="s">
        <v>76</v>
      </c>
      <c r="E455" t="s">
        <v>301</v>
      </c>
      <c r="F455" s="27">
        <v>560925</v>
      </c>
      <c r="G455" s="27">
        <v>4958.33212</v>
      </c>
      <c r="H455" s="27">
        <v>8839.563435396889</v>
      </c>
      <c r="I455" s="27">
        <v>174.51</v>
      </c>
      <c r="J455" s="27">
        <v>1823.72</v>
      </c>
      <c r="K455" s="27">
        <v>2706.49</v>
      </c>
      <c r="L455" s="27">
        <v>4704.7199999999993</v>
      </c>
      <c r="M455" s="41">
        <v>0.61914299212615265</v>
      </c>
      <c r="N455" s="41">
        <v>0.6247988375397544</v>
      </c>
      <c r="O455" s="41">
        <v>0.46633921103466031</v>
      </c>
      <c r="P455" s="41">
        <v>0.65627912208102079</v>
      </c>
      <c r="Q455" s="27">
        <v>71924.062000000005</v>
      </c>
      <c r="R455" s="40">
        <v>9.83</v>
      </c>
      <c r="S455">
        <v>86242</v>
      </c>
      <c r="T455" s="14"/>
    </row>
    <row r="456" spans="1:20" x14ac:dyDescent="0.3">
      <c r="A456">
        <v>455</v>
      </c>
      <c r="B456">
        <v>2563</v>
      </c>
      <c r="C456" t="s">
        <v>152</v>
      </c>
      <c r="D456" t="s">
        <v>71</v>
      </c>
      <c r="E456" t="s">
        <v>302</v>
      </c>
      <c r="F456" s="27">
        <v>643828</v>
      </c>
      <c r="G456" s="27">
        <v>9761.6800800000001</v>
      </c>
      <c r="H456" s="27">
        <v>15161.937784625707</v>
      </c>
      <c r="I456" s="27">
        <v>425.8</v>
      </c>
      <c r="J456" s="27">
        <v>3916.05</v>
      </c>
      <c r="K456" s="27">
        <v>2621.53</v>
      </c>
      <c r="L456" s="27">
        <v>6963.380000000001</v>
      </c>
      <c r="M456" s="41">
        <v>0.6363499522092817</v>
      </c>
      <c r="N456" s="41">
        <v>0.61818829512557849</v>
      </c>
      <c r="O456" s="41">
        <v>0.55454873621657375</v>
      </c>
      <c r="P456" s="41">
        <v>0.73181887281910019</v>
      </c>
      <c r="Q456" s="27">
        <v>321624.66200000001</v>
      </c>
      <c r="R456" s="40">
        <v>2.34</v>
      </c>
      <c r="S456">
        <v>112024</v>
      </c>
      <c r="T456" s="14"/>
    </row>
    <row r="457" spans="1:20" x14ac:dyDescent="0.3">
      <c r="A457">
        <v>456</v>
      </c>
      <c r="B457">
        <v>2563</v>
      </c>
      <c r="C457" t="s">
        <v>152</v>
      </c>
      <c r="D457" t="s">
        <v>70</v>
      </c>
      <c r="E457" t="s">
        <v>303</v>
      </c>
      <c r="F457" s="27">
        <v>205898</v>
      </c>
      <c r="G457" s="27">
        <v>2954.5823399999999</v>
      </c>
      <c r="H457" s="27">
        <v>14349.737928488863</v>
      </c>
      <c r="I457" s="27">
        <v>75.900000000000006</v>
      </c>
      <c r="J457" s="27">
        <v>902.03</v>
      </c>
      <c r="K457" s="27">
        <v>884.86</v>
      </c>
      <c r="L457" s="27">
        <v>1862.79</v>
      </c>
      <c r="M457" s="41">
        <v>0.66628831240318476</v>
      </c>
      <c r="N457" s="41">
        <v>0.62564273934223413</v>
      </c>
      <c r="O457" s="41">
        <v>0.60919130058802751</v>
      </c>
      <c r="P457" s="41">
        <v>0.66605035376852351</v>
      </c>
      <c r="Q457" s="27">
        <v>140890.29399999999</v>
      </c>
      <c r="R457" s="40">
        <v>7.55</v>
      </c>
      <c r="S457">
        <v>49892</v>
      </c>
      <c r="T457" s="14"/>
    </row>
    <row r="458" spans="1:20" x14ac:dyDescent="0.3">
      <c r="A458">
        <v>457</v>
      </c>
      <c r="B458">
        <v>2563</v>
      </c>
      <c r="C458" t="s">
        <v>153</v>
      </c>
      <c r="D458" t="s">
        <v>108</v>
      </c>
      <c r="E458" t="s">
        <v>304</v>
      </c>
      <c r="F458" s="27">
        <v>587883</v>
      </c>
      <c r="G458" s="27">
        <v>4533.9767099999999</v>
      </c>
      <c r="H458" s="27">
        <v>7712.3793509933103</v>
      </c>
      <c r="I458" s="27">
        <v>202.74</v>
      </c>
      <c r="J458" s="27">
        <v>2584.02</v>
      </c>
      <c r="K458" s="27">
        <v>3279.11</v>
      </c>
      <c r="L458" s="27">
        <v>6065.8700000000008</v>
      </c>
      <c r="M458" s="41">
        <v>0.63603481237820858</v>
      </c>
      <c r="N458" s="41">
        <v>0.59594154411759748</v>
      </c>
      <c r="O458" s="41">
        <v>0.50670269191289574</v>
      </c>
      <c r="P458" s="41">
        <v>0.67009237632242857</v>
      </c>
      <c r="Q458" s="27">
        <v>80205.707999999999</v>
      </c>
      <c r="R458" s="40">
        <v>13.2</v>
      </c>
      <c r="S458">
        <v>124178</v>
      </c>
      <c r="T458" s="14"/>
    </row>
    <row r="459" spans="1:20" x14ac:dyDescent="0.3">
      <c r="A459">
        <v>458</v>
      </c>
      <c r="B459">
        <v>2563</v>
      </c>
      <c r="C459" t="s">
        <v>152</v>
      </c>
      <c r="D459" t="s">
        <v>113</v>
      </c>
      <c r="E459" t="s">
        <v>305</v>
      </c>
      <c r="F459" s="27">
        <v>838628</v>
      </c>
      <c r="G459" s="27">
        <v>6228.26937</v>
      </c>
      <c r="H459" s="27">
        <v>7426.7367295153508</v>
      </c>
      <c r="I459" s="27">
        <v>318.61</v>
      </c>
      <c r="J459" s="27">
        <v>3225.78</v>
      </c>
      <c r="K459" s="27">
        <v>3803.16</v>
      </c>
      <c r="L459" s="27">
        <v>7347.55</v>
      </c>
      <c r="M459" s="41">
        <v>0.64345930627866621</v>
      </c>
      <c r="N459" s="41">
        <v>0.66637505297024591</v>
      </c>
      <c r="O459" s="41">
        <v>0.52259471803483581</v>
      </c>
      <c r="P459" s="41">
        <v>0.68583636539876813</v>
      </c>
      <c r="Q459" s="27">
        <v>105237.769</v>
      </c>
      <c r="R459" s="40">
        <v>11</v>
      </c>
      <c r="S459">
        <v>174991</v>
      </c>
      <c r="T459" s="14"/>
    </row>
    <row r="460" spans="1:20" x14ac:dyDescent="0.3">
      <c r="A460">
        <v>459</v>
      </c>
      <c r="B460">
        <v>2563</v>
      </c>
      <c r="C460" t="s">
        <v>155</v>
      </c>
      <c r="D460" t="s">
        <v>121</v>
      </c>
      <c r="E460" t="s">
        <v>306</v>
      </c>
      <c r="F460" s="27">
        <v>1067726</v>
      </c>
      <c r="G460" s="27">
        <v>9938.6090600000007</v>
      </c>
      <c r="H460" s="27">
        <v>9308.2017858514264</v>
      </c>
      <c r="I460" s="27">
        <v>686.09</v>
      </c>
      <c r="J460" s="27">
        <v>4499.0600000000004</v>
      </c>
      <c r="K460" s="27">
        <v>4600.1400000000003</v>
      </c>
      <c r="L460" s="27">
        <v>9785.2900000000009</v>
      </c>
      <c r="M460" s="41">
        <v>0.64259863453565391</v>
      </c>
      <c r="N460" s="41">
        <v>0.66048933423753342</v>
      </c>
      <c r="O460" s="41">
        <v>0.55972930116139474</v>
      </c>
      <c r="P460" s="41">
        <v>0.72213131122326457</v>
      </c>
      <c r="Q460" s="27">
        <v>155156.12299999999</v>
      </c>
      <c r="R460" s="40">
        <v>3</v>
      </c>
      <c r="S460">
        <v>164488</v>
      </c>
      <c r="T460" s="14"/>
    </row>
    <row r="461" spans="1:20" x14ac:dyDescent="0.3">
      <c r="A461">
        <v>460</v>
      </c>
      <c r="B461">
        <v>2563</v>
      </c>
      <c r="C461" t="s">
        <v>154</v>
      </c>
      <c r="D461" t="s">
        <v>79</v>
      </c>
      <c r="E461" t="s">
        <v>307</v>
      </c>
      <c r="F461" s="27">
        <v>1378221</v>
      </c>
      <c r="G461" s="27">
        <v>8603.0039400000005</v>
      </c>
      <c r="H461" s="27">
        <v>6242.1077171222905</v>
      </c>
      <c r="I461" s="27">
        <v>269.55</v>
      </c>
      <c r="J461" s="27">
        <v>3977.33</v>
      </c>
      <c r="K461" s="27">
        <v>6553.83</v>
      </c>
      <c r="L461" s="27">
        <v>10800.71</v>
      </c>
      <c r="M461" s="41">
        <v>0.59825397599378138</v>
      </c>
      <c r="N461" s="41">
        <v>0.53284087583098816</v>
      </c>
      <c r="O461" s="41">
        <v>0.47208777047856681</v>
      </c>
      <c r="P461" s="41">
        <v>0.50077358458951238</v>
      </c>
      <c r="Q461" s="27">
        <v>79182.198999999993</v>
      </c>
      <c r="R461" s="40">
        <v>13.82</v>
      </c>
      <c r="S461">
        <v>233425</v>
      </c>
      <c r="T461" s="14"/>
    </row>
    <row r="462" spans="1:20" x14ac:dyDescent="0.3">
      <c r="A462">
        <v>461</v>
      </c>
      <c r="B462">
        <v>2563</v>
      </c>
      <c r="C462" t="s">
        <v>154</v>
      </c>
      <c r="D462" t="s">
        <v>89</v>
      </c>
      <c r="E462" t="s">
        <v>308</v>
      </c>
      <c r="F462" s="27">
        <v>517435</v>
      </c>
      <c r="G462" s="27">
        <v>6002.1846299999997</v>
      </c>
      <c r="H462" s="27">
        <v>11599.881395730865</v>
      </c>
      <c r="I462" s="27">
        <v>192.9</v>
      </c>
      <c r="J462" s="27">
        <v>1733.75</v>
      </c>
      <c r="K462" s="27">
        <v>2220.69</v>
      </c>
      <c r="L462" s="27">
        <v>4147.34</v>
      </c>
      <c r="M462" s="41">
        <v>0.63932685764096697</v>
      </c>
      <c r="N462" s="41">
        <v>0.64946354336927792</v>
      </c>
      <c r="O462" s="41">
        <v>0.50146684886362891</v>
      </c>
      <c r="P462" s="41">
        <v>0.7025058650729199</v>
      </c>
      <c r="Q462" s="27">
        <v>92946.948999999993</v>
      </c>
      <c r="R462" s="40">
        <v>3.4</v>
      </c>
      <c r="S462">
        <v>84299</v>
      </c>
      <c r="T462" s="14"/>
    </row>
    <row r="463" spans="1:20" x14ac:dyDescent="0.3">
      <c r="A463">
        <v>462</v>
      </c>
      <c r="B463">
        <v>2563</v>
      </c>
      <c r="C463" t="s">
        <v>154</v>
      </c>
      <c r="D463" t="s">
        <v>86</v>
      </c>
      <c r="E463" t="s">
        <v>309</v>
      </c>
      <c r="F463" s="27">
        <v>509470</v>
      </c>
      <c r="G463" s="27">
        <v>2767.3907399999998</v>
      </c>
      <c r="H463" s="27">
        <v>5431.9012699471996</v>
      </c>
      <c r="I463" s="27">
        <v>117.27</v>
      </c>
      <c r="J463" s="27">
        <v>1618.31</v>
      </c>
      <c r="K463" s="27">
        <v>2175.48</v>
      </c>
      <c r="L463" s="27">
        <v>3911.06</v>
      </c>
      <c r="M463" s="41">
        <v>0.62331592770571209</v>
      </c>
      <c r="N463" s="41">
        <v>0.61521644702866984</v>
      </c>
      <c r="O463" s="41">
        <v>0.4353296908540123</v>
      </c>
      <c r="P463" s="41">
        <v>0.59238627151966605</v>
      </c>
      <c r="Q463" s="27">
        <v>59156.870999999999</v>
      </c>
      <c r="R463" s="40">
        <v>9.3800000000000008</v>
      </c>
      <c r="S463">
        <v>80321</v>
      </c>
      <c r="T463" s="14"/>
    </row>
    <row r="464" spans="1:20" x14ac:dyDescent="0.3">
      <c r="A464">
        <v>463</v>
      </c>
      <c r="B464">
        <v>2563</v>
      </c>
      <c r="C464" t="s">
        <v>152</v>
      </c>
      <c r="D464" t="s">
        <v>68</v>
      </c>
      <c r="E464" t="s">
        <v>310</v>
      </c>
      <c r="F464" s="27">
        <v>276584</v>
      </c>
      <c r="G464" s="27">
        <v>2940.1789199999998</v>
      </c>
      <c r="H464" s="27">
        <v>10630.329013970439</v>
      </c>
      <c r="I464" s="27">
        <v>127.5</v>
      </c>
      <c r="J464" s="27">
        <v>1244.98</v>
      </c>
      <c r="K464" s="27">
        <v>1519.92</v>
      </c>
      <c r="L464" s="27">
        <v>2892.4</v>
      </c>
      <c r="M464" s="41">
        <v>0.63899207984801032</v>
      </c>
      <c r="N464" s="41">
        <v>0.60876366730671527</v>
      </c>
      <c r="O464" s="41">
        <v>0.59571811094471416</v>
      </c>
      <c r="P464" s="41">
        <v>0.62999542085950755</v>
      </c>
      <c r="Q464" s="27">
        <v>127939.791</v>
      </c>
      <c r="R464" s="40">
        <v>15.03</v>
      </c>
      <c r="S464">
        <v>62251</v>
      </c>
      <c r="T464" s="14"/>
    </row>
    <row r="465" spans="1:20" x14ac:dyDescent="0.3">
      <c r="A465">
        <v>464</v>
      </c>
      <c r="B465">
        <v>2563</v>
      </c>
      <c r="C465" t="s">
        <v>154</v>
      </c>
      <c r="D465" t="s">
        <v>84</v>
      </c>
      <c r="E465" t="s">
        <v>311</v>
      </c>
      <c r="F465" s="27">
        <v>376195</v>
      </c>
      <c r="G465" s="27">
        <v>2901.8818999999999</v>
      </c>
      <c r="H465" s="27">
        <v>7713.7705179494678</v>
      </c>
      <c r="I465" s="27">
        <v>99.18</v>
      </c>
      <c r="J465" s="27">
        <v>1272.32</v>
      </c>
      <c r="K465" s="27">
        <v>1930.51</v>
      </c>
      <c r="L465" s="27">
        <v>3302.01</v>
      </c>
      <c r="M465" s="41">
        <v>0.65737688494074731</v>
      </c>
      <c r="N465" s="41">
        <v>0.58617452619369481</v>
      </c>
      <c r="O465" s="41">
        <v>0.49557042383152378</v>
      </c>
      <c r="P465" s="41">
        <v>0.56085302310619978</v>
      </c>
      <c r="Q465" s="27">
        <v>72573.126000000004</v>
      </c>
      <c r="R465" s="40">
        <v>16.059999999999999</v>
      </c>
      <c r="S465">
        <v>62444</v>
      </c>
      <c r="T465" s="14"/>
    </row>
    <row r="466" spans="1:20" x14ac:dyDescent="0.3">
      <c r="A466">
        <v>465</v>
      </c>
      <c r="B466">
        <v>2563</v>
      </c>
      <c r="C466" t="s">
        <v>154</v>
      </c>
      <c r="D466" t="s">
        <v>87</v>
      </c>
      <c r="E466" t="s">
        <v>312</v>
      </c>
      <c r="F466" s="27">
        <v>1567983</v>
      </c>
      <c r="G466" s="27">
        <v>9067.4527099999996</v>
      </c>
      <c r="H466" s="27">
        <v>5782.8769253238079</v>
      </c>
      <c r="I466" s="27">
        <v>503.02</v>
      </c>
      <c r="J466" s="27">
        <v>6120.58</v>
      </c>
      <c r="K466" s="27">
        <v>6556.67</v>
      </c>
      <c r="L466" s="27">
        <v>13180.27</v>
      </c>
      <c r="M466" s="41">
        <v>0.65103547276137408</v>
      </c>
      <c r="N466" s="41">
        <v>0.64107957308711927</v>
      </c>
      <c r="O466" s="41">
        <v>0.55481279902317426</v>
      </c>
      <c r="P466" s="41">
        <v>0.61892096440119793</v>
      </c>
      <c r="Q466" s="27">
        <v>85981.862999999998</v>
      </c>
      <c r="R466" s="40">
        <v>11</v>
      </c>
      <c r="S466">
        <v>245083</v>
      </c>
      <c r="T466" s="14"/>
    </row>
    <row r="467" spans="1:20" x14ac:dyDescent="0.3">
      <c r="A467">
        <v>466</v>
      </c>
      <c r="B467">
        <v>2563</v>
      </c>
      <c r="C467" t="s">
        <v>153</v>
      </c>
      <c r="D467" t="s">
        <v>99</v>
      </c>
      <c r="E467" t="s">
        <v>313</v>
      </c>
      <c r="F467" s="27">
        <v>448745</v>
      </c>
      <c r="G467" s="27">
        <v>5267.6270400000003</v>
      </c>
      <c r="H467" s="27">
        <v>11738.575449308628</v>
      </c>
      <c r="I467" s="27">
        <v>188.82</v>
      </c>
      <c r="J467" s="27">
        <v>1755.5</v>
      </c>
      <c r="K467" s="27">
        <v>2697.67</v>
      </c>
      <c r="L467" s="27">
        <v>4641.99</v>
      </c>
      <c r="M467" s="41">
        <v>0.65796323852089067</v>
      </c>
      <c r="N467" s="41">
        <v>0.48090181762123613</v>
      </c>
      <c r="O467" s="41">
        <v>0.57896266077760106</v>
      </c>
      <c r="P467" s="41">
        <v>0.65417374485971569</v>
      </c>
      <c r="Q467" s="27">
        <v>99235.82</v>
      </c>
      <c r="R467" s="40">
        <v>11.32</v>
      </c>
      <c r="S467">
        <v>99215</v>
      </c>
      <c r="T467" s="14"/>
    </row>
    <row r="468" spans="1:20" x14ac:dyDescent="0.3">
      <c r="A468">
        <v>467</v>
      </c>
      <c r="B468">
        <v>2563</v>
      </c>
      <c r="C468" t="s">
        <v>153</v>
      </c>
      <c r="D468" t="s">
        <v>106</v>
      </c>
      <c r="E468" t="s">
        <v>314</v>
      </c>
      <c r="F468" s="27">
        <v>325868</v>
      </c>
      <c r="G468" s="27">
        <v>3956.32501</v>
      </c>
      <c r="H468" s="27">
        <v>12140.882228386954</v>
      </c>
      <c r="I468" s="27">
        <v>106.02</v>
      </c>
      <c r="J468" s="27">
        <v>1369.24</v>
      </c>
      <c r="K468" s="27">
        <v>1702.62</v>
      </c>
      <c r="L468" s="27">
        <v>3177.88</v>
      </c>
      <c r="M468" s="41">
        <v>0.62118378354612014</v>
      </c>
      <c r="N468" s="41">
        <v>0.56513537124234769</v>
      </c>
      <c r="O468" s="41">
        <v>0.48735811721545219</v>
      </c>
      <c r="P468" s="41">
        <v>0.64829960182980417</v>
      </c>
      <c r="Q468" s="27">
        <v>91577.591</v>
      </c>
      <c r="R468" s="40">
        <v>11.64</v>
      </c>
      <c r="S468">
        <v>67216</v>
      </c>
      <c r="T468" s="14"/>
    </row>
    <row r="469" spans="1:20" x14ac:dyDescent="0.3">
      <c r="A469">
        <v>468</v>
      </c>
      <c r="B469">
        <v>2563</v>
      </c>
      <c r="C469" t="s">
        <v>154</v>
      </c>
      <c r="D469" t="s">
        <v>81</v>
      </c>
      <c r="E469" t="s">
        <v>315</v>
      </c>
      <c r="F469" s="27">
        <v>1866697</v>
      </c>
      <c r="G469" s="27">
        <v>12569.682140000001</v>
      </c>
      <c r="H469" s="27">
        <v>6733.6488674916172</v>
      </c>
      <c r="I469" s="27">
        <v>518.23</v>
      </c>
      <c r="J469" s="27">
        <v>5918.51</v>
      </c>
      <c r="K469" s="27">
        <v>7694.3</v>
      </c>
      <c r="L469" s="27">
        <v>14131.04</v>
      </c>
      <c r="M469" s="41">
        <v>0.61613655345844509</v>
      </c>
      <c r="N469" s="41">
        <v>0.56497005755092389</v>
      </c>
      <c r="O469" s="41">
        <v>0.45743549253182908</v>
      </c>
      <c r="P469" s="41">
        <v>0.56854177220965718</v>
      </c>
      <c r="Q469" s="27">
        <v>74408.231</v>
      </c>
      <c r="R469" s="40">
        <v>11.98</v>
      </c>
      <c r="S469">
        <v>288838</v>
      </c>
      <c r="T469" s="14"/>
    </row>
    <row r="470" spans="1:20" x14ac:dyDescent="0.3">
      <c r="A470">
        <v>469</v>
      </c>
      <c r="B470">
        <v>2564</v>
      </c>
      <c r="C470" s="42" t="s">
        <v>151</v>
      </c>
      <c r="D470" t="s">
        <v>53</v>
      </c>
      <c r="E470" s="42" t="s">
        <v>151</v>
      </c>
      <c r="F470" s="27">
        <v>5527994</v>
      </c>
      <c r="I470" s="27">
        <v>5847.05</v>
      </c>
      <c r="J470" s="27">
        <v>61069.83</v>
      </c>
      <c r="K470" s="27">
        <v>22043.61</v>
      </c>
      <c r="L470" s="14">
        <f>SUM(I470:K470)</f>
        <v>88960.49</v>
      </c>
      <c r="M470" s="41">
        <v>0.66556854461127835</v>
      </c>
      <c r="N470" s="41">
        <v>0.791674012173049</v>
      </c>
      <c r="O470" s="41">
        <v>0.74363317308664945</v>
      </c>
      <c r="P470" s="41">
        <v>0.80361820208278312</v>
      </c>
      <c r="Q470" s="27"/>
      <c r="R470" s="40">
        <v>0.56999999999999995</v>
      </c>
      <c r="S470">
        <v>1137803</v>
      </c>
    </row>
    <row r="471" spans="1:20" x14ac:dyDescent="0.3">
      <c r="A471">
        <v>470</v>
      </c>
      <c r="B471">
        <v>2564</v>
      </c>
      <c r="C471" t="e">
        <v>#N/A</v>
      </c>
      <c r="D471" t="s">
        <v>54</v>
      </c>
      <c r="E471" t="s">
        <v>249</v>
      </c>
      <c r="F471" s="27" t="e">
        <v>#N/A</v>
      </c>
      <c r="I471" s="27">
        <v>286.67</v>
      </c>
      <c r="J471" s="27">
        <v>1274.8900000000001</v>
      </c>
      <c r="K471" s="27">
        <v>1990.87</v>
      </c>
      <c r="L471" s="14">
        <f t="shared" ref="L471:L534" si="2">SUM(I471:K471)</f>
        <v>3552.4300000000003</v>
      </c>
      <c r="M471" s="41" t="e">
        <v>#N/A</v>
      </c>
      <c r="N471" s="41" t="e">
        <v>#N/A</v>
      </c>
      <c r="O471" s="41" t="e">
        <v>#N/A</v>
      </c>
      <c r="P471" s="41" t="e">
        <v>#N/A</v>
      </c>
      <c r="R471" s="40" t="e">
        <v>#N/A</v>
      </c>
      <c r="S471" t="e">
        <v>#N/A</v>
      </c>
    </row>
    <row r="472" spans="1:20" x14ac:dyDescent="0.3">
      <c r="A472">
        <v>471</v>
      </c>
      <c r="B472">
        <v>2564</v>
      </c>
      <c r="C472" t="s">
        <v>155</v>
      </c>
      <c r="D472" t="s">
        <v>55</v>
      </c>
      <c r="E472" t="s">
        <v>239</v>
      </c>
      <c r="F472" s="27">
        <v>479351</v>
      </c>
      <c r="I472" s="27">
        <v>281.08999999999997</v>
      </c>
      <c r="J472" s="27">
        <v>1810.67</v>
      </c>
      <c r="K472" s="27">
        <v>2185.25</v>
      </c>
      <c r="L472" s="14">
        <f t="shared" si="2"/>
        <v>4277.01</v>
      </c>
      <c r="M472" s="41">
        <v>0.62230464692002418</v>
      </c>
      <c r="N472" s="41">
        <v>0.680219630853658</v>
      </c>
      <c r="O472" s="41">
        <v>0.51853051531108352</v>
      </c>
      <c r="P472" s="41">
        <v>0.59749750320498318</v>
      </c>
      <c r="R472" s="40">
        <v>8.06</v>
      </c>
      <c r="S472">
        <v>62595</v>
      </c>
    </row>
    <row r="473" spans="1:20" x14ac:dyDescent="0.3">
      <c r="A473">
        <v>472</v>
      </c>
      <c r="B473">
        <v>2564</v>
      </c>
      <c r="C473" t="s">
        <v>152</v>
      </c>
      <c r="D473" t="s">
        <v>56</v>
      </c>
      <c r="E473" t="s">
        <v>240</v>
      </c>
      <c r="F473" s="27">
        <v>894054</v>
      </c>
      <c r="I473" s="27">
        <v>277.14999999999998</v>
      </c>
      <c r="J473" s="27">
        <v>3329.17</v>
      </c>
      <c r="K473" s="27">
        <v>4209.21</v>
      </c>
      <c r="L473" s="14">
        <f t="shared" si="2"/>
        <v>7815.5300000000007</v>
      </c>
      <c r="M473" s="41">
        <v>0.63949286953317275</v>
      </c>
      <c r="N473" s="41">
        <v>0.65717376128308114</v>
      </c>
      <c r="O473" s="41">
        <v>0.45748509424698991</v>
      </c>
      <c r="P473" s="41">
        <v>0.64399804484334089</v>
      </c>
      <c r="R473" s="40">
        <v>5.92</v>
      </c>
      <c r="S473">
        <v>142909</v>
      </c>
    </row>
    <row r="474" spans="1:20" x14ac:dyDescent="0.3">
      <c r="A474">
        <v>473</v>
      </c>
      <c r="B474">
        <v>2564</v>
      </c>
      <c r="C474" t="s">
        <v>154</v>
      </c>
      <c r="D474" t="s">
        <v>92</v>
      </c>
      <c r="E474" t="s">
        <v>241</v>
      </c>
      <c r="F474" s="27">
        <v>975570</v>
      </c>
      <c r="I474" s="27">
        <v>267.02999999999997</v>
      </c>
      <c r="J474" s="27">
        <v>3479.38</v>
      </c>
      <c r="K474" s="27">
        <v>5709.25</v>
      </c>
      <c r="L474" s="14">
        <f t="shared" si="2"/>
        <v>9455.66</v>
      </c>
      <c r="M474" s="41">
        <v>0.63383393948377376</v>
      </c>
      <c r="N474" s="41">
        <v>0.57999929501533498</v>
      </c>
      <c r="O474" s="41">
        <v>0.48233884190128512</v>
      </c>
      <c r="P474" s="41">
        <v>0.56885870003099848</v>
      </c>
      <c r="R474" s="40">
        <v>25.2</v>
      </c>
      <c r="S474">
        <v>170728</v>
      </c>
    </row>
    <row r="475" spans="1:20" x14ac:dyDescent="0.3">
      <c r="A475">
        <v>474</v>
      </c>
      <c r="B475">
        <v>2564</v>
      </c>
      <c r="C475" t="s">
        <v>153</v>
      </c>
      <c r="D475" t="s">
        <v>57</v>
      </c>
      <c r="E475" t="s">
        <v>250</v>
      </c>
      <c r="F475" s="27">
        <v>712143</v>
      </c>
      <c r="I475" s="27">
        <v>192.83</v>
      </c>
      <c r="J475" s="27">
        <v>2895.83</v>
      </c>
      <c r="K475" s="27">
        <v>3383.27</v>
      </c>
      <c r="L475" s="14">
        <f t="shared" si="2"/>
        <v>6471.93</v>
      </c>
      <c r="M475" s="41">
        <v>0.6249718311538357</v>
      </c>
      <c r="N475" s="41">
        <v>0.59814153782132573</v>
      </c>
      <c r="O475" s="41">
        <v>0.44680800442954488</v>
      </c>
      <c r="P475" s="41">
        <v>0.76186540564054117</v>
      </c>
      <c r="R475" s="40">
        <v>2.13</v>
      </c>
      <c r="S475">
        <v>136335</v>
      </c>
    </row>
    <row r="476" spans="1:20" x14ac:dyDescent="0.3">
      <c r="A476">
        <v>475</v>
      </c>
      <c r="B476">
        <v>2564</v>
      </c>
      <c r="C476" t="s">
        <v>154</v>
      </c>
      <c r="D476" t="s">
        <v>58</v>
      </c>
      <c r="E476" t="s">
        <v>251</v>
      </c>
      <c r="F476" s="27">
        <v>1790863</v>
      </c>
      <c r="I476" s="27">
        <v>588.21</v>
      </c>
      <c r="J476" s="27">
        <v>7088.37</v>
      </c>
      <c r="K476" s="27">
        <v>8069.38</v>
      </c>
      <c r="L476" s="14">
        <f t="shared" si="2"/>
        <v>15745.96</v>
      </c>
      <c r="M476" s="41">
        <v>0.64144620871360525</v>
      </c>
      <c r="N476" s="41">
        <v>0.53297235421713296</v>
      </c>
      <c r="O476" s="41">
        <v>0.59656272925338705</v>
      </c>
      <c r="P476" s="41">
        <v>0.70288188807654939</v>
      </c>
      <c r="R476" s="40">
        <v>0.57999999999999996</v>
      </c>
      <c r="S476">
        <v>337706</v>
      </c>
    </row>
    <row r="477" spans="1:20" x14ac:dyDescent="0.3">
      <c r="A477">
        <v>476</v>
      </c>
      <c r="B477">
        <v>2564</v>
      </c>
      <c r="C477" t="s">
        <v>317</v>
      </c>
      <c r="D477" t="s">
        <v>59</v>
      </c>
      <c r="E477" t="s">
        <v>242</v>
      </c>
      <c r="F477" s="27">
        <v>536557</v>
      </c>
      <c r="I477" s="27">
        <v>270.01</v>
      </c>
      <c r="J477" s="27">
        <v>2374.36</v>
      </c>
      <c r="K477" s="27">
        <v>2740.78</v>
      </c>
      <c r="L477" s="14">
        <f t="shared" si="2"/>
        <v>5385.15</v>
      </c>
      <c r="M477" s="41">
        <v>0.6262926491896097</v>
      </c>
      <c r="N477" s="41">
        <v>0.56517871700210742</v>
      </c>
      <c r="O477" s="41">
        <v>0.51707072902333417</v>
      </c>
      <c r="P477" s="41">
        <v>0.70538688285930262</v>
      </c>
      <c r="R477" s="40">
        <v>4.43</v>
      </c>
      <c r="S477">
        <v>103605</v>
      </c>
    </row>
    <row r="478" spans="1:20" x14ac:dyDescent="0.3">
      <c r="A478">
        <v>477</v>
      </c>
      <c r="B478">
        <v>2564</v>
      </c>
      <c r="C478" t="s">
        <v>317</v>
      </c>
      <c r="D478" t="s">
        <v>60</v>
      </c>
      <c r="E478" t="s">
        <v>243</v>
      </c>
      <c r="F478" s="27">
        <v>724178</v>
      </c>
      <c r="I478" s="27">
        <v>438.65</v>
      </c>
      <c r="J478" s="27">
        <v>3653.84</v>
      </c>
      <c r="K478" s="27">
        <v>3457.53</v>
      </c>
      <c r="L478" s="14">
        <f t="shared" si="2"/>
        <v>7550.02</v>
      </c>
      <c r="M478" s="41">
        <v>0.66290482323617028</v>
      </c>
      <c r="N478" s="41">
        <v>0.6843625311724848</v>
      </c>
      <c r="O478" s="41">
        <v>0.55874532265612575</v>
      </c>
      <c r="P478" s="41">
        <v>0.85449171374673039</v>
      </c>
      <c r="R478" s="40">
        <v>0.54</v>
      </c>
      <c r="S478">
        <v>130608</v>
      </c>
    </row>
    <row r="479" spans="1:20" x14ac:dyDescent="0.3">
      <c r="A479">
        <v>478</v>
      </c>
      <c r="B479">
        <v>2564</v>
      </c>
      <c r="C479" t="s">
        <v>317</v>
      </c>
      <c r="D479" t="s">
        <v>61</v>
      </c>
      <c r="E479" t="s">
        <v>244</v>
      </c>
      <c r="F479" s="27">
        <v>1583672</v>
      </c>
      <c r="I479" s="27">
        <v>1350.75</v>
      </c>
      <c r="J479" s="27">
        <v>9931.25</v>
      </c>
      <c r="K479" s="27">
        <v>5668</v>
      </c>
      <c r="L479" s="14">
        <f t="shared" si="2"/>
        <v>16950</v>
      </c>
      <c r="M479" s="41">
        <v>0.69042378164045193</v>
      </c>
      <c r="N479" s="41">
        <v>0.75691251160465822</v>
      </c>
      <c r="O479" s="41">
        <v>0.70272999290089522</v>
      </c>
      <c r="P479" s="41">
        <v>0.77534447916329718</v>
      </c>
      <c r="R479" s="40">
        <v>0</v>
      </c>
      <c r="S479">
        <v>226194</v>
      </c>
    </row>
    <row r="480" spans="1:20" x14ac:dyDescent="0.3">
      <c r="A480">
        <v>479</v>
      </c>
      <c r="B480">
        <v>2564</v>
      </c>
      <c r="C480" t="s">
        <v>152</v>
      </c>
      <c r="D480" t="s">
        <v>62</v>
      </c>
      <c r="E480" t="s">
        <v>245</v>
      </c>
      <c r="F480" s="27">
        <v>320432</v>
      </c>
      <c r="I480" s="27">
        <v>155.05000000000001</v>
      </c>
      <c r="J480" s="27">
        <v>1333.5</v>
      </c>
      <c r="K480" s="27">
        <v>2149.58</v>
      </c>
      <c r="L480" s="14">
        <f t="shared" si="2"/>
        <v>3638.13</v>
      </c>
      <c r="M480" s="41">
        <v>0.62540416068618288</v>
      </c>
      <c r="N480" s="41">
        <v>0.532971166426219</v>
      </c>
      <c r="O480" s="41">
        <v>0.48951335561990661</v>
      </c>
      <c r="P480" s="41">
        <v>0.64641914916081178</v>
      </c>
      <c r="R480" s="40">
        <v>15.37</v>
      </c>
      <c r="S480">
        <v>77082</v>
      </c>
    </row>
    <row r="481" spans="1:19" x14ac:dyDescent="0.3">
      <c r="A481">
        <v>480</v>
      </c>
      <c r="B481">
        <v>2564</v>
      </c>
      <c r="C481" t="s">
        <v>154</v>
      </c>
      <c r="D481" t="s">
        <v>83</v>
      </c>
      <c r="E481" t="s">
        <v>246</v>
      </c>
      <c r="F481" s="27">
        <v>1122265</v>
      </c>
      <c r="I481" s="27">
        <v>224.61</v>
      </c>
      <c r="J481" s="27">
        <v>3684.4</v>
      </c>
      <c r="K481" s="27">
        <v>6129.96</v>
      </c>
      <c r="L481" s="14">
        <f t="shared" si="2"/>
        <v>10038.970000000001</v>
      </c>
      <c r="M481" s="41">
        <v>0.6238700942033566</v>
      </c>
      <c r="N481" s="41">
        <v>0.52174072601430177</v>
      </c>
      <c r="O481" s="41">
        <v>0.43066875361125351</v>
      </c>
      <c r="P481" s="41">
        <v>0.67461107268863851</v>
      </c>
      <c r="R481" s="40">
        <v>2.98</v>
      </c>
      <c r="S481">
        <v>219223</v>
      </c>
    </row>
    <row r="482" spans="1:19" x14ac:dyDescent="0.3">
      <c r="A482">
        <v>481</v>
      </c>
      <c r="B482">
        <v>2564</v>
      </c>
      <c r="C482" t="s">
        <v>155</v>
      </c>
      <c r="D482" t="s">
        <v>123</v>
      </c>
      <c r="E482" t="s">
        <v>247</v>
      </c>
      <c r="F482" s="27">
        <v>509479</v>
      </c>
      <c r="I482" s="27">
        <v>257.29000000000002</v>
      </c>
      <c r="J482" s="27">
        <v>2118.11</v>
      </c>
      <c r="K482" s="27">
        <v>2916.22</v>
      </c>
      <c r="L482" s="14">
        <f t="shared" si="2"/>
        <v>5291.62</v>
      </c>
      <c r="M482" s="41">
        <v>0.64944820780027779</v>
      </c>
      <c r="N482" s="41">
        <v>0.6572109665358028</v>
      </c>
      <c r="O482" s="41">
        <v>0.49270074940981168</v>
      </c>
      <c r="P482" s="41">
        <v>0.75204422526236647</v>
      </c>
      <c r="R482" s="40">
        <v>4.4000000000000004</v>
      </c>
      <c r="S482">
        <v>95182</v>
      </c>
    </row>
    <row r="483" spans="1:19" x14ac:dyDescent="0.3">
      <c r="A483">
        <v>482</v>
      </c>
      <c r="B483">
        <v>2564</v>
      </c>
      <c r="C483" t="s">
        <v>153</v>
      </c>
      <c r="D483" t="s">
        <v>103</v>
      </c>
      <c r="E483" t="s">
        <v>248</v>
      </c>
      <c r="F483" s="27">
        <v>1298425</v>
      </c>
      <c r="I483" s="27">
        <v>333.56</v>
      </c>
      <c r="J483" s="27">
        <v>4488.66</v>
      </c>
      <c r="K483" s="27">
        <v>6050.56</v>
      </c>
      <c r="L483" s="14">
        <f t="shared" si="2"/>
        <v>10872.78</v>
      </c>
      <c r="M483" s="41">
        <v>0.63412799063895964</v>
      </c>
      <c r="N483" s="41">
        <v>0.60169277487689021</v>
      </c>
      <c r="O483" s="41">
        <v>0.39816853002984881</v>
      </c>
      <c r="P483" s="41">
        <v>0.74593544366625231</v>
      </c>
      <c r="R483" s="40">
        <v>5.96</v>
      </c>
      <c r="S483">
        <v>248506</v>
      </c>
    </row>
    <row r="484" spans="1:19" x14ac:dyDescent="0.3">
      <c r="A484">
        <v>483</v>
      </c>
      <c r="B484">
        <v>2564</v>
      </c>
      <c r="C484" t="s">
        <v>153</v>
      </c>
      <c r="D484" t="s">
        <v>96</v>
      </c>
      <c r="E484" t="s">
        <v>252</v>
      </c>
      <c r="F484" s="27">
        <v>1789385</v>
      </c>
      <c r="I484" s="27">
        <v>832.08</v>
      </c>
      <c r="J484" s="27">
        <v>7755.55</v>
      </c>
      <c r="K484" s="27">
        <v>7497.83</v>
      </c>
      <c r="L484" s="14">
        <f t="shared" si="2"/>
        <v>16085.460000000001</v>
      </c>
      <c r="M484" s="41">
        <v>0.62528163826256866</v>
      </c>
      <c r="N484" s="41">
        <v>0.5163538210491212</v>
      </c>
      <c r="O484" s="41">
        <v>0.55260523848148968</v>
      </c>
      <c r="P484" s="41">
        <v>0.70265680899164984</v>
      </c>
      <c r="R484" s="40">
        <v>5.43</v>
      </c>
      <c r="S484">
        <v>363763</v>
      </c>
    </row>
    <row r="485" spans="1:19" x14ac:dyDescent="0.3">
      <c r="A485">
        <v>484</v>
      </c>
      <c r="B485">
        <v>2564</v>
      </c>
      <c r="C485" t="s">
        <v>155</v>
      </c>
      <c r="D485" t="s">
        <v>126</v>
      </c>
      <c r="E485" t="s">
        <v>253</v>
      </c>
      <c r="F485" s="27">
        <v>639788</v>
      </c>
      <c r="I485" s="27">
        <v>300.14</v>
      </c>
      <c r="J485" s="27">
        <v>2622.04</v>
      </c>
      <c r="K485" s="27">
        <v>3073.41</v>
      </c>
      <c r="L485" s="14">
        <f t="shared" si="2"/>
        <v>5995.59</v>
      </c>
      <c r="M485" s="41">
        <v>0.64524647490421527</v>
      </c>
      <c r="N485" s="41">
        <v>0.58777177075737541</v>
      </c>
      <c r="O485" s="41">
        <v>0.54330025032546025</v>
      </c>
      <c r="P485" s="41">
        <v>0.65977957339379711</v>
      </c>
      <c r="R485" s="40">
        <v>11.55</v>
      </c>
      <c r="S485">
        <v>110056</v>
      </c>
    </row>
    <row r="486" spans="1:19" x14ac:dyDescent="0.3">
      <c r="A486">
        <v>485</v>
      </c>
      <c r="B486">
        <v>2564</v>
      </c>
      <c r="C486" t="s">
        <v>317</v>
      </c>
      <c r="D486" t="s">
        <v>73</v>
      </c>
      <c r="E486" t="s">
        <v>254</v>
      </c>
      <c r="F486" s="27">
        <v>228376</v>
      </c>
      <c r="I486" s="27">
        <v>112.16</v>
      </c>
      <c r="J486" s="27">
        <v>1016.96</v>
      </c>
      <c r="K486" s="27">
        <v>1252.8699999999999</v>
      </c>
      <c r="L486" s="14">
        <f t="shared" si="2"/>
        <v>2381.9899999999998</v>
      </c>
      <c r="M486" s="41">
        <v>0.63117319544201278</v>
      </c>
      <c r="N486" s="41">
        <v>0.6518171278631224</v>
      </c>
      <c r="O486" s="41">
        <v>0.41583866282976611</v>
      </c>
      <c r="P486" s="41">
        <v>0.71638907869227231</v>
      </c>
      <c r="R486" s="40">
        <v>6.19</v>
      </c>
      <c r="S486">
        <v>42651</v>
      </c>
    </row>
    <row r="487" spans="1:19" x14ac:dyDescent="0.3">
      <c r="A487">
        <v>486</v>
      </c>
      <c r="B487">
        <v>2564</v>
      </c>
      <c r="C487" t="s">
        <v>153</v>
      </c>
      <c r="D487" t="s">
        <v>107</v>
      </c>
      <c r="E487" t="s">
        <v>255</v>
      </c>
      <c r="F487" s="27">
        <v>676583</v>
      </c>
      <c r="I487" s="27">
        <v>150.65</v>
      </c>
      <c r="J487" s="27">
        <v>2130.73</v>
      </c>
      <c r="K487" s="27">
        <v>2932.88</v>
      </c>
      <c r="L487" s="14">
        <f t="shared" si="2"/>
        <v>5214.26</v>
      </c>
      <c r="M487" s="41">
        <v>0.62275321131199757</v>
      </c>
      <c r="N487" s="41">
        <v>0.59968000931360055</v>
      </c>
      <c r="O487" s="41">
        <v>0.36090911018537819</v>
      </c>
      <c r="P487" s="41">
        <v>0.63416918709093051</v>
      </c>
      <c r="R487" s="40">
        <v>13.04</v>
      </c>
      <c r="S487">
        <v>82608</v>
      </c>
    </row>
    <row r="488" spans="1:19" x14ac:dyDescent="0.3">
      <c r="A488">
        <v>487</v>
      </c>
      <c r="B488">
        <v>2564</v>
      </c>
      <c r="C488" t="s">
        <v>317</v>
      </c>
      <c r="D488" t="s">
        <v>75</v>
      </c>
      <c r="E488" t="s">
        <v>256</v>
      </c>
      <c r="F488" s="27">
        <v>260433</v>
      </c>
      <c r="I488" s="27">
        <v>86.49</v>
      </c>
      <c r="J488" s="27">
        <v>1137.03</v>
      </c>
      <c r="K488" s="27">
        <v>1283.21</v>
      </c>
      <c r="L488" s="14">
        <f t="shared" si="2"/>
        <v>2506.73</v>
      </c>
      <c r="M488" s="41">
        <v>0.65601580967629003</v>
      </c>
      <c r="N488" s="41">
        <v>0.52348680983685247</v>
      </c>
      <c r="O488" s="41">
        <v>0.69465886417654965</v>
      </c>
      <c r="P488" s="41">
        <v>0.67362445825674344</v>
      </c>
      <c r="R488" s="40">
        <v>3.26</v>
      </c>
      <c r="S488">
        <v>54096</v>
      </c>
    </row>
    <row r="489" spans="1:19" x14ac:dyDescent="0.3">
      <c r="A489">
        <v>488</v>
      </c>
      <c r="B489">
        <v>2564</v>
      </c>
      <c r="C489" t="s">
        <v>152</v>
      </c>
      <c r="D489" t="s">
        <v>114</v>
      </c>
      <c r="E489" t="s">
        <v>257</v>
      </c>
      <c r="F489" s="27">
        <v>922171</v>
      </c>
      <c r="I489" s="27">
        <v>766.05</v>
      </c>
      <c r="J489" s="27">
        <v>4370.92</v>
      </c>
      <c r="K489" s="27">
        <v>3624.86</v>
      </c>
      <c r="L489" s="14">
        <f t="shared" si="2"/>
        <v>8761.83</v>
      </c>
      <c r="M489" s="41">
        <v>0.67401074074550349</v>
      </c>
      <c r="N489" s="41">
        <v>0.76058601100097989</v>
      </c>
      <c r="O489" s="41">
        <v>0.67144307488628929</v>
      </c>
      <c r="P489" s="41">
        <v>0.74979470468777021</v>
      </c>
      <c r="R489" s="40">
        <v>2.68</v>
      </c>
      <c r="S489">
        <v>170883</v>
      </c>
    </row>
    <row r="490" spans="1:19" x14ac:dyDescent="0.3">
      <c r="A490">
        <v>489</v>
      </c>
      <c r="B490">
        <v>2564</v>
      </c>
      <c r="C490" t="s">
        <v>154</v>
      </c>
      <c r="D490" t="s">
        <v>94</v>
      </c>
      <c r="E490" t="s">
        <v>258</v>
      </c>
      <c r="F490" s="27">
        <v>717040</v>
      </c>
      <c r="I490" s="27">
        <v>182.26</v>
      </c>
      <c r="J490" s="27">
        <v>2401.8000000000002</v>
      </c>
      <c r="K490" s="27">
        <v>3404.2</v>
      </c>
      <c r="L490" s="14">
        <f t="shared" si="2"/>
        <v>5988.26</v>
      </c>
      <c r="M490" s="41">
        <v>0.63446226617042645</v>
      </c>
      <c r="N490" s="41">
        <v>0.65191413412289656</v>
      </c>
      <c r="O490" s="41">
        <v>0.43591263365679461</v>
      </c>
      <c r="P490" s="41">
        <v>0.60332481222987266</v>
      </c>
      <c r="R490" s="40">
        <v>12.95</v>
      </c>
      <c r="S490">
        <v>113392</v>
      </c>
    </row>
    <row r="491" spans="1:19" x14ac:dyDescent="0.3">
      <c r="A491">
        <v>490</v>
      </c>
      <c r="B491">
        <v>2564</v>
      </c>
      <c r="C491" t="s">
        <v>154</v>
      </c>
      <c r="D491" t="s">
        <v>77</v>
      </c>
      <c r="E491" t="s">
        <v>259</v>
      </c>
      <c r="F491" s="27">
        <v>2634154</v>
      </c>
      <c r="I491" s="27">
        <v>955.68</v>
      </c>
      <c r="J491" s="27">
        <v>9938.11</v>
      </c>
      <c r="K491" s="27">
        <v>12685.4</v>
      </c>
      <c r="L491" s="14">
        <f t="shared" si="2"/>
        <v>23579.190000000002</v>
      </c>
      <c r="M491" s="41">
        <v>0.63305850743427172</v>
      </c>
      <c r="N491" s="41">
        <v>0.61320744235709324</v>
      </c>
      <c r="O491" s="41">
        <v>0.46212196721608673</v>
      </c>
      <c r="P491" s="41">
        <v>0.60912109459094455</v>
      </c>
      <c r="R491" s="40">
        <v>21.01</v>
      </c>
      <c r="S491">
        <v>491944</v>
      </c>
    </row>
    <row r="492" spans="1:19" x14ac:dyDescent="0.3">
      <c r="A492">
        <v>491</v>
      </c>
      <c r="B492">
        <v>2564</v>
      </c>
      <c r="C492" t="s">
        <v>155</v>
      </c>
      <c r="D492" t="s">
        <v>118</v>
      </c>
      <c r="E492" t="s">
        <v>260</v>
      </c>
      <c r="F492" s="27">
        <v>1549344</v>
      </c>
      <c r="I492" s="27">
        <v>534.42999999999995</v>
      </c>
      <c r="J492" s="27">
        <v>5573.09</v>
      </c>
      <c r="K492" s="27">
        <v>8031.32</v>
      </c>
      <c r="L492" s="14">
        <f t="shared" si="2"/>
        <v>14138.84</v>
      </c>
      <c r="M492" s="41">
        <v>0.61502307381740429</v>
      </c>
      <c r="N492" s="41">
        <v>0.59715990331483881</v>
      </c>
      <c r="O492" s="41">
        <v>0.47617174004365231</v>
      </c>
      <c r="P492" s="41">
        <v>0.66538991816316673</v>
      </c>
      <c r="R492" s="40">
        <v>13.16</v>
      </c>
      <c r="S492">
        <v>285722</v>
      </c>
    </row>
    <row r="493" spans="1:19" x14ac:dyDescent="0.3">
      <c r="A493">
        <v>492</v>
      </c>
      <c r="B493">
        <v>2564</v>
      </c>
      <c r="C493" t="s">
        <v>153</v>
      </c>
      <c r="D493" t="s">
        <v>105</v>
      </c>
      <c r="E493" t="s">
        <v>261</v>
      </c>
      <c r="F493" s="27">
        <v>1035028</v>
      </c>
      <c r="I493" s="27">
        <v>362.37</v>
      </c>
      <c r="J493" s="27">
        <v>4116.3100000000004</v>
      </c>
      <c r="K493" s="27">
        <v>4679.91</v>
      </c>
      <c r="L493" s="14">
        <f t="shared" si="2"/>
        <v>9158.59</v>
      </c>
      <c r="M493" s="41">
        <v>0.62054869827749237</v>
      </c>
      <c r="N493" s="41">
        <v>0.6366983418920924</v>
      </c>
      <c r="O493" s="41">
        <v>0.5141031790157069</v>
      </c>
      <c r="P493" s="41">
        <v>0.65826219240646366</v>
      </c>
      <c r="R493" s="40">
        <v>5.7</v>
      </c>
      <c r="S493">
        <v>225278</v>
      </c>
    </row>
    <row r="494" spans="1:19" x14ac:dyDescent="0.3">
      <c r="A494">
        <v>493</v>
      </c>
      <c r="B494">
        <v>2564</v>
      </c>
      <c r="C494" t="s">
        <v>152</v>
      </c>
      <c r="D494" t="s">
        <v>65</v>
      </c>
      <c r="E494" t="s">
        <v>262</v>
      </c>
      <c r="F494" s="27">
        <v>1288637</v>
      </c>
      <c r="I494" s="27">
        <v>1083.19</v>
      </c>
      <c r="J494" s="27">
        <v>7615.5</v>
      </c>
      <c r="K494" s="27">
        <v>4023.43</v>
      </c>
      <c r="L494" s="14">
        <f t="shared" si="2"/>
        <v>12722.12</v>
      </c>
      <c r="M494" s="41">
        <v>0.66854532008028156</v>
      </c>
      <c r="N494" s="41">
        <v>0.8618460058110855</v>
      </c>
      <c r="O494" s="41">
        <v>0.53468360475455834</v>
      </c>
      <c r="P494" s="41">
        <v>0.78159272528533807</v>
      </c>
      <c r="R494" s="40">
        <v>0</v>
      </c>
      <c r="S494">
        <v>250137</v>
      </c>
    </row>
    <row r="495" spans="1:19" x14ac:dyDescent="0.3">
      <c r="A495">
        <v>494</v>
      </c>
      <c r="B495">
        <v>2564</v>
      </c>
      <c r="C495" t="s">
        <v>155</v>
      </c>
      <c r="D495" t="s">
        <v>130</v>
      </c>
      <c r="E495" t="s">
        <v>263</v>
      </c>
      <c r="F495" s="27">
        <v>809660</v>
      </c>
      <c r="I495" s="27">
        <v>130.18</v>
      </c>
      <c r="J495" s="27">
        <v>2497.5300000000002</v>
      </c>
      <c r="K495" s="27">
        <v>4001.91</v>
      </c>
      <c r="L495" s="14">
        <f t="shared" si="2"/>
        <v>6629.62</v>
      </c>
      <c r="M495" s="41">
        <v>0.60310232593105495</v>
      </c>
      <c r="N495" s="41">
        <v>0.70428941881507057</v>
      </c>
      <c r="O495" s="41">
        <v>0.2490130572313293</v>
      </c>
      <c r="P495" s="41">
        <v>0.65012129505339056</v>
      </c>
      <c r="R495" s="40">
        <v>18.690000000000001</v>
      </c>
      <c r="S495">
        <v>95519</v>
      </c>
    </row>
    <row r="496" spans="1:19" x14ac:dyDescent="0.3">
      <c r="A496">
        <v>495</v>
      </c>
      <c r="B496">
        <v>2564</v>
      </c>
      <c r="C496" t="s">
        <v>153</v>
      </c>
      <c r="D496" t="s">
        <v>101</v>
      </c>
      <c r="E496" t="s">
        <v>264</v>
      </c>
      <c r="F496" s="27">
        <v>475875</v>
      </c>
      <c r="I496" s="27">
        <v>154.82</v>
      </c>
      <c r="J496" s="27">
        <v>1996.09</v>
      </c>
      <c r="K496" s="27">
        <v>3039.24</v>
      </c>
      <c r="L496" s="14">
        <f t="shared" si="2"/>
        <v>5190.1499999999996</v>
      </c>
      <c r="M496" s="41">
        <v>0.65861656475119301</v>
      </c>
      <c r="N496" s="41">
        <v>0.43148528526320451</v>
      </c>
      <c r="O496" s="41">
        <v>0.51982744937103265</v>
      </c>
      <c r="P496" s="41">
        <v>0.67133691423817188</v>
      </c>
      <c r="R496" s="40">
        <v>5.15</v>
      </c>
      <c r="S496">
        <v>102986</v>
      </c>
    </row>
    <row r="497" spans="1:19" x14ac:dyDescent="0.3">
      <c r="A497">
        <v>496</v>
      </c>
      <c r="B497">
        <v>2564</v>
      </c>
      <c r="C497" t="s">
        <v>154</v>
      </c>
      <c r="D497" t="s">
        <v>85</v>
      </c>
      <c r="E497" t="s">
        <v>265</v>
      </c>
      <c r="F497" s="27">
        <v>421995</v>
      </c>
      <c r="I497" s="27">
        <v>137.01</v>
      </c>
      <c r="J497" s="27">
        <v>1408.92</v>
      </c>
      <c r="K497" s="27">
        <v>1873.58</v>
      </c>
      <c r="L497" s="14">
        <f t="shared" si="2"/>
        <v>3419.51</v>
      </c>
      <c r="M497" s="41">
        <v>0.63431833955870764</v>
      </c>
      <c r="N497" s="41">
        <v>0.6366072248839737</v>
      </c>
      <c r="O497" s="41">
        <v>0.44393124276229751</v>
      </c>
      <c r="P497" s="41">
        <v>0.66188002201439788</v>
      </c>
      <c r="R497" s="40">
        <v>2.31</v>
      </c>
      <c r="S497">
        <v>62357</v>
      </c>
    </row>
    <row r="498" spans="1:19" x14ac:dyDescent="0.3">
      <c r="A498">
        <v>497</v>
      </c>
      <c r="B498">
        <v>2564</v>
      </c>
      <c r="C498" t="s">
        <v>154</v>
      </c>
      <c r="D498" t="s">
        <v>78</v>
      </c>
      <c r="E498" t="s">
        <v>266</v>
      </c>
      <c r="F498" s="27">
        <v>1579805</v>
      </c>
      <c r="I498" s="27">
        <v>379.81</v>
      </c>
      <c r="J498" s="27">
        <v>5075.1499999999996</v>
      </c>
      <c r="K498" s="27">
        <v>7443.99</v>
      </c>
      <c r="L498" s="14">
        <f t="shared" si="2"/>
        <v>12898.95</v>
      </c>
      <c r="M498" s="41">
        <v>0.59419211141925088</v>
      </c>
      <c r="N498" s="41">
        <v>0.54312943438841654</v>
      </c>
      <c r="O498" s="41">
        <v>0.4350957274278886</v>
      </c>
      <c r="P498" s="41">
        <v>0.53744494163167456</v>
      </c>
      <c r="R498" s="40">
        <v>8.61</v>
      </c>
      <c r="S498">
        <v>270410</v>
      </c>
    </row>
    <row r="499" spans="1:19" x14ac:dyDescent="0.3">
      <c r="A499">
        <v>498</v>
      </c>
      <c r="B499">
        <v>2564</v>
      </c>
      <c r="C499" t="s">
        <v>152</v>
      </c>
      <c r="D499" t="s">
        <v>66</v>
      </c>
      <c r="E499" t="s">
        <v>267</v>
      </c>
      <c r="F499" s="27">
        <v>1190060</v>
      </c>
      <c r="I499" s="27">
        <v>1047.5</v>
      </c>
      <c r="J499" s="27">
        <v>6674.09</v>
      </c>
      <c r="K499" s="27">
        <v>3513.07</v>
      </c>
      <c r="L499" s="14">
        <f t="shared" si="2"/>
        <v>11234.66</v>
      </c>
      <c r="M499" s="41">
        <v>0.672529858645325</v>
      </c>
      <c r="N499" s="41">
        <v>0.83663858136780633</v>
      </c>
      <c r="O499" s="41">
        <v>0.55511434925981118</v>
      </c>
      <c r="P499" s="41">
        <v>0.70084977055874509</v>
      </c>
      <c r="R499" s="40">
        <v>0.98</v>
      </c>
      <c r="S499">
        <v>184273</v>
      </c>
    </row>
    <row r="500" spans="1:19" x14ac:dyDescent="0.3">
      <c r="A500">
        <v>499</v>
      </c>
      <c r="B500">
        <v>2564</v>
      </c>
      <c r="C500" t="s">
        <v>152</v>
      </c>
      <c r="D500" t="s">
        <v>174</v>
      </c>
      <c r="E500" t="s">
        <v>268</v>
      </c>
      <c r="F500" s="27">
        <v>553171</v>
      </c>
      <c r="I500" s="27">
        <v>316.01</v>
      </c>
      <c r="J500" s="27">
        <v>2369.89</v>
      </c>
      <c r="K500" s="27">
        <v>2447.2800000000002</v>
      </c>
      <c r="L500" s="14">
        <f t="shared" si="2"/>
        <v>5133.18</v>
      </c>
      <c r="M500" s="41">
        <v>0.63450711862979381</v>
      </c>
      <c r="N500" s="41">
        <v>0.71228302161565649</v>
      </c>
      <c r="O500" s="41">
        <v>0.5236141937253429</v>
      </c>
      <c r="P500" s="41">
        <v>0.73008578945348024</v>
      </c>
      <c r="R500" s="40">
        <v>1.93</v>
      </c>
      <c r="S500">
        <v>97048</v>
      </c>
    </row>
    <row r="501" spans="1:19" x14ac:dyDescent="0.3">
      <c r="A501">
        <v>500</v>
      </c>
      <c r="B501">
        <v>2564</v>
      </c>
      <c r="C501" t="s">
        <v>317</v>
      </c>
      <c r="D501" t="s">
        <v>74</v>
      </c>
      <c r="E501" t="s">
        <v>269</v>
      </c>
      <c r="F501" s="27">
        <v>495325</v>
      </c>
      <c r="I501" s="27">
        <v>245.33</v>
      </c>
      <c r="J501" s="27">
        <v>2310.75</v>
      </c>
      <c r="K501" s="27">
        <v>2235.7800000000002</v>
      </c>
      <c r="L501" s="14">
        <f t="shared" si="2"/>
        <v>4791.8600000000006</v>
      </c>
      <c r="M501" s="41">
        <v>0.64506838419666734</v>
      </c>
      <c r="N501" s="41">
        <v>0.68590174429034001</v>
      </c>
      <c r="O501" s="41">
        <v>0.53024520856122526</v>
      </c>
      <c r="P501" s="41">
        <v>0.70429531677837287</v>
      </c>
      <c r="R501" s="40">
        <v>2.97</v>
      </c>
      <c r="S501">
        <v>87120</v>
      </c>
    </row>
    <row r="502" spans="1:19" x14ac:dyDescent="0.3">
      <c r="A502">
        <v>501</v>
      </c>
      <c r="B502">
        <v>2564</v>
      </c>
      <c r="C502" t="s">
        <v>155</v>
      </c>
      <c r="D502" t="s">
        <v>128</v>
      </c>
      <c r="E502" t="s">
        <v>270</v>
      </c>
      <c r="F502" s="27">
        <v>729581</v>
      </c>
      <c r="I502" s="27">
        <v>147.93</v>
      </c>
      <c r="J502" s="27">
        <v>2548.83</v>
      </c>
      <c r="K502" s="27">
        <v>3809.49</v>
      </c>
      <c r="L502" s="14">
        <f t="shared" si="2"/>
        <v>6506.25</v>
      </c>
      <c r="M502" s="41">
        <v>0.61637363473660689</v>
      </c>
      <c r="N502" s="41">
        <v>0.77514170922771852</v>
      </c>
      <c r="O502" s="41">
        <v>0.3387571742075477</v>
      </c>
      <c r="P502" s="41">
        <v>0.53764785159571482</v>
      </c>
      <c r="R502" s="40">
        <v>30.85</v>
      </c>
      <c r="S502">
        <v>89308</v>
      </c>
    </row>
    <row r="503" spans="1:19" x14ac:dyDescent="0.3">
      <c r="A503">
        <v>502</v>
      </c>
      <c r="B503">
        <v>2564</v>
      </c>
      <c r="C503" t="s">
        <v>152</v>
      </c>
      <c r="D503" t="s">
        <v>67</v>
      </c>
      <c r="E503" t="s">
        <v>271</v>
      </c>
      <c r="F503" s="27">
        <v>820512</v>
      </c>
      <c r="I503" s="27">
        <v>574.95000000000005</v>
      </c>
      <c r="J503" s="27">
        <v>4809.9399999999996</v>
      </c>
      <c r="K503" s="27">
        <v>3955.71</v>
      </c>
      <c r="L503" s="14">
        <f t="shared" si="2"/>
        <v>9340.5999999999985</v>
      </c>
      <c r="M503" s="41">
        <v>0.6893195135410044</v>
      </c>
      <c r="N503" s="41">
        <v>0.76439725600213126</v>
      </c>
      <c r="O503" s="41">
        <v>0.53718792947118954</v>
      </c>
      <c r="P503" s="41">
        <v>0.75990966681585725</v>
      </c>
      <c r="R503" s="40">
        <v>1.56</v>
      </c>
      <c r="S503">
        <v>159871</v>
      </c>
    </row>
    <row r="504" spans="1:19" x14ac:dyDescent="0.3">
      <c r="A504">
        <v>503</v>
      </c>
      <c r="B504">
        <v>2564</v>
      </c>
      <c r="C504" t="s">
        <v>153</v>
      </c>
      <c r="D504" t="s">
        <v>102</v>
      </c>
      <c r="E504" t="s">
        <v>272</v>
      </c>
      <c r="F504" s="27">
        <v>464505</v>
      </c>
      <c r="I504" s="27">
        <v>108.3</v>
      </c>
      <c r="J504" s="27">
        <v>1850.93</v>
      </c>
      <c r="K504" s="27">
        <v>2610.75</v>
      </c>
      <c r="L504" s="14">
        <f t="shared" si="2"/>
        <v>4569.9799999999996</v>
      </c>
      <c r="M504" s="41">
        <v>0.6509466886646228</v>
      </c>
      <c r="N504" s="41">
        <v>0.47577673679356269</v>
      </c>
      <c r="O504" s="41">
        <v>0.52503705844726423</v>
      </c>
      <c r="P504" s="41">
        <v>0.71006786128071153</v>
      </c>
      <c r="R504" s="40">
        <v>18.13</v>
      </c>
      <c r="S504">
        <v>109055</v>
      </c>
    </row>
    <row r="505" spans="1:19" x14ac:dyDescent="0.3">
      <c r="A505">
        <v>504</v>
      </c>
      <c r="B505">
        <v>2564</v>
      </c>
      <c r="C505" t="s">
        <v>155</v>
      </c>
      <c r="D505" t="s">
        <v>119</v>
      </c>
      <c r="E505" t="s">
        <v>273</v>
      </c>
      <c r="F505" s="27">
        <v>268016</v>
      </c>
      <c r="I505" s="27">
        <v>223.74</v>
      </c>
      <c r="J505" s="27">
        <v>1262.81</v>
      </c>
      <c r="K505" s="27">
        <v>1449.91</v>
      </c>
      <c r="L505" s="14">
        <f t="shared" si="2"/>
        <v>2936.46</v>
      </c>
      <c r="M505" s="41">
        <v>0.61897235850934595</v>
      </c>
      <c r="N505" s="41">
        <v>0.63973045921199834</v>
      </c>
      <c r="O505" s="41">
        <v>0.47355899053468897</v>
      </c>
      <c r="P505" s="41">
        <v>0.74100840664366097</v>
      </c>
      <c r="R505" s="40">
        <v>4.47</v>
      </c>
      <c r="S505">
        <v>47818</v>
      </c>
    </row>
    <row r="506" spans="1:19" x14ac:dyDescent="0.3">
      <c r="A506">
        <v>505</v>
      </c>
      <c r="B506">
        <v>2564</v>
      </c>
      <c r="C506" t="s">
        <v>155</v>
      </c>
      <c r="D506" t="s">
        <v>127</v>
      </c>
      <c r="E506" t="s">
        <v>274</v>
      </c>
      <c r="F506" s="27">
        <v>522541</v>
      </c>
      <c r="I506" s="27">
        <v>350.85</v>
      </c>
      <c r="J506" s="27">
        <v>1834.41</v>
      </c>
      <c r="K506" s="27">
        <v>3864.9</v>
      </c>
      <c r="L506" s="14">
        <f t="shared" si="2"/>
        <v>6050.16</v>
      </c>
      <c r="M506" s="41">
        <v>0.63848177482402524</v>
      </c>
      <c r="N506" s="41">
        <v>0.56424721651935839</v>
      </c>
      <c r="O506" s="41">
        <v>0.54910244358394089</v>
      </c>
      <c r="P506" s="41">
        <v>0.63855855984689247</v>
      </c>
      <c r="R506" s="40">
        <v>12.12</v>
      </c>
      <c r="S506">
        <v>103188</v>
      </c>
    </row>
    <row r="507" spans="1:19" x14ac:dyDescent="0.3">
      <c r="A507">
        <v>506</v>
      </c>
      <c r="B507">
        <v>2564</v>
      </c>
      <c r="C507" t="s">
        <v>153</v>
      </c>
      <c r="D507" t="s">
        <v>110</v>
      </c>
      <c r="E507" t="s">
        <v>275</v>
      </c>
      <c r="F507" s="27">
        <v>529395</v>
      </c>
      <c r="I507" s="27">
        <v>133.26</v>
      </c>
      <c r="J507" s="27">
        <v>2227.4299999999998</v>
      </c>
      <c r="K507" s="27">
        <v>2944.57</v>
      </c>
      <c r="L507" s="14">
        <f t="shared" si="2"/>
        <v>5305.26</v>
      </c>
      <c r="M507" s="41">
        <v>0.63767576310717999</v>
      </c>
      <c r="N507" s="41">
        <v>0.5990430376450554</v>
      </c>
      <c r="O507" s="41">
        <v>0.4599414594587633</v>
      </c>
      <c r="P507" s="41">
        <v>0.75848332267537977</v>
      </c>
      <c r="R507" s="40">
        <v>1.48</v>
      </c>
      <c r="S507">
        <v>116860</v>
      </c>
    </row>
    <row r="508" spans="1:19" x14ac:dyDescent="0.3">
      <c r="A508">
        <v>507</v>
      </c>
      <c r="B508">
        <v>2564</v>
      </c>
      <c r="C508" t="s">
        <v>153</v>
      </c>
      <c r="D508" t="s">
        <v>109</v>
      </c>
      <c r="E508" t="s">
        <v>276</v>
      </c>
      <c r="F508" s="27">
        <v>847384</v>
      </c>
      <c r="I508" s="27">
        <v>326.29000000000002</v>
      </c>
      <c r="J508" s="27">
        <v>3494.68</v>
      </c>
      <c r="K508" s="27">
        <v>3640.19</v>
      </c>
      <c r="L508" s="14">
        <f t="shared" si="2"/>
        <v>7461.16</v>
      </c>
      <c r="M508" s="41">
        <v>0.62562987664021052</v>
      </c>
      <c r="N508" s="41">
        <v>0.53893827196316069</v>
      </c>
      <c r="O508" s="41">
        <v>0.53117433252752155</v>
      </c>
      <c r="P508" s="41">
        <v>0.76350920836471636</v>
      </c>
      <c r="R508" s="40">
        <v>0.64</v>
      </c>
      <c r="S508">
        <v>173709</v>
      </c>
    </row>
    <row r="509" spans="1:19" x14ac:dyDescent="0.3">
      <c r="A509">
        <v>508</v>
      </c>
      <c r="B509">
        <v>2564</v>
      </c>
      <c r="C509" t="s">
        <v>152</v>
      </c>
      <c r="D509" t="s">
        <v>117</v>
      </c>
      <c r="E509" t="s">
        <v>277</v>
      </c>
      <c r="F509" s="27">
        <v>482875</v>
      </c>
      <c r="I509" s="27">
        <v>245.32</v>
      </c>
      <c r="J509" s="27">
        <v>2360.4499999999998</v>
      </c>
      <c r="K509" s="27">
        <v>2310.6999999999998</v>
      </c>
      <c r="L509" s="14">
        <f t="shared" si="2"/>
        <v>4916.4699999999993</v>
      </c>
      <c r="M509" s="41">
        <v>0.65594570265559049</v>
      </c>
      <c r="N509" s="41">
        <v>0.70992201593939197</v>
      </c>
      <c r="O509" s="41">
        <v>0.53552165102549432</v>
      </c>
      <c r="P509" s="41">
        <v>0.70395172871473943</v>
      </c>
      <c r="R509" s="40">
        <v>4.42</v>
      </c>
      <c r="S509">
        <v>97382</v>
      </c>
    </row>
    <row r="510" spans="1:19" x14ac:dyDescent="0.3">
      <c r="A510">
        <v>509</v>
      </c>
      <c r="B510">
        <v>2564</v>
      </c>
      <c r="C510" t="s">
        <v>153</v>
      </c>
      <c r="D510" t="s">
        <v>111</v>
      </c>
      <c r="E510" t="s">
        <v>278</v>
      </c>
      <c r="F510" s="27">
        <v>978372</v>
      </c>
      <c r="I510" s="27">
        <v>235.73</v>
      </c>
      <c r="J510" s="27">
        <v>3429.35</v>
      </c>
      <c r="K510" s="27">
        <v>4392.95</v>
      </c>
      <c r="L510" s="14">
        <f t="shared" si="2"/>
        <v>8058.03</v>
      </c>
      <c r="M510" s="41">
        <v>0.64859731058044123</v>
      </c>
      <c r="N510" s="41">
        <v>0.60961130256183294</v>
      </c>
      <c r="O510" s="41">
        <v>0.43701056978953817</v>
      </c>
      <c r="P510" s="41">
        <v>0.67473686235642538</v>
      </c>
      <c r="R510" s="40">
        <v>5.41</v>
      </c>
      <c r="S510">
        <v>190945</v>
      </c>
    </row>
    <row r="511" spans="1:19" x14ac:dyDescent="0.3">
      <c r="A511">
        <v>510</v>
      </c>
      <c r="B511">
        <v>2564</v>
      </c>
      <c r="C511" t="s">
        <v>153</v>
      </c>
      <c r="D511" t="s">
        <v>100</v>
      </c>
      <c r="E511" t="s">
        <v>279</v>
      </c>
      <c r="F511" s="27">
        <v>434580</v>
      </c>
      <c r="I511" s="27">
        <v>131.18</v>
      </c>
      <c r="J511" s="27">
        <v>1874.74</v>
      </c>
      <c r="K511" s="27">
        <v>2377.9899999999998</v>
      </c>
      <c r="L511" s="14">
        <f t="shared" si="2"/>
        <v>4383.91</v>
      </c>
      <c r="M511" s="41">
        <v>0.65282829311549995</v>
      </c>
      <c r="N511" s="41">
        <v>0.45228951231859438</v>
      </c>
      <c r="O511" s="41">
        <v>0.54301261605498241</v>
      </c>
      <c r="P511" s="41">
        <v>0.6760820841982822</v>
      </c>
      <c r="R511" s="40">
        <v>9.7899999999999991</v>
      </c>
      <c r="S511">
        <v>108940</v>
      </c>
    </row>
    <row r="512" spans="1:19" x14ac:dyDescent="0.3">
      <c r="A512">
        <v>511</v>
      </c>
      <c r="B512">
        <v>2564</v>
      </c>
      <c r="C512" t="s">
        <v>155</v>
      </c>
      <c r="D512" t="s">
        <v>120</v>
      </c>
      <c r="E512" t="s">
        <v>280</v>
      </c>
      <c r="F512" s="27">
        <v>418785</v>
      </c>
      <c r="I512" s="27">
        <v>737.26</v>
      </c>
      <c r="J512" s="27">
        <v>2734.51</v>
      </c>
      <c r="K512" s="27">
        <v>2059.38</v>
      </c>
      <c r="L512" s="14">
        <f t="shared" si="2"/>
        <v>5531.1500000000005</v>
      </c>
      <c r="M512" s="41">
        <v>0.59965740152775193</v>
      </c>
      <c r="N512" s="41">
        <v>0.74752355784514912</v>
      </c>
      <c r="O512" s="41">
        <v>0.68476723170053699</v>
      </c>
      <c r="P512" s="41">
        <v>0.6606477629178078</v>
      </c>
      <c r="R512" s="40">
        <v>0.63</v>
      </c>
      <c r="S512">
        <v>51165</v>
      </c>
    </row>
    <row r="513" spans="1:19" x14ac:dyDescent="0.3">
      <c r="A513">
        <v>512</v>
      </c>
      <c r="B513">
        <v>2564</v>
      </c>
      <c r="C513" t="s">
        <v>154</v>
      </c>
      <c r="D513" t="s">
        <v>90</v>
      </c>
      <c r="E513" t="s">
        <v>281</v>
      </c>
      <c r="F513" s="27">
        <v>948310</v>
      </c>
      <c r="I513" s="27">
        <v>219.06</v>
      </c>
      <c r="J513" s="27">
        <v>3320.3</v>
      </c>
      <c r="K513" s="27">
        <v>4754.1400000000003</v>
      </c>
      <c r="L513" s="14">
        <f t="shared" si="2"/>
        <v>8293.5</v>
      </c>
      <c r="M513" s="41">
        <v>0.67135210776963805</v>
      </c>
      <c r="N513" s="41">
        <v>0.66571960892617899</v>
      </c>
      <c r="O513" s="41">
        <v>0.52161309199431105</v>
      </c>
      <c r="P513" s="41">
        <v>0.56902525123604941</v>
      </c>
      <c r="R513" s="40">
        <v>2.2400000000000002</v>
      </c>
      <c r="S513">
        <v>177133</v>
      </c>
    </row>
    <row r="514" spans="1:19" x14ac:dyDescent="0.3">
      <c r="A514">
        <v>513</v>
      </c>
      <c r="B514">
        <v>2564</v>
      </c>
      <c r="C514" t="s">
        <v>154</v>
      </c>
      <c r="D514" t="s">
        <v>95</v>
      </c>
      <c r="E514" t="s">
        <v>282</v>
      </c>
      <c r="F514" s="27">
        <v>351484</v>
      </c>
      <c r="I514" s="27">
        <v>82.5</v>
      </c>
      <c r="J514" s="27">
        <v>1327.16</v>
      </c>
      <c r="K514" s="27">
        <v>1658.65</v>
      </c>
      <c r="L514" s="14">
        <f t="shared" si="2"/>
        <v>3068.3100000000004</v>
      </c>
      <c r="M514" s="41">
        <v>0.66142176736311786</v>
      </c>
      <c r="N514" s="41">
        <v>0.61461892430005549</v>
      </c>
      <c r="O514" s="41">
        <v>0.45892384616886428</v>
      </c>
      <c r="P514" s="41">
        <v>0.64253088850151752</v>
      </c>
      <c r="R514" s="40">
        <v>2.82</v>
      </c>
      <c r="S514">
        <v>54821</v>
      </c>
    </row>
    <row r="515" spans="1:19" x14ac:dyDescent="0.3">
      <c r="A515">
        <v>514</v>
      </c>
      <c r="B515">
        <v>2564</v>
      </c>
      <c r="C515" t="s">
        <v>153</v>
      </c>
      <c r="D515" t="s">
        <v>104</v>
      </c>
      <c r="E515" t="s">
        <v>283</v>
      </c>
      <c r="F515" s="27">
        <v>285916</v>
      </c>
      <c r="I515" s="27">
        <v>49.55</v>
      </c>
      <c r="J515" s="27">
        <v>996.75</v>
      </c>
      <c r="K515" s="27">
        <v>1147.8900000000001</v>
      </c>
      <c r="L515" s="14">
        <f t="shared" si="2"/>
        <v>2194.19</v>
      </c>
      <c r="M515" s="41">
        <v>0.57299186135535374</v>
      </c>
      <c r="N515" s="41">
        <v>0.47432942172450843</v>
      </c>
      <c r="O515" s="41">
        <v>0.32114722599390688</v>
      </c>
      <c r="P515" s="41">
        <v>0.62209720706177996</v>
      </c>
      <c r="R515" s="40">
        <v>24.59</v>
      </c>
      <c r="S515">
        <v>35553</v>
      </c>
    </row>
    <row r="516" spans="1:19" x14ac:dyDescent="0.3">
      <c r="A516">
        <v>515</v>
      </c>
      <c r="B516">
        <v>2564</v>
      </c>
      <c r="C516" t="s">
        <v>154</v>
      </c>
      <c r="D516" t="s">
        <v>82</v>
      </c>
      <c r="E516" t="s">
        <v>284</v>
      </c>
      <c r="F516" s="27">
        <v>533394</v>
      </c>
      <c r="I516" s="27">
        <v>142.59</v>
      </c>
      <c r="J516" s="27">
        <v>1934.12</v>
      </c>
      <c r="K516" s="27">
        <v>3423.39</v>
      </c>
      <c r="L516" s="14">
        <f t="shared" si="2"/>
        <v>5500.1</v>
      </c>
      <c r="M516" s="41">
        <v>0.65725869672603265</v>
      </c>
      <c r="N516" s="41">
        <v>0.57223769588800755</v>
      </c>
      <c r="O516" s="41">
        <v>0.5420901462577038</v>
      </c>
      <c r="P516" s="41">
        <v>0.68221719985342055</v>
      </c>
      <c r="R516" s="40">
        <v>2.57</v>
      </c>
      <c r="S516">
        <v>98264</v>
      </c>
    </row>
    <row r="517" spans="1:19" x14ac:dyDescent="0.3">
      <c r="A517">
        <v>516</v>
      </c>
      <c r="B517">
        <v>2564</v>
      </c>
      <c r="C517" t="s">
        <v>155</v>
      </c>
      <c r="D517" t="s">
        <v>129</v>
      </c>
      <c r="E517" t="s">
        <v>285</v>
      </c>
      <c r="F517" s="27">
        <v>542314</v>
      </c>
      <c r="I517" s="27">
        <v>184.99</v>
      </c>
      <c r="J517" s="27">
        <v>2188.02</v>
      </c>
      <c r="K517" s="27">
        <v>2740.39</v>
      </c>
      <c r="L517" s="14">
        <f t="shared" si="2"/>
        <v>5113.3999999999996</v>
      </c>
      <c r="M517" s="41">
        <v>0.64971933868232268</v>
      </c>
      <c r="N517" s="41">
        <v>0.67078005509246152</v>
      </c>
      <c r="O517" s="41">
        <v>0.35760847703269683</v>
      </c>
      <c r="P517" s="41">
        <v>0.67133980577696672</v>
      </c>
      <c r="R517" s="40">
        <v>19.25</v>
      </c>
      <c r="S517">
        <v>66559</v>
      </c>
    </row>
    <row r="518" spans="1:19" x14ac:dyDescent="0.3">
      <c r="A518">
        <v>517</v>
      </c>
      <c r="B518">
        <v>2564</v>
      </c>
      <c r="C518" t="s">
        <v>154</v>
      </c>
      <c r="D518" t="s">
        <v>91</v>
      </c>
      <c r="E518" t="s">
        <v>286</v>
      </c>
      <c r="F518" s="27">
        <v>1296013</v>
      </c>
      <c r="I518" s="27">
        <v>335.79</v>
      </c>
      <c r="J518" s="27">
        <v>4435.32</v>
      </c>
      <c r="K518" s="27">
        <v>6608.1</v>
      </c>
      <c r="L518" s="14">
        <f t="shared" si="2"/>
        <v>11379.21</v>
      </c>
      <c r="M518" s="41">
        <v>0.64714844199515686</v>
      </c>
      <c r="N518" s="41">
        <v>0.61654759731638631</v>
      </c>
      <c r="O518" s="41">
        <v>0.50848708101275208</v>
      </c>
      <c r="P518" s="41">
        <v>0.76432721189801422</v>
      </c>
      <c r="R518" s="40">
        <v>6.62</v>
      </c>
      <c r="S518">
        <v>240440</v>
      </c>
    </row>
    <row r="519" spans="1:19" x14ac:dyDescent="0.3">
      <c r="A519">
        <v>518</v>
      </c>
      <c r="B519">
        <v>2564</v>
      </c>
      <c r="C519" t="s">
        <v>155</v>
      </c>
      <c r="D519" t="s">
        <v>122</v>
      </c>
      <c r="E519" t="s">
        <v>287</v>
      </c>
      <c r="F519" s="27">
        <v>194573</v>
      </c>
      <c r="I519" s="27">
        <v>91.59</v>
      </c>
      <c r="J519" s="27">
        <v>787.74</v>
      </c>
      <c r="K519" s="27">
        <v>814.55</v>
      </c>
      <c r="L519" s="14">
        <f t="shared" si="2"/>
        <v>1693.88</v>
      </c>
      <c r="M519" s="41">
        <v>0.63449985169621992</v>
      </c>
      <c r="N519" s="41">
        <v>0.74651590487749686</v>
      </c>
      <c r="O519" s="41">
        <v>0.47147219557925701</v>
      </c>
      <c r="P519" s="41">
        <v>0.59729903422113617</v>
      </c>
      <c r="R519" s="40">
        <v>19.899999999999999</v>
      </c>
      <c r="S519">
        <v>29442</v>
      </c>
    </row>
    <row r="520" spans="1:19" x14ac:dyDescent="0.3">
      <c r="A520">
        <v>519</v>
      </c>
      <c r="B520">
        <v>2564</v>
      </c>
      <c r="C520" t="s">
        <v>317</v>
      </c>
      <c r="D520" t="s">
        <v>72</v>
      </c>
      <c r="E520" t="s">
        <v>288</v>
      </c>
      <c r="F520" s="27">
        <v>751343</v>
      </c>
      <c r="I520" s="27">
        <v>915.88</v>
      </c>
      <c r="J520" s="27">
        <v>5500.29</v>
      </c>
      <c r="K520" s="27">
        <v>3801.27</v>
      </c>
      <c r="L520" s="14">
        <f t="shared" si="2"/>
        <v>10217.44</v>
      </c>
      <c r="M520" s="41">
        <v>0.66134792983332125</v>
      </c>
      <c r="N520" s="41">
        <v>0.76633901445629393</v>
      </c>
      <c r="O520" s="41">
        <v>0.58077896929792949</v>
      </c>
      <c r="P520" s="41">
        <v>0.82626326480466084</v>
      </c>
      <c r="R520" s="40">
        <v>0.12</v>
      </c>
      <c r="S520">
        <v>104213</v>
      </c>
    </row>
    <row r="521" spans="1:19" x14ac:dyDescent="0.3">
      <c r="A521">
        <v>520</v>
      </c>
      <c r="B521">
        <v>2564</v>
      </c>
      <c r="C521" t="s">
        <v>152</v>
      </c>
      <c r="D521" t="s">
        <v>112</v>
      </c>
      <c r="E521" t="s">
        <v>289</v>
      </c>
      <c r="F521" s="27">
        <v>868281</v>
      </c>
      <c r="I521" s="27">
        <v>368.65</v>
      </c>
      <c r="J521" s="27">
        <v>3483.9</v>
      </c>
      <c r="K521" s="27">
        <v>3485.33</v>
      </c>
      <c r="L521" s="14">
        <f t="shared" si="2"/>
        <v>7337.88</v>
      </c>
      <c r="M521" s="41">
        <v>0.65424161907735778</v>
      </c>
      <c r="N521" s="41">
        <v>0.65421088047090403</v>
      </c>
      <c r="O521" s="41">
        <v>0.5563708564295371</v>
      </c>
      <c r="P521" s="41">
        <v>0.69310584011205467</v>
      </c>
      <c r="R521" s="40">
        <v>4.8</v>
      </c>
      <c r="S521">
        <v>172443</v>
      </c>
    </row>
    <row r="522" spans="1:19" x14ac:dyDescent="0.3">
      <c r="A522">
        <v>521</v>
      </c>
      <c r="B522">
        <v>2564</v>
      </c>
      <c r="C522" t="s">
        <v>152</v>
      </c>
      <c r="D522" t="s">
        <v>69</v>
      </c>
      <c r="E522" t="s">
        <v>290</v>
      </c>
      <c r="F522" s="27">
        <v>739473</v>
      </c>
      <c r="I522" s="27">
        <v>277.01</v>
      </c>
      <c r="J522" s="27">
        <v>3120.45</v>
      </c>
      <c r="K522" s="27">
        <v>3132.67</v>
      </c>
      <c r="L522" s="14">
        <f t="shared" si="2"/>
        <v>6530.13</v>
      </c>
      <c r="M522" s="41">
        <v>0.65020906394467881</v>
      </c>
      <c r="N522" s="41">
        <v>0.6546505045747677</v>
      </c>
      <c r="O522" s="41">
        <v>0.55740738255500744</v>
      </c>
      <c r="P522" s="41">
        <v>0.65390956780500242</v>
      </c>
      <c r="R522" s="40">
        <v>2.95</v>
      </c>
      <c r="S522">
        <v>151220</v>
      </c>
    </row>
    <row r="523" spans="1:19" x14ac:dyDescent="0.3">
      <c r="A523">
        <v>522</v>
      </c>
      <c r="B523">
        <v>2564</v>
      </c>
      <c r="C523" t="s">
        <v>153</v>
      </c>
      <c r="D523" t="s">
        <v>98</v>
      </c>
      <c r="E523" t="s">
        <v>291</v>
      </c>
      <c r="F523" s="27">
        <v>724678</v>
      </c>
      <c r="I523" s="27">
        <v>237.09</v>
      </c>
      <c r="J523" s="27">
        <v>3273.18</v>
      </c>
      <c r="K523" s="27">
        <v>3643.04</v>
      </c>
      <c r="L523" s="14">
        <f t="shared" si="2"/>
        <v>7153.3099999999995</v>
      </c>
      <c r="M523" s="41">
        <v>0.64857035467646351</v>
      </c>
      <c r="N523" s="41">
        <v>0.41897285828337821</v>
      </c>
      <c r="O523" s="41">
        <v>0.59491660824989012</v>
      </c>
      <c r="P523" s="41">
        <v>0.68729062504827221</v>
      </c>
      <c r="R523" s="40">
        <v>7.43</v>
      </c>
      <c r="S523">
        <v>184725</v>
      </c>
    </row>
    <row r="524" spans="1:19" x14ac:dyDescent="0.3">
      <c r="A524">
        <v>523</v>
      </c>
      <c r="B524">
        <v>2564</v>
      </c>
      <c r="C524" t="s">
        <v>153</v>
      </c>
      <c r="D524" t="s">
        <v>97</v>
      </c>
      <c r="E524" t="s">
        <v>292</v>
      </c>
      <c r="F524" s="27">
        <v>401139</v>
      </c>
      <c r="I524" s="27">
        <v>161.80000000000001</v>
      </c>
      <c r="J524" s="27">
        <v>1716.03</v>
      </c>
      <c r="K524" s="27">
        <v>2273.89</v>
      </c>
      <c r="L524" s="14">
        <f t="shared" si="2"/>
        <v>4151.7199999999993</v>
      </c>
      <c r="M524" s="41">
        <v>0.63921813670876548</v>
      </c>
      <c r="N524" s="41">
        <v>0.32409075704469031</v>
      </c>
      <c r="O524" s="41">
        <v>0.55921234345115223</v>
      </c>
      <c r="P524" s="41">
        <v>0.75397260856303339</v>
      </c>
      <c r="R524" s="40">
        <v>2.12</v>
      </c>
      <c r="S524">
        <v>100367</v>
      </c>
    </row>
    <row r="525" spans="1:19" x14ac:dyDescent="0.3">
      <c r="A525">
        <v>524</v>
      </c>
      <c r="B525">
        <v>2564</v>
      </c>
      <c r="C525" t="s">
        <v>154</v>
      </c>
      <c r="D525" t="s">
        <v>88</v>
      </c>
      <c r="E525" t="s">
        <v>293</v>
      </c>
      <c r="F525" s="27">
        <v>638732</v>
      </c>
      <c r="I525" s="27">
        <v>169.69</v>
      </c>
      <c r="J525" s="27">
        <v>2465.12</v>
      </c>
      <c r="K525" s="27">
        <v>3319.96</v>
      </c>
      <c r="L525" s="14">
        <f t="shared" si="2"/>
        <v>5954.77</v>
      </c>
      <c r="M525" s="41">
        <v>0.62970028167803416</v>
      </c>
      <c r="N525" s="41">
        <v>0.44311805279859751</v>
      </c>
      <c r="O525" s="41">
        <v>0.43072073758114648</v>
      </c>
      <c r="P525" s="41">
        <v>0.79723581725584769</v>
      </c>
      <c r="R525" s="40">
        <v>0.97</v>
      </c>
      <c r="S525">
        <v>120717</v>
      </c>
    </row>
    <row r="526" spans="1:19" x14ac:dyDescent="0.3">
      <c r="A526">
        <v>525</v>
      </c>
      <c r="B526">
        <v>2564</v>
      </c>
      <c r="C526" t="s">
        <v>154</v>
      </c>
      <c r="D526" t="s">
        <v>80</v>
      </c>
      <c r="E526" t="s">
        <v>294</v>
      </c>
      <c r="F526" s="27">
        <v>1457556</v>
      </c>
      <c r="I526" s="27">
        <v>293.24</v>
      </c>
      <c r="J526" s="27">
        <v>4737.1099999999997</v>
      </c>
      <c r="K526" s="27">
        <v>7253.79</v>
      </c>
      <c r="L526" s="14">
        <f t="shared" si="2"/>
        <v>12284.14</v>
      </c>
      <c r="M526" s="41">
        <v>0.61017781285706252</v>
      </c>
      <c r="N526" s="41">
        <v>0.58700498132784262</v>
      </c>
      <c r="O526" s="41">
        <v>0.43333207196632878</v>
      </c>
      <c r="P526" s="41">
        <v>0.5833495644283363</v>
      </c>
      <c r="R526" s="40">
        <v>18.100000000000001</v>
      </c>
      <c r="S526">
        <v>251283</v>
      </c>
    </row>
    <row r="527" spans="1:19" x14ac:dyDescent="0.3">
      <c r="A527">
        <v>526</v>
      </c>
      <c r="B527">
        <v>2564</v>
      </c>
      <c r="C527" t="s">
        <v>154</v>
      </c>
      <c r="D527" t="s">
        <v>93</v>
      </c>
      <c r="E527" t="s">
        <v>295</v>
      </c>
      <c r="F527" s="27">
        <v>1146286</v>
      </c>
      <c r="I527" s="27">
        <v>275.5</v>
      </c>
      <c r="J527" s="27">
        <v>3672.85</v>
      </c>
      <c r="K527" s="27">
        <v>5227.42</v>
      </c>
      <c r="L527" s="14">
        <f t="shared" si="2"/>
        <v>9175.77</v>
      </c>
      <c r="M527" s="41">
        <v>0.61286742761628565</v>
      </c>
      <c r="N527" s="41">
        <v>0.60403779514231459</v>
      </c>
      <c r="O527" s="41">
        <v>0.32711350706392739</v>
      </c>
      <c r="P527" s="41">
        <v>0.62815168007533773</v>
      </c>
      <c r="R527" s="40">
        <v>6.82</v>
      </c>
      <c r="S527">
        <v>179486</v>
      </c>
    </row>
    <row r="528" spans="1:19" x14ac:dyDescent="0.3">
      <c r="A528">
        <v>527</v>
      </c>
      <c r="B528">
        <v>2564</v>
      </c>
      <c r="C528" t="s">
        <v>155</v>
      </c>
      <c r="D528" t="s">
        <v>124</v>
      </c>
      <c r="E528" t="s">
        <v>296</v>
      </c>
      <c r="F528" s="27">
        <v>1431536</v>
      </c>
      <c r="I528" s="27">
        <v>652.59</v>
      </c>
      <c r="J528" s="27">
        <v>5909.3</v>
      </c>
      <c r="K528" s="27">
        <v>6665.09</v>
      </c>
      <c r="L528" s="14">
        <f t="shared" si="2"/>
        <v>13226.98</v>
      </c>
      <c r="M528" s="41">
        <v>0.66358459460703001</v>
      </c>
      <c r="N528" s="41">
        <v>0.66097933566407674</v>
      </c>
      <c r="O528" s="41">
        <v>0.58338168594464235</v>
      </c>
      <c r="P528" s="41">
        <v>0.71206154233131491</v>
      </c>
      <c r="R528" s="40">
        <v>5.97</v>
      </c>
      <c r="S528">
        <v>236891</v>
      </c>
    </row>
    <row r="529" spans="1:19" x14ac:dyDescent="0.3">
      <c r="A529">
        <v>528</v>
      </c>
      <c r="B529">
        <v>2564</v>
      </c>
      <c r="C529" t="s">
        <v>155</v>
      </c>
      <c r="D529" t="s">
        <v>125</v>
      </c>
      <c r="E529" t="s">
        <v>297</v>
      </c>
      <c r="F529" s="27">
        <v>324835</v>
      </c>
      <c r="I529" s="27">
        <v>94.28</v>
      </c>
      <c r="J529" s="27">
        <v>1067.45</v>
      </c>
      <c r="K529" s="27">
        <v>1803.03</v>
      </c>
      <c r="L529" s="14">
        <f t="shared" si="2"/>
        <v>2964.76</v>
      </c>
      <c r="M529" s="41">
        <v>0.63753192562797978</v>
      </c>
      <c r="N529" s="41">
        <v>0.71319849656748324</v>
      </c>
      <c r="O529" s="41">
        <v>0.48575824102374832</v>
      </c>
      <c r="P529" s="41">
        <v>0.64741499364189892</v>
      </c>
      <c r="R529" s="40">
        <v>9.83</v>
      </c>
      <c r="S529">
        <v>44493</v>
      </c>
    </row>
    <row r="530" spans="1:19" x14ac:dyDescent="0.3">
      <c r="A530">
        <v>529</v>
      </c>
      <c r="B530">
        <v>2564</v>
      </c>
      <c r="C530" t="s">
        <v>152</v>
      </c>
      <c r="D530" t="s">
        <v>64</v>
      </c>
      <c r="E530" t="s">
        <v>298</v>
      </c>
      <c r="F530" s="27">
        <v>1356449</v>
      </c>
      <c r="I530" s="27">
        <v>1318.97</v>
      </c>
      <c r="J530" s="27">
        <v>9105.94</v>
      </c>
      <c r="K530" s="27">
        <v>4888.18</v>
      </c>
      <c r="L530" s="14">
        <f t="shared" si="2"/>
        <v>15313.09</v>
      </c>
      <c r="M530" s="41">
        <v>0.61114049214086108</v>
      </c>
      <c r="N530" s="41">
        <v>0.81794957913492272</v>
      </c>
      <c r="O530" s="41">
        <v>0.54998000869787056</v>
      </c>
      <c r="P530" s="41">
        <v>0.76843879032804618</v>
      </c>
      <c r="R530" s="40">
        <v>1.08</v>
      </c>
      <c r="S530">
        <v>222197</v>
      </c>
    </row>
    <row r="531" spans="1:19" x14ac:dyDescent="0.3">
      <c r="A531">
        <v>530</v>
      </c>
      <c r="B531">
        <v>2564</v>
      </c>
      <c r="C531" t="s">
        <v>152</v>
      </c>
      <c r="D531" t="s">
        <v>116</v>
      </c>
      <c r="E531" t="s">
        <v>299</v>
      </c>
      <c r="F531" s="27">
        <v>190842</v>
      </c>
      <c r="I531" s="27">
        <v>103.13</v>
      </c>
      <c r="J531" s="27">
        <v>871.23</v>
      </c>
      <c r="K531" s="27">
        <v>987.87</v>
      </c>
      <c r="L531" s="14">
        <f t="shared" si="2"/>
        <v>1962.23</v>
      </c>
      <c r="M531" s="41">
        <v>0.6471167411121389</v>
      </c>
      <c r="N531" s="41">
        <v>0.67575438542522759</v>
      </c>
      <c r="O531" s="41">
        <v>0.61468347254264022</v>
      </c>
      <c r="P531" s="41">
        <v>0.7677027401684462</v>
      </c>
      <c r="R531" s="40">
        <v>4.63</v>
      </c>
      <c r="S531">
        <v>45489</v>
      </c>
    </row>
    <row r="532" spans="1:19" x14ac:dyDescent="0.3">
      <c r="A532">
        <v>531</v>
      </c>
      <c r="B532">
        <v>2564</v>
      </c>
      <c r="C532" t="s">
        <v>152</v>
      </c>
      <c r="D532" t="s">
        <v>115</v>
      </c>
      <c r="E532" t="s">
        <v>300</v>
      </c>
      <c r="F532" s="27">
        <v>586789</v>
      </c>
      <c r="I532" s="27">
        <v>532.25</v>
      </c>
      <c r="J532" s="27">
        <v>3130.63</v>
      </c>
      <c r="K532" s="27">
        <v>2387.4699999999998</v>
      </c>
      <c r="L532" s="14">
        <f t="shared" si="2"/>
        <v>6050.35</v>
      </c>
      <c r="M532" s="41">
        <v>0.60757464584525289</v>
      </c>
      <c r="N532" s="41">
        <v>0.72457904707871568</v>
      </c>
      <c r="O532" s="41">
        <v>0.39465831322893818</v>
      </c>
      <c r="P532" s="41">
        <v>0.76569623558252231</v>
      </c>
      <c r="R532" s="40">
        <v>5.16</v>
      </c>
      <c r="S532">
        <v>94603</v>
      </c>
    </row>
    <row r="533" spans="1:19" x14ac:dyDescent="0.3">
      <c r="A533">
        <v>532</v>
      </c>
      <c r="B533">
        <v>2564</v>
      </c>
      <c r="C533" t="s">
        <v>317</v>
      </c>
      <c r="D533" t="s">
        <v>76</v>
      </c>
      <c r="E533" t="s">
        <v>301</v>
      </c>
      <c r="F533" s="27">
        <v>561992</v>
      </c>
      <c r="I533" s="27">
        <v>162.19999999999999</v>
      </c>
      <c r="J533" s="27">
        <v>1953.79</v>
      </c>
      <c r="K533" s="27">
        <v>3030.24</v>
      </c>
      <c r="L533" s="14">
        <f t="shared" si="2"/>
        <v>5146.2299999999996</v>
      </c>
      <c r="M533" s="41">
        <v>0.62320986684511903</v>
      </c>
      <c r="N533" s="41">
        <v>0.6204903796071346</v>
      </c>
      <c r="O533" s="41">
        <v>0.46058459451437672</v>
      </c>
      <c r="P533" s="41">
        <v>0.62933446992204478</v>
      </c>
      <c r="R533" s="40">
        <v>12.02</v>
      </c>
      <c r="S533">
        <v>89961</v>
      </c>
    </row>
    <row r="534" spans="1:19" x14ac:dyDescent="0.3">
      <c r="A534">
        <v>533</v>
      </c>
      <c r="B534">
        <v>2564</v>
      </c>
      <c r="C534" t="s">
        <v>152</v>
      </c>
      <c r="D534" t="s">
        <v>71</v>
      </c>
      <c r="E534" t="s">
        <v>302</v>
      </c>
      <c r="F534" s="27">
        <v>643963</v>
      </c>
      <c r="I534" s="27">
        <v>394.8</v>
      </c>
      <c r="J534" s="27">
        <v>4173.99</v>
      </c>
      <c r="K534" s="27">
        <v>2851.6</v>
      </c>
      <c r="L534" s="14">
        <f t="shared" si="2"/>
        <v>7420.3899999999994</v>
      </c>
      <c r="M534" s="41">
        <v>0.63332895463767624</v>
      </c>
      <c r="N534" s="41">
        <v>0.61744265906120421</v>
      </c>
      <c r="O534" s="41">
        <v>0.52435593611712961</v>
      </c>
      <c r="P534" s="41">
        <v>0.7096532038305805</v>
      </c>
      <c r="R534" s="40">
        <v>3.3</v>
      </c>
      <c r="S534">
        <v>115584</v>
      </c>
    </row>
    <row r="535" spans="1:19" x14ac:dyDescent="0.3">
      <c r="A535">
        <v>534</v>
      </c>
      <c r="B535">
        <v>2564</v>
      </c>
      <c r="C535" t="s">
        <v>152</v>
      </c>
      <c r="D535" t="s">
        <v>70</v>
      </c>
      <c r="E535" t="s">
        <v>303</v>
      </c>
      <c r="F535" s="27">
        <v>204526</v>
      </c>
      <c r="I535" s="27">
        <v>78.63</v>
      </c>
      <c r="J535" s="27">
        <v>955.11</v>
      </c>
      <c r="K535" s="27">
        <v>1042.96</v>
      </c>
      <c r="L535" s="14">
        <f t="shared" ref="L535:L547" si="3">SUM(I535:K535)</f>
        <v>2076.6999999999998</v>
      </c>
      <c r="M535" s="41">
        <v>0.67247893339108944</v>
      </c>
      <c r="N535" s="41">
        <v>0.61874780539594254</v>
      </c>
      <c r="O535" s="41">
        <v>0.60497533118389701</v>
      </c>
      <c r="P535" s="41">
        <v>0.68213350008716456</v>
      </c>
      <c r="R535" s="40">
        <v>5.21</v>
      </c>
      <c r="S535">
        <v>51311</v>
      </c>
    </row>
    <row r="536" spans="1:19" x14ac:dyDescent="0.3">
      <c r="A536">
        <v>535</v>
      </c>
      <c r="B536">
        <v>2564</v>
      </c>
      <c r="C536" t="s">
        <v>153</v>
      </c>
      <c r="D536" t="s">
        <v>108</v>
      </c>
      <c r="E536" t="s">
        <v>304</v>
      </c>
      <c r="F536" s="27">
        <v>585352</v>
      </c>
      <c r="I536" s="27">
        <v>189.54</v>
      </c>
      <c r="J536" s="27">
        <v>2535.56</v>
      </c>
      <c r="K536" s="27">
        <v>3363.58</v>
      </c>
      <c r="L536" s="14">
        <f t="shared" si="3"/>
        <v>6088.68</v>
      </c>
      <c r="M536" s="41">
        <v>0.63123839084241307</v>
      </c>
      <c r="N536" s="41">
        <v>0.5917155653988313</v>
      </c>
      <c r="O536" s="41">
        <v>0.50932263588992321</v>
      </c>
      <c r="P536" s="41">
        <v>0.66484235150714666</v>
      </c>
      <c r="R536" s="40">
        <v>15.28</v>
      </c>
      <c r="S536">
        <v>128752</v>
      </c>
    </row>
    <row r="537" spans="1:19" x14ac:dyDescent="0.3">
      <c r="A537">
        <v>536</v>
      </c>
      <c r="B537">
        <v>2564</v>
      </c>
      <c r="C537" t="s">
        <v>152</v>
      </c>
      <c r="D537" t="s">
        <v>113</v>
      </c>
      <c r="E537" t="s">
        <v>305</v>
      </c>
      <c r="F537" s="27">
        <v>835360</v>
      </c>
      <c r="I537" s="27">
        <v>314.25</v>
      </c>
      <c r="J537" s="27">
        <v>3413.46</v>
      </c>
      <c r="K537" s="27">
        <v>3969.69</v>
      </c>
      <c r="L537" s="14">
        <f t="shared" si="3"/>
        <v>7697.4</v>
      </c>
      <c r="M537" s="41">
        <v>0.64985380458039355</v>
      </c>
      <c r="N537" s="41">
        <v>0.66214815531707383</v>
      </c>
      <c r="O537" s="41">
        <v>0.5006342329186666</v>
      </c>
      <c r="P537" s="41">
        <v>0.70560613640772196</v>
      </c>
      <c r="R537" s="40">
        <v>10.48</v>
      </c>
      <c r="S537">
        <v>180703</v>
      </c>
    </row>
    <row r="538" spans="1:19" x14ac:dyDescent="0.3">
      <c r="A538">
        <v>537</v>
      </c>
      <c r="B538">
        <v>2564</v>
      </c>
      <c r="C538" t="s">
        <v>155</v>
      </c>
      <c r="D538" t="s">
        <v>121</v>
      </c>
      <c r="E538" t="s">
        <v>306</v>
      </c>
      <c r="F538" s="27">
        <v>1072464</v>
      </c>
      <c r="I538" s="27">
        <v>530.16999999999996</v>
      </c>
      <c r="J538" s="27">
        <v>4681.33</v>
      </c>
      <c r="K538" s="27">
        <v>5045.5200000000004</v>
      </c>
      <c r="L538" s="14">
        <f t="shared" si="3"/>
        <v>10257.02</v>
      </c>
      <c r="M538" s="41">
        <v>0.62112708987310439</v>
      </c>
      <c r="N538" s="41">
        <v>0.65688620563930566</v>
      </c>
      <c r="O538" s="41">
        <v>0.4968149154673992</v>
      </c>
      <c r="P538" s="41">
        <v>0.6724698560177772</v>
      </c>
      <c r="R538" s="40">
        <v>3.65</v>
      </c>
      <c r="S538">
        <v>171601</v>
      </c>
    </row>
    <row r="539" spans="1:19" x14ac:dyDescent="0.3">
      <c r="A539">
        <v>538</v>
      </c>
      <c r="B539">
        <v>2564</v>
      </c>
      <c r="C539" t="s">
        <v>154</v>
      </c>
      <c r="D539" t="s">
        <v>79</v>
      </c>
      <c r="E539" t="s">
        <v>307</v>
      </c>
      <c r="F539" s="27">
        <v>1376230</v>
      </c>
      <c r="I539" s="27">
        <v>267.85000000000002</v>
      </c>
      <c r="J539" s="27">
        <v>4295.2299999999996</v>
      </c>
      <c r="K539" s="27">
        <v>6691.13</v>
      </c>
      <c r="L539" s="14">
        <f t="shared" si="3"/>
        <v>11254.21</v>
      </c>
      <c r="M539" s="41">
        <v>0.59972401036260548</v>
      </c>
      <c r="N539" s="41">
        <v>0.53436786766223243</v>
      </c>
      <c r="O539" s="41">
        <v>0.4360999626310994</v>
      </c>
      <c r="P539" s="41">
        <v>0.54418388616452484</v>
      </c>
      <c r="R539" s="40">
        <v>6.6</v>
      </c>
      <c r="S539">
        <v>241715</v>
      </c>
    </row>
    <row r="540" spans="1:19" x14ac:dyDescent="0.3">
      <c r="A540">
        <v>539</v>
      </c>
      <c r="B540">
        <v>2564</v>
      </c>
      <c r="C540" t="s">
        <v>154</v>
      </c>
      <c r="D540" t="s">
        <v>89</v>
      </c>
      <c r="E540" t="s">
        <v>308</v>
      </c>
      <c r="F540" s="27">
        <v>516843</v>
      </c>
      <c r="I540" s="27">
        <v>189.69</v>
      </c>
      <c r="J540" s="27">
        <v>1860.02</v>
      </c>
      <c r="K540" s="27">
        <v>2284.27</v>
      </c>
      <c r="L540" s="14">
        <f t="shared" si="3"/>
        <v>4333.9799999999996</v>
      </c>
      <c r="M540" s="41">
        <v>0.63520300992882373</v>
      </c>
      <c r="N540" s="41">
        <v>0.647181877001891</v>
      </c>
      <c r="O540" s="41">
        <v>0.49027108313566942</v>
      </c>
      <c r="P540" s="41">
        <v>0.69174795579303083</v>
      </c>
      <c r="R540" s="40">
        <v>5.55</v>
      </c>
      <c r="S540">
        <v>88107</v>
      </c>
    </row>
    <row r="541" spans="1:19" x14ac:dyDescent="0.3">
      <c r="A541">
        <v>540</v>
      </c>
      <c r="B541">
        <v>2564</v>
      </c>
      <c r="C541" t="s">
        <v>154</v>
      </c>
      <c r="D541" t="s">
        <v>86</v>
      </c>
      <c r="E541" t="s">
        <v>309</v>
      </c>
      <c r="F541" s="27">
        <v>509001</v>
      </c>
      <c r="I541" s="27">
        <v>122.79</v>
      </c>
      <c r="J541" s="27">
        <v>1748.28</v>
      </c>
      <c r="K541" s="27">
        <v>2429.13</v>
      </c>
      <c r="L541" s="14">
        <f t="shared" si="3"/>
        <v>4300.2</v>
      </c>
      <c r="M541" s="41">
        <v>0.61415592407853592</v>
      </c>
      <c r="N541" s="41">
        <v>0.61022306277252891</v>
      </c>
      <c r="O541" s="41">
        <v>0.44945588332010777</v>
      </c>
      <c r="P541" s="41">
        <v>0.58978532746486545</v>
      </c>
      <c r="R541" s="40">
        <v>18.12</v>
      </c>
      <c r="S541">
        <v>83824</v>
      </c>
    </row>
    <row r="542" spans="1:19" x14ac:dyDescent="0.3">
      <c r="A542">
        <v>541</v>
      </c>
      <c r="B542">
        <v>2564</v>
      </c>
      <c r="C542" t="s">
        <v>152</v>
      </c>
      <c r="D542" t="s">
        <v>68</v>
      </c>
      <c r="E542" t="s">
        <v>310</v>
      </c>
      <c r="F542" s="27">
        <v>274763</v>
      </c>
      <c r="I542" s="27">
        <v>123.71</v>
      </c>
      <c r="J542" s="27">
        <v>1308.54</v>
      </c>
      <c r="K542" s="27">
        <v>1554.21</v>
      </c>
      <c r="L542" s="14">
        <f t="shared" si="3"/>
        <v>2986.46</v>
      </c>
      <c r="M542" s="41">
        <v>0.652610767252357</v>
      </c>
      <c r="N542" s="41">
        <v>0.60770165982783253</v>
      </c>
      <c r="O542" s="41">
        <v>0.56610578209687101</v>
      </c>
      <c r="P542" s="41">
        <v>0.67384274213616924</v>
      </c>
      <c r="R542" s="40">
        <v>15.1</v>
      </c>
      <c r="S542">
        <v>63957</v>
      </c>
    </row>
    <row r="543" spans="1:19" x14ac:dyDescent="0.3">
      <c r="A543">
        <v>542</v>
      </c>
      <c r="B543">
        <v>2564</v>
      </c>
      <c r="C543" t="s">
        <v>154</v>
      </c>
      <c r="D543" t="s">
        <v>84</v>
      </c>
      <c r="E543" t="s">
        <v>311</v>
      </c>
      <c r="F543" s="27">
        <v>376350</v>
      </c>
      <c r="I543" s="27">
        <v>127.63</v>
      </c>
      <c r="J543" s="27">
        <v>1379.43</v>
      </c>
      <c r="K543" s="27">
        <v>2167.7600000000002</v>
      </c>
      <c r="L543" s="14">
        <f t="shared" si="3"/>
        <v>3674.82</v>
      </c>
      <c r="M543" s="41">
        <v>0.66126982647764754</v>
      </c>
      <c r="N543" s="41">
        <v>0.57753946848626436</v>
      </c>
      <c r="O543" s="41">
        <v>0.46909363217691769</v>
      </c>
      <c r="P543" s="41">
        <v>0.63634664745426206</v>
      </c>
      <c r="R543" s="40">
        <v>6.9</v>
      </c>
      <c r="S543">
        <v>65027</v>
      </c>
    </row>
    <row r="544" spans="1:19" x14ac:dyDescent="0.3">
      <c r="A544">
        <v>543</v>
      </c>
      <c r="B544">
        <v>2564</v>
      </c>
      <c r="C544" t="s">
        <v>154</v>
      </c>
      <c r="D544" t="s">
        <v>87</v>
      </c>
      <c r="E544" t="s">
        <v>312</v>
      </c>
      <c r="F544" s="27">
        <v>1566510</v>
      </c>
      <c r="I544" s="27">
        <v>491.06</v>
      </c>
      <c r="J544" s="27">
        <v>5635.61</v>
      </c>
      <c r="K544" s="27">
        <v>7100.44</v>
      </c>
      <c r="L544" s="14">
        <f t="shared" si="3"/>
        <v>13227.11</v>
      </c>
      <c r="M544" s="41">
        <v>0.63713141564177045</v>
      </c>
      <c r="N544" s="41">
        <v>0.63806429453361535</v>
      </c>
      <c r="O544" s="41">
        <v>0.49650670237625771</v>
      </c>
      <c r="P544" s="41">
        <v>0.60692073405192359</v>
      </c>
      <c r="R544" s="40">
        <v>9.4499999999999993</v>
      </c>
      <c r="S544">
        <v>255685</v>
      </c>
    </row>
    <row r="545" spans="1:19" x14ac:dyDescent="0.3">
      <c r="A545">
        <v>544</v>
      </c>
      <c r="B545">
        <v>2564</v>
      </c>
      <c r="C545" t="s">
        <v>153</v>
      </c>
      <c r="D545" t="s">
        <v>99</v>
      </c>
      <c r="E545" t="s">
        <v>313</v>
      </c>
      <c r="F545" s="27">
        <v>446148</v>
      </c>
      <c r="I545" s="27">
        <v>192.99</v>
      </c>
      <c r="J545" s="27">
        <v>1856.53</v>
      </c>
      <c r="K545" s="27">
        <v>2746.26</v>
      </c>
      <c r="L545" s="14">
        <f t="shared" si="3"/>
        <v>4795.7800000000007</v>
      </c>
      <c r="M545" s="41">
        <v>0.65005834203243928</v>
      </c>
      <c r="N545" s="41">
        <v>0.47599244792148171</v>
      </c>
      <c r="O545" s="41">
        <v>0.58439595661712462</v>
      </c>
      <c r="P545" s="41">
        <v>0.64273560050825895</v>
      </c>
      <c r="R545" s="40">
        <v>10.08</v>
      </c>
      <c r="S545">
        <v>102620</v>
      </c>
    </row>
    <row r="546" spans="1:19" x14ac:dyDescent="0.3">
      <c r="A546">
        <v>545</v>
      </c>
      <c r="B546">
        <v>2564</v>
      </c>
      <c r="C546" t="s">
        <v>153</v>
      </c>
      <c r="D546" t="s">
        <v>106</v>
      </c>
      <c r="E546" t="s">
        <v>314</v>
      </c>
      <c r="F546" s="27">
        <v>325116</v>
      </c>
      <c r="I546" s="27">
        <v>103.95</v>
      </c>
      <c r="J546" s="27">
        <v>1448.77</v>
      </c>
      <c r="K546" s="27">
        <v>1888.6</v>
      </c>
      <c r="L546" s="14">
        <f t="shared" si="3"/>
        <v>3441.3199999999997</v>
      </c>
      <c r="M546" s="41">
        <v>0.649295532807596</v>
      </c>
      <c r="N546" s="41">
        <v>0.55997272129944076</v>
      </c>
      <c r="O546" s="41">
        <v>0.50603479687836028</v>
      </c>
      <c r="P546" s="41">
        <v>0.68376525912106978</v>
      </c>
      <c r="R546" s="40">
        <v>6.52</v>
      </c>
      <c r="S546">
        <v>69266</v>
      </c>
    </row>
    <row r="547" spans="1:19" x14ac:dyDescent="0.3">
      <c r="A547">
        <v>546</v>
      </c>
      <c r="B547">
        <v>2564</v>
      </c>
      <c r="C547" t="s">
        <v>154</v>
      </c>
      <c r="D547" t="s">
        <v>81</v>
      </c>
      <c r="E547" t="s">
        <v>315</v>
      </c>
      <c r="F547" s="27">
        <v>1868519</v>
      </c>
      <c r="I547" s="27">
        <v>509.67</v>
      </c>
      <c r="J547" s="27">
        <v>6383.85</v>
      </c>
      <c r="K547" s="27">
        <v>8412.9500000000007</v>
      </c>
      <c r="L547" s="14">
        <f t="shared" si="3"/>
        <v>15306.470000000001</v>
      </c>
      <c r="M547" s="41">
        <v>0.61261829321552319</v>
      </c>
      <c r="N547" s="41">
        <v>0.56524611193592678</v>
      </c>
      <c r="O547" s="41">
        <v>0.45541685225316553</v>
      </c>
      <c r="P547" s="41">
        <v>0.5502875631677806</v>
      </c>
      <c r="R547" s="40">
        <v>15.15</v>
      </c>
      <c r="S547">
        <v>300288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34C6-029D-40C8-9F0E-0893B04A705E}">
  <dimension ref="A1:K85"/>
  <sheetViews>
    <sheetView topLeftCell="A71" workbookViewId="0">
      <selection activeCell="B7" sqref="B7"/>
    </sheetView>
  </sheetViews>
  <sheetFormatPr defaultRowHeight="14.4" x14ac:dyDescent="0.3"/>
  <cols>
    <col min="1" max="1" width="19.5546875" customWidth="1"/>
  </cols>
  <sheetData>
    <row r="1" spans="1:11" x14ac:dyDescent="0.3">
      <c r="A1" s="34" t="s">
        <v>178</v>
      </c>
    </row>
    <row r="2" spans="1:11" x14ac:dyDescent="0.3">
      <c r="A2" s="34" t="s">
        <v>179</v>
      </c>
    </row>
    <row r="3" spans="1:11" x14ac:dyDescent="0.3">
      <c r="A3" t="s">
        <v>63</v>
      </c>
      <c r="B3">
        <v>2554</v>
      </c>
      <c r="C3">
        <v>2555</v>
      </c>
      <c r="D3">
        <v>2556</v>
      </c>
      <c r="E3">
        <v>2557</v>
      </c>
      <c r="F3">
        <v>2558</v>
      </c>
      <c r="G3">
        <v>2559</v>
      </c>
      <c r="H3">
        <v>2560</v>
      </c>
      <c r="I3">
        <v>2561</v>
      </c>
      <c r="J3">
        <v>2562</v>
      </c>
      <c r="K3">
        <v>2563</v>
      </c>
    </row>
    <row r="4" spans="1:11" x14ac:dyDescent="0.3">
      <c r="A4" t="s">
        <v>145</v>
      </c>
      <c r="B4" s="33">
        <v>8751.9</v>
      </c>
      <c r="C4" s="33">
        <v>8402.1</v>
      </c>
      <c r="D4" s="33">
        <v>7305.1</v>
      </c>
      <c r="E4" s="33">
        <v>7057.4</v>
      </c>
      <c r="F4" s="33">
        <v>4847.2</v>
      </c>
      <c r="G4" s="33">
        <v>5810.1</v>
      </c>
      <c r="H4" s="33">
        <v>5324.8</v>
      </c>
      <c r="I4" s="33">
        <v>6682.5</v>
      </c>
      <c r="J4" s="33">
        <v>4326.2</v>
      </c>
      <c r="K4" s="33">
        <v>4753</v>
      </c>
    </row>
    <row r="5" spans="1:11" x14ac:dyDescent="0.3">
      <c r="A5" t="s">
        <v>53</v>
      </c>
      <c r="B5">
        <v>647.9</v>
      </c>
      <c r="C5">
        <v>161.5</v>
      </c>
      <c r="D5">
        <v>90.4</v>
      </c>
      <c r="E5">
        <v>140.6</v>
      </c>
      <c r="F5">
        <v>173.7</v>
      </c>
      <c r="G5">
        <v>118</v>
      </c>
      <c r="H5">
        <v>98.3</v>
      </c>
      <c r="I5">
        <v>123.6</v>
      </c>
      <c r="J5">
        <v>52.9</v>
      </c>
      <c r="K5">
        <v>44.1</v>
      </c>
    </row>
    <row r="6" spans="1:11" x14ac:dyDescent="0.3">
      <c r="A6" t="s">
        <v>173</v>
      </c>
      <c r="B6" s="33">
        <v>1905.1</v>
      </c>
      <c r="C6" s="33">
        <v>1291.5</v>
      </c>
      <c r="D6" s="33">
        <v>1014.9</v>
      </c>
      <c r="E6">
        <v>941.5</v>
      </c>
      <c r="F6">
        <v>827.3</v>
      </c>
      <c r="G6" s="33">
        <v>1010.4</v>
      </c>
      <c r="H6">
        <v>884</v>
      </c>
      <c r="I6" s="33">
        <v>1374.9</v>
      </c>
      <c r="J6">
        <v>883</v>
      </c>
      <c r="K6">
        <v>685.8</v>
      </c>
    </row>
    <row r="7" spans="1:11" x14ac:dyDescent="0.3">
      <c r="A7" t="s">
        <v>64</v>
      </c>
      <c r="B7">
        <v>34.6</v>
      </c>
      <c r="C7">
        <v>16.8</v>
      </c>
      <c r="D7">
        <v>20.100000000000001</v>
      </c>
      <c r="E7">
        <v>20.2</v>
      </c>
      <c r="F7">
        <v>7.5</v>
      </c>
      <c r="G7">
        <v>6</v>
      </c>
      <c r="H7">
        <v>0.8</v>
      </c>
      <c r="I7">
        <v>7</v>
      </c>
      <c r="J7">
        <v>12.4</v>
      </c>
      <c r="K7">
        <v>4.4000000000000004</v>
      </c>
    </row>
    <row r="8" spans="1:11" x14ac:dyDescent="0.3">
      <c r="A8" t="s">
        <v>65</v>
      </c>
      <c r="B8">
        <v>16.399999999999999</v>
      </c>
      <c r="C8">
        <v>9.1</v>
      </c>
      <c r="D8">
        <v>11.9</v>
      </c>
      <c r="E8">
        <v>2.8</v>
      </c>
      <c r="F8">
        <v>9.1999999999999993</v>
      </c>
      <c r="G8">
        <v>10.6</v>
      </c>
      <c r="H8">
        <v>11.5</v>
      </c>
      <c r="I8">
        <v>11.8</v>
      </c>
      <c r="J8">
        <v>4.2</v>
      </c>
      <c r="K8">
        <v>9.5</v>
      </c>
    </row>
    <row r="9" spans="1:11" x14ac:dyDescent="0.3">
      <c r="A9" t="s">
        <v>66</v>
      </c>
      <c r="B9">
        <v>49.2</v>
      </c>
      <c r="C9">
        <v>2.2000000000000002</v>
      </c>
      <c r="D9">
        <v>1.6</v>
      </c>
      <c r="E9">
        <v>1.6</v>
      </c>
      <c r="F9">
        <v>3.7</v>
      </c>
      <c r="G9">
        <v>1.6</v>
      </c>
      <c r="H9">
        <v>0</v>
      </c>
      <c r="I9">
        <v>23.6</v>
      </c>
      <c r="J9">
        <v>4.3</v>
      </c>
      <c r="K9">
        <v>8.4</v>
      </c>
    </row>
    <row r="10" spans="1:11" x14ac:dyDescent="0.3">
      <c r="A10" t="s">
        <v>67</v>
      </c>
      <c r="B10">
        <v>59.8</v>
      </c>
      <c r="C10">
        <v>33.6</v>
      </c>
      <c r="D10">
        <v>14</v>
      </c>
      <c r="E10">
        <v>23.8</v>
      </c>
      <c r="F10">
        <v>17.7</v>
      </c>
      <c r="G10">
        <v>29.2</v>
      </c>
      <c r="H10">
        <v>21.6</v>
      </c>
      <c r="I10">
        <v>86.2</v>
      </c>
      <c r="J10">
        <v>19.899999999999999</v>
      </c>
      <c r="K10">
        <v>42.1</v>
      </c>
    </row>
    <row r="11" spans="1:11" x14ac:dyDescent="0.3">
      <c r="A11" t="s">
        <v>68</v>
      </c>
      <c r="B11">
        <v>36.6</v>
      </c>
      <c r="C11">
        <v>24.6</v>
      </c>
      <c r="D11">
        <v>22.6</v>
      </c>
      <c r="E11">
        <v>35.5</v>
      </c>
      <c r="F11">
        <v>37.5</v>
      </c>
      <c r="G11">
        <v>37.700000000000003</v>
      </c>
      <c r="H11">
        <v>42.8</v>
      </c>
      <c r="I11">
        <v>60.8</v>
      </c>
      <c r="J11">
        <v>43.1</v>
      </c>
      <c r="K11">
        <v>37.200000000000003</v>
      </c>
    </row>
    <row r="12" spans="1:11" x14ac:dyDescent="0.3">
      <c r="A12" t="s">
        <v>69</v>
      </c>
      <c r="B12">
        <v>167.3</v>
      </c>
      <c r="C12">
        <v>94.4</v>
      </c>
      <c r="D12">
        <v>68.099999999999994</v>
      </c>
      <c r="E12">
        <v>95.5</v>
      </c>
      <c r="F12">
        <v>60.7</v>
      </c>
      <c r="G12">
        <v>81.7</v>
      </c>
      <c r="H12">
        <v>80.599999999999994</v>
      </c>
      <c r="I12">
        <v>122.5</v>
      </c>
      <c r="J12">
        <v>78.599999999999994</v>
      </c>
      <c r="K12">
        <v>48.7</v>
      </c>
    </row>
    <row r="13" spans="1:11" x14ac:dyDescent="0.3">
      <c r="A13" t="s">
        <v>70</v>
      </c>
      <c r="B13">
        <v>19</v>
      </c>
      <c r="C13">
        <v>17.899999999999999</v>
      </c>
      <c r="D13">
        <v>5.8</v>
      </c>
      <c r="E13">
        <v>12.3</v>
      </c>
      <c r="F13">
        <v>12.4</v>
      </c>
      <c r="G13">
        <v>20.3</v>
      </c>
      <c r="H13">
        <v>20.6</v>
      </c>
      <c r="I13">
        <v>38.6</v>
      </c>
      <c r="J13">
        <v>17.100000000000001</v>
      </c>
      <c r="K13">
        <v>14.1</v>
      </c>
    </row>
    <row r="14" spans="1:11" x14ac:dyDescent="0.3">
      <c r="A14" t="s">
        <v>62</v>
      </c>
      <c r="B14">
        <v>30.7</v>
      </c>
      <c r="C14">
        <v>67.3</v>
      </c>
      <c r="D14">
        <v>41</v>
      </c>
      <c r="E14">
        <v>70.900000000000006</v>
      </c>
      <c r="F14">
        <v>61.4</v>
      </c>
      <c r="G14">
        <v>88.9</v>
      </c>
      <c r="H14">
        <v>82.4</v>
      </c>
      <c r="I14">
        <v>87.4</v>
      </c>
      <c r="J14">
        <v>52.3</v>
      </c>
      <c r="K14">
        <v>43.8</v>
      </c>
    </row>
    <row r="15" spans="1:11" x14ac:dyDescent="0.3">
      <c r="A15" t="s">
        <v>71</v>
      </c>
      <c r="B15">
        <v>59.3</v>
      </c>
      <c r="C15">
        <v>32.6</v>
      </c>
      <c r="D15">
        <v>43.8</v>
      </c>
      <c r="E15">
        <v>43.2</v>
      </c>
      <c r="F15">
        <v>35.700000000000003</v>
      </c>
      <c r="G15">
        <v>25.5</v>
      </c>
      <c r="H15">
        <v>11.2</v>
      </c>
      <c r="I15">
        <v>50.5</v>
      </c>
      <c r="J15">
        <v>6.9</v>
      </c>
      <c r="K15">
        <v>17.8</v>
      </c>
    </row>
    <row r="16" spans="1:11" x14ac:dyDescent="0.3">
      <c r="A16" t="s">
        <v>61</v>
      </c>
      <c r="B16">
        <v>38.299999999999997</v>
      </c>
      <c r="C16">
        <v>1.2</v>
      </c>
      <c r="D16">
        <v>1.3</v>
      </c>
      <c r="E16">
        <v>6.4</v>
      </c>
      <c r="F16">
        <v>10</v>
      </c>
      <c r="G16">
        <v>0.5</v>
      </c>
      <c r="H16">
        <v>35.5</v>
      </c>
      <c r="I16">
        <v>5.7</v>
      </c>
      <c r="J16">
        <v>21.7</v>
      </c>
      <c r="K16">
        <v>0.7</v>
      </c>
    </row>
    <row r="17" spans="1:11" x14ac:dyDescent="0.3">
      <c r="A17" t="s">
        <v>72</v>
      </c>
      <c r="B17">
        <v>30.1</v>
      </c>
      <c r="C17">
        <v>17.899999999999999</v>
      </c>
      <c r="D17">
        <v>24.1</v>
      </c>
      <c r="E17">
        <v>2.8</v>
      </c>
      <c r="F17">
        <v>4.7</v>
      </c>
      <c r="G17">
        <v>19.3</v>
      </c>
      <c r="H17">
        <v>16.899999999999999</v>
      </c>
      <c r="I17">
        <v>39.700000000000003</v>
      </c>
      <c r="J17">
        <v>7.6</v>
      </c>
      <c r="K17">
        <v>4.9000000000000004</v>
      </c>
    </row>
    <row r="18" spans="1:11" x14ac:dyDescent="0.3">
      <c r="A18" t="s">
        <v>59</v>
      </c>
      <c r="B18">
        <v>58.5</v>
      </c>
      <c r="C18">
        <v>69.8</v>
      </c>
      <c r="D18">
        <v>66.400000000000006</v>
      </c>
      <c r="E18">
        <v>45</v>
      </c>
      <c r="F18">
        <v>19.399999999999999</v>
      </c>
      <c r="G18">
        <v>19.8</v>
      </c>
      <c r="H18">
        <v>33.299999999999997</v>
      </c>
      <c r="I18">
        <v>29.9</v>
      </c>
      <c r="J18">
        <v>49.3</v>
      </c>
      <c r="K18">
        <v>36.700000000000003</v>
      </c>
    </row>
    <row r="19" spans="1:11" x14ac:dyDescent="0.3">
      <c r="A19" t="s">
        <v>73</v>
      </c>
      <c r="B19">
        <v>50.2</v>
      </c>
      <c r="C19">
        <v>52.5</v>
      </c>
      <c r="D19">
        <v>45.2</v>
      </c>
      <c r="E19">
        <v>29</v>
      </c>
      <c r="F19">
        <v>30.3</v>
      </c>
      <c r="G19">
        <v>37.9</v>
      </c>
      <c r="H19">
        <v>22.3</v>
      </c>
      <c r="I19">
        <v>41.2</v>
      </c>
      <c r="J19">
        <v>26.2</v>
      </c>
      <c r="K19">
        <v>30.6</v>
      </c>
    </row>
    <row r="20" spans="1:11" x14ac:dyDescent="0.3">
      <c r="A20" t="s">
        <v>60</v>
      </c>
      <c r="B20">
        <v>57.8</v>
      </c>
      <c r="C20">
        <v>22.9</v>
      </c>
      <c r="D20">
        <v>13.8</v>
      </c>
      <c r="E20">
        <v>28.8</v>
      </c>
      <c r="F20">
        <v>18.899999999999999</v>
      </c>
      <c r="G20">
        <v>35.6</v>
      </c>
      <c r="H20">
        <v>7.7</v>
      </c>
      <c r="I20">
        <v>23</v>
      </c>
      <c r="J20">
        <v>45.3</v>
      </c>
      <c r="K20">
        <v>12</v>
      </c>
    </row>
    <row r="21" spans="1:11" x14ac:dyDescent="0.3">
      <c r="A21" t="s">
        <v>74</v>
      </c>
      <c r="B21">
        <v>82.2</v>
      </c>
      <c r="C21">
        <v>45.4</v>
      </c>
      <c r="D21">
        <v>47.4</v>
      </c>
      <c r="E21">
        <v>33.700000000000003</v>
      </c>
      <c r="F21">
        <v>10</v>
      </c>
      <c r="G21">
        <v>65.7</v>
      </c>
      <c r="H21">
        <v>37.9</v>
      </c>
      <c r="I21">
        <v>26.6</v>
      </c>
      <c r="J21">
        <v>22.1</v>
      </c>
      <c r="K21">
        <v>22.5</v>
      </c>
    </row>
    <row r="22" spans="1:11" x14ac:dyDescent="0.3">
      <c r="A22" t="s">
        <v>75</v>
      </c>
      <c r="B22">
        <v>30.7</v>
      </c>
      <c r="C22">
        <v>30.6</v>
      </c>
      <c r="D22">
        <v>32.200000000000003</v>
      </c>
      <c r="E22">
        <v>24.3</v>
      </c>
      <c r="F22">
        <v>20.3</v>
      </c>
      <c r="G22">
        <v>22.6</v>
      </c>
      <c r="H22">
        <v>12.5</v>
      </c>
      <c r="I22">
        <v>31.9</v>
      </c>
      <c r="J22">
        <v>21.7</v>
      </c>
      <c r="K22">
        <v>6.6</v>
      </c>
    </row>
    <row r="23" spans="1:11" x14ac:dyDescent="0.3">
      <c r="A23" t="s">
        <v>76</v>
      </c>
      <c r="B23">
        <v>152.19999999999999</v>
      </c>
      <c r="C23">
        <v>87.7</v>
      </c>
      <c r="D23">
        <v>78.5</v>
      </c>
      <c r="E23">
        <v>74.5</v>
      </c>
      <c r="F23">
        <v>66.7</v>
      </c>
      <c r="G23">
        <v>95.9</v>
      </c>
      <c r="H23">
        <v>118.7</v>
      </c>
      <c r="I23">
        <v>168.8</v>
      </c>
      <c r="J23">
        <v>119.6</v>
      </c>
      <c r="K23">
        <v>63.6</v>
      </c>
    </row>
    <row r="24" spans="1:11" x14ac:dyDescent="0.3">
      <c r="A24" t="s">
        <v>112</v>
      </c>
      <c r="B24">
        <v>240.1</v>
      </c>
      <c r="C24">
        <v>134.19999999999999</v>
      </c>
      <c r="D24">
        <v>118.4</v>
      </c>
      <c r="E24">
        <v>74.3</v>
      </c>
      <c r="F24">
        <v>109.4</v>
      </c>
      <c r="G24">
        <v>72.5</v>
      </c>
      <c r="H24">
        <v>68.400000000000006</v>
      </c>
      <c r="I24">
        <v>91.5</v>
      </c>
      <c r="J24">
        <v>89.3</v>
      </c>
      <c r="K24">
        <v>37.799999999999997</v>
      </c>
    </row>
    <row r="25" spans="1:11" x14ac:dyDescent="0.3">
      <c r="A25" t="s">
        <v>56</v>
      </c>
      <c r="B25">
        <v>258</v>
      </c>
      <c r="C25">
        <v>142.9</v>
      </c>
      <c r="D25">
        <v>104.6</v>
      </c>
      <c r="E25">
        <v>140.6</v>
      </c>
      <c r="F25">
        <v>141.30000000000001</v>
      </c>
      <c r="G25">
        <v>112.7</v>
      </c>
      <c r="H25">
        <v>91</v>
      </c>
      <c r="I25">
        <v>121</v>
      </c>
      <c r="J25">
        <v>68.599999999999994</v>
      </c>
      <c r="K25">
        <v>79.3</v>
      </c>
    </row>
    <row r="26" spans="1:11" x14ac:dyDescent="0.3">
      <c r="A26" t="s">
        <v>113</v>
      </c>
      <c r="B26">
        <v>227</v>
      </c>
      <c r="C26">
        <v>206.9</v>
      </c>
      <c r="D26">
        <v>114</v>
      </c>
      <c r="E26">
        <v>108.7</v>
      </c>
      <c r="F26">
        <v>76.2</v>
      </c>
      <c r="G26">
        <v>109.5</v>
      </c>
      <c r="H26">
        <v>90.8</v>
      </c>
      <c r="I26">
        <v>149.5</v>
      </c>
      <c r="J26">
        <v>99.5</v>
      </c>
      <c r="K26">
        <v>94</v>
      </c>
    </row>
    <row r="27" spans="1:11" x14ac:dyDescent="0.3">
      <c r="A27" t="s">
        <v>114</v>
      </c>
      <c r="B27">
        <v>64.400000000000006</v>
      </c>
      <c r="C27">
        <v>51.8</v>
      </c>
      <c r="D27">
        <v>8.1</v>
      </c>
      <c r="E27">
        <v>3.2</v>
      </c>
      <c r="F27">
        <v>15.2</v>
      </c>
      <c r="G27">
        <v>16.600000000000001</v>
      </c>
      <c r="H27">
        <v>17.3</v>
      </c>
      <c r="I27">
        <v>24.6</v>
      </c>
      <c r="J27">
        <v>7.5</v>
      </c>
      <c r="K27">
        <v>9.9</v>
      </c>
    </row>
    <row r="28" spans="1:11" x14ac:dyDescent="0.3">
      <c r="A28" t="s">
        <v>115</v>
      </c>
      <c r="B28">
        <v>30.7</v>
      </c>
      <c r="C28">
        <v>54.4</v>
      </c>
      <c r="D28">
        <v>46.4</v>
      </c>
      <c r="E28">
        <v>29</v>
      </c>
      <c r="F28">
        <v>9.9</v>
      </c>
      <c r="G28">
        <v>19.2</v>
      </c>
      <c r="H28">
        <v>4.9000000000000004</v>
      </c>
      <c r="I28">
        <v>52</v>
      </c>
      <c r="J28">
        <v>7.9</v>
      </c>
      <c r="K28">
        <v>14.2</v>
      </c>
    </row>
    <row r="29" spans="1:11" x14ac:dyDescent="0.3">
      <c r="A29" t="s">
        <v>116</v>
      </c>
      <c r="B29">
        <v>12.6</v>
      </c>
      <c r="C29">
        <v>4.2</v>
      </c>
      <c r="D29">
        <v>9.1</v>
      </c>
      <c r="E29">
        <v>4.2</v>
      </c>
      <c r="F29">
        <v>4.9000000000000004</v>
      </c>
      <c r="G29">
        <v>6.9</v>
      </c>
      <c r="H29">
        <v>6.2</v>
      </c>
      <c r="I29">
        <v>13.8</v>
      </c>
      <c r="J29">
        <v>11</v>
      </c>
      <c r="K29">
        <v>11.6</v>
      </c>
    </row>
    <row r="30" spans="1:11" x14ac:dyDescent="0.3">
      <c r="A30" t="s">
        <v>117</v>
      </c>
      <c r="B30">
        <v>39.6</v>
      </c>
      <c r="C30">
        <v>37.799999999999997</v>
      </c>
      <c r="D30">
        <v>37.1</v>
      </c>
      <c r="E30">
        <v>11.6</v>
      </c>
      <c r="F30">
        <v>14.5</v>
      </c>
      <c r="G30">
        <v>24.5</v>
      </c>
      <c r="H30">
        <v>20.2</v>
      </c>
      <c r="I30">
        <v>32.799999999999997</v>
      </c>
      <c r="J30">
        <v>31.2</v>
      </c>
      <c r="K30">
        <v>17.2</v>
      </c>
    </row>
    <row r="31" spans="1:11" x14ac:dyDescent="0.3">
      <c r="A31" t="s">
        <v>174</v>
      </c>
      <c r="B31">
        <v>59.9</v>
      </c>
      <c r="C31">
        <v>32.799999999999997</v>
      </c>
      <c r="D31">
        <v>39.4</v>
      </c>
      <c r="E31">
        <v>19.600000000000001</v>
      </c>
      <c r="F31">
        <v>29.7</v>
      </c>
      <c r="G31">
        <v>49.8</v>
      </c>
      <c r="H31">
        <v>28.9</v>
      </c>
      <c r="I31">
        <v>34.6</v>
      </c>
      <c r="J31">
        <v>15.4</v>
      </c>
      <c r="K31">
        <v>18.2</v>
      </c>
    </row>
    <row r="32" spans="1:11" x14ac:dyDescent="0.3">
      <c r="A32" t="s">
        <v>148</v>
      </c>
      <c r="B32" s="33">
        <v>1869.5</v>
      </c>
      <c r="C32" s="33">
        <v>2017</v>
      </c>
      <c r="D32" s="33">
        <v>1937.1</v>
      </c>
      <c r="E32" s="33">
        <v>1519.9</v>
      </c>
      <c r="F32" s="33">
        <v>1007.8</v>
      </c>
      <c r="G32" s="33">
        <v>1124.4000000000001</v>
      </c>
      <c r="H32" s="33">
        <v>1119.7</v>
      </c>
      <c r="I32" s="33">
        <v>1388.8</v>
      </c>
      <c r="J32">
        <v>758.2</v>
      </c>
      <c r="K32">
        <v>773.9</v>
      </c>
    </row>
    <row r="33" spans="1:11" x14ac:dyDescent="0.3">
      <c r="A33" t="s">
        <v>96</v>
      </c>
      <c r="B33">
        <v>136</v>
      </c>
      <c r="C33">
        <v>302.89999999999998</v>
      </c>
      <c r="D33">
        <v>372.8</v>
      </c>
      <c r="E33">
        <v>116.1</v>
      </c>
      <c r="F33">
        <v>88.7</v>
      </c>
      <c r="G33">
        <v>114.1</v>
      </c>
      <c r="H33">
        <v>109.6</v>
      </c>
      <c r="I33">
        <v>149.9</v>
      </c>
      <c r="J33">
        <v>86.9</v>
      </c>
      <c r="K33">
        <v>49.6</v>
      </c>
    </row>
    <row r="34" spans="1:11" x14ac:dyDescent="0.3">
      <c r="A34" t="s">
        <v>97</v>
      </c>
      <c r="B34">
        <v>39.4</v>
      </c>
      <c r="C34">
        <v>27.8</v>
      </c>
      <c r="D34">
        <v>20.399999999999999</v>
      </c>
      <c r="E34">
        <v>33.1</v>
      </c>
      <c r="F34">
        <v>24.9</v>
      </c>
      <c r="G34">
        <v>18.399999999999999</v>
      </c>
      <c r="H34">
        <v>12.8</v>
      </c>
      <c r="I34">
        <v>18.899999999999999</v>
      </c>
      <c r="J34">
        <v>13.8</v>
      </c>
      <c r="K34">
        <v>8.4</v>
      </c>
    </row>
    <row r="35" spans="1:11" x14ac:dyDescent="0.3">
      <c r="A35" t="s">
        <v>98</v>
      </c>
      <c r="B35">
        <v>92.2</v>
      </c>
      <c r="C35">
        <v>128.1</v>
      </c>
      <c r="D35">
        <v>118.7</v>
      </c>
      <c r="E35">
        <v>80.3</v>
      </c>
      <c r="F35">
        <v>73</v>
      </c>
      <c r="G35">
        <v>96.5</v>
      </c>
      <c r="H35">
        <v>63.6</v>
      </c>
      <c r="I35">
        <v>132.69999999999999</v>
      </c>
      <c r="J35">
        <v>37.5</v>
      </c>
      <c r="K35">
        <v>42.1</v>
      </c>
    </row>
    <row r="36" spans="1:11" x14ac:dyDescent="0.3">
      <c r="A36" t="s">
        <v>99</v>
      </c>
      <c r="B36">
        <v>80.3</v>
      </c>
      <c r="C36">
        <v>105.3</v>
      </c>
      <c r="D36">
        <v>77.900000000000006</v>
      </c>
      <c r="E36">
        <v>47.5</v>
      </c>
      <c r="F36">
        <v>36.799999999999997</v>
      </c>
      <c r="G36">
        <v>53.3</v>
      </c>
      <c r="H36">
        <v>45.3</v>
      </c>
      <c r="I36">
        <v>75.3</v>
      </c>
      <c r="J36">
        <v>25.1</v>
      </c>
      <c r="K36">
        <v>46.2</v>
      </c>
    </row>
    <row r="37" spans="1:11" x14ac:dyDescent="0.3">
      <c r="A37" t="s">
        <v>100</v>
      </c>
      <c r="B37">
        <v>56</v>
      </c>
      <c r="C37">
        <v>83.3</v>
      </c>
      <c r="D37">
        <v>68</v>
      </c>
      <c r="E37">
        <v>55.8</v>
      </c>
      <c r="F37">
        <v>38.5</v>
      </c>
      <c r="G37">
        <v>43.8</v>
      </c>
      <c r="H37">
        <v>67.7</v>
      </c>
      <c r="I37">
        <v>59.2</v>
      </c>
      <c r="J37">
        <v>27.8</v>
      </c>
      <c r="K37">
        <v>35.700000000000003</v>
      </c>
    </row>
    <row r="38" spans="1:11" x14ac:dyDescent="0.3">
      <c r="A38" t="s">
        <v>101</v>
      </c>
      <c r="B38">
        <v>85.2</v>
      </c>
      <c r="C38">
        <v>94.4</v>
      </c>
      <c r="D38">
        <v>106.5</v>
      </c>
      <c r="E38">
        <v>128.4</v>
      </c>
      <c r="F38">
        <v>93.3</v>
      </c>
      <c r="G38">
        <v>100.5</v>
      </c>
      <c r="H38">
        <v>78.7</v>
      </c>
      <c r="I38">
        <v>76.400000000000006</v>
      </c>
      <c r="J38">
        <v>42</v>
      </c>
      <c r="K38">
        <v>49.6</v>
      </c>
    </row>
    <row r="39" spans="1:11" x14ac:dyDescent="0.3">
      <c r="A39" t="s">
        <v>102</v>
      </c>
      <c r="B39">
        <v>46.4</v>
      </c>
      <c r="C39">
        <v>68.3</v>
      </c>
      <c r="D39">
        <v>91.5</v>
      </c>
      <c r="E39">
        <v>68.5</v>
      </c>
      <c r="F39">
        <v>44.2</v>
      </c>
      <c r="G39">
        <v>48.9</v>
      </c>
      <c r="H39">
        <v>55.4</v>
      </c>
      <c r="I39">
        <v>47.2</v>
      </c>
      <c r="J39">
        <v>23.3</v>
      </c>
      <c r="K39">
        <v>61.4</v>
      </c>
    </row>
    <row r="40" spans="1:11" x14ac:dyDescent="0.3">
      <c r="A40" t="s">
        <v>103</v>
      </c>
      <c r="B40">
        <v>207.4</v>
      </c>
      <c r="C40">
        <v>286.60000000000002</v>
      </c>
      <c r="D40">
        <v>258</v>
      </c>
      <c r="E40">
        <v>310.7</v>
      </c>
      <c r="F40">
        <v>198.7</v>
      </c>
      <c r="G40">
        <v>181.3</v>
      </c>
      <c r="H40">
        <v>134.80000000000001</v>
      </c>
      <c r="I40">
        <v>129.5</v>
      </c>
      <c r="J40">
        <v>101.7</v>
      </c>
      <c r="K40">
        <v>96.3</v>
      </c>
    </row>
    <row r="41" spans="1:11" x14ac:dyDescent="0.3">
      <c r="A41" t="s">
        <v>104</v>
      </c>
      <c r="B41">
        <v>122.1</v>
      </c>
      <c r="C41">
        <v>130</v>
      </c>
      <c r="D41">
        <v>133.1</v>
      </c>
      <c r="E41">
        <v>93.5</v>
      </c>
      <c r="F41">
        <v>64.8</v>
      </c>
      <c r="G41">
        <v>78.400000000000006</v>
      </c>
      <c r="H41">
        <v>66.2</v>
      </c>
      <c r="I41">
        <v>97</v>
      </c>
      <c r="J41">
        <v>59.9</v>
      </c>
      <c r="K41">
        <v>70</v>
      </c>
    </row>
    <row r="42" spans="1:11" x14ac:dyDescent="0.3">
      <c r="A42" t="s">
        <v>105</v>
      </c>
      <c r="B42">
        <v>132.30000000000001</v>
      </c>
      <c r="C42">
        <v>171.3</v>
      </c>
      <c r="D42">
        <v>130.19999999999999</v>
      </c>
      <c r="E42">
        <v>94.5</v>
      </c>
      <c r="F42">
        <v>27.2</v>
      </c>
      <c r="G42">
        <v>82.8</v>
      </c>
      <c r="H42">
        <v>80.900000000000006</v>
      </c>
      <c r="I42">
        <v>106.9</v>
      </c>
      <c r="J42">
        <v>43.5</v>
      </c>
      <c r="K42">
        <v>56.8</v>
      </c>
    </row>
    <row r="43" spans="1:11" x14ac:dyDescent="0.3">
      <c r="A43" t="s">
        <v>106</v>
      </c>
      <c r="B43">
        <v>71.5</v>
      </c>
      <c r="C43">
        <v>39.299999999999997</v>
      </c>
      <c r="D43">
        <v>54.8</v>
      </c>
      <c r="E43">
        <v>33.1</v>
      </c>
      <c r="F43">
        <v>11.3</v>
      </c>
      <c r="G43">
        <v>17.8</v>
      </c>
      <c r="H43">
        <v>22</v>
      </c>
      <c r="I43">
        <v>27.1</v>
      </c>
      <c r="J43">
        <v>10.4</v>
      </c>
      <c r="K43">
        <v>29.8</v>
      </c>
    </row>
    <row r="44" spans="1:11" x14ac:dyDescent="0.3">
      <c r="A44" t="s">
        <v>57</v>
      </c>
      <c r="B44">
        <v>110.9</v>
      </c>
      <c r="C44">
        <v>113.4</v>
      </c>
      <c r="D44">
        <v>68.400000000000006</v>
      </c>
      <c r="E44">
        <v>44.7</v>
      </c>
      <c r="F44">
        <v>33.700000000000003</v>
      </c>
      <c r="G44">
        <v>15.8</v>
      </c>
      <c r="H44">
        <v>39.5</v>
      </c>
      <c r="I44">
        <v>54.1</v>
      </c>
      <c r="J44">
        <v>26.1</v>
      </c>
      <c r="K44">
        <v>8.5</v>
      </c>
    </row>
    <row r="45" spans="1:11" x14ac:dyDescent="0.3">
      <c r="A45" t="s">
        <v>107</v>
      </c>
      <c r="B45">
        <v>227.1</v>
      </c>
      <c r="C45">
        <v>186.4</v>
      </c>
      <c r="D45">
        <v>175.4</v>
      </c>
      <c r="E45">
        <v>187.2</v>
      </c>
      <c r="F45">
        <v>124.8</v>
      </c>
      <c r="G45">
        <v>139.6</v>
      </c>
      <c r="H45">
        <v>136.9</v>
      </c>
      <c r="I45">
        <v>145</v>
      </c>
      <c r="J45">
        <v>112.8</v>
      </c>
      <c r="K45">
        <v>96.1</v>
      </c>
    </row>
    <row r="46" spans="1:11" x14ac:dyDescent="0.3">
      <c r="A46" t="s">
        <v>108</v>
      </c>
      <c r="B46">
        <v>84.1</v>
      </c>
      <c r="C46">
        <v>57.9</v>
      </c>
      <c r="D46">
        <v>106.8</v>
      </c>
      <c r="E46">
        <v>97.1</v>
      </c>
      <c r="F46">
        <v>46.1</v>
      </c>
      <c r="G46">
        <v>56.1</v>
      </c>
      <c r="H46">
        <v>94.8</v>
      </c>
      <c r="I46">
        <v>99</v>
      </c>
      <c r="J46">
        <v>47.4</v>
      </c>
      <c r="K46">
        <v>78.7</v>
      </c>
    </row>
    <row r="47" spans="1:11" x14ac:dyDescent="0.3">
      <c r="A47" t="s">
        <v>109</v>
      </c>
      <c r="B47">
        <v>123.7</v>
      </c>
      <c r="C47">
        <v>97.8</v>
      </c>
      <c r="D47">
        <v>46.9</v>
      </c>
      <c r="E47">
        <v>82.3</v>
      </c>
      <c r="F47">
        <v>46.4</v>
      </c>
      <c r="G47">
        <v>35.4</v>
      </c>
      <c r="H47">
        <v>44.8</v>
      </c>
      <c r="I47">
        <v>78.900000000000006</v>
      </c>
      <c r="J47">
        <v>43.1</v>
      </c>
      <c r="K47">
        <v>11.6</v>
      </c>
    </row>
    <row r="48" spans="1:11" x14ac:dyDescent="0.3">
      <c r="A48" t="s">
        <v>110</v>
      </c>
      <c r="B48">
        <v>37.299999999999997</v>
      </c>
      <c r="C48">
        <v>21.2</v>
      </c>
      <c r="D48">
        <v>6.6</v>
      </c>
      <c r="E48">
        <v>6.6</v>
      </c>
      <c r="F48">
        <v>17.100000000000001</v>
      </c>
      <c r="G48">
        <v>9.6</v>
      </c>
      <c r="H48">
        <v>15.8</v>
      </c>
      <c r="I48">
        <v>18.600000000000001</v>
      </c>
      <c r="J48">
        <v>4.7</v>
      </c>
      <c r="K48">
        <v>6.1</v>
      </c>
    </row>
    <row r="49" spans="1:11" x14ac:dyDescent="0.3">
      <c r="A49" t="s">
        <v>111</v>
      </c>
      <c r="B49">
        <v>217.6</v>
      </c>
      <c r="C49">
        <v>103</v>
      </c>
      <c r="D49">
        <v>101</v>
      </c>
      <c r="E49">
        <v>40.6</v>
      </c>
      <c r="F49">
        <v>38.200000000000003</v>
      </c>
      <c r="G49">
        <v>32</v>
      </c>
      <c r="H49">
        <v>50.7</v>
      </c>
      <c r="I49">
        <v>73.2</v>
      </c>
      <c r="J49">
        <v>52.2</v>
      </c>
      <c r="K49">
        <v>26.8</v>
      </c>
    </row>
    <row r="50" spans="1:11" x14ac:dyDescent="0.3">
      <c r="A50" t="s">
        <v>138</v>
      </c>
      <c r="B50" s="33">
        <v>3425.9</v>
      </c>
      <c r="C50" s="33">
        <v>3735.2</v>
      </c>
      <c r="D50" s="33">
        <v>3271.2</v>
      </c>
      <c r="E50" s="33">
        <v>3200.6</v>
      </c>
      <c r="F50" s="33">
        <v>1929.8</v>
      </c>
      <c r="G50" s="33">
        <v>2419.6999999999998</v>
      </c>
      <c r="H50" s="33">
        <v>2126.5</v>
      </c>
      <c r="I50" s="33">
        <v>2468</v>
      </c>
      <c r="J50" s="33">
        <v>1550.9</v>
      </c>
      <c r="K50" s="33">
        <v>2128.6</v>
      </c>
    </row>
    <row r="51" spans="1:11" x14ac:dyDescent="0.3">
      <c r="A51" t="s">
        <v>77</v>
      </c>
      <c r="B51">
        <v>368.8</v>
      </c>
      <c r="C51">
        <v>403.2</v>
      </c>
      <c r="D51">
        <v>437.2</v>
      </c>
      <c r="E51">
        <v>427</v>
      </c>
      <c r="F51">
        <v>288.8</v>
      </c>
      <c r="G51">
        <v>223.8</v>
      </c>
      <c r="H51">
        <v>338.5</v>
      </c>
      <c r="I51">
        <v>375.2</v>
      </c>
      <c r="J51">
        <v>340.7</v>
      </c>
      <c r="K51">
        <v>531.5</v>
      </c>
    </row>
    <row r="52" spans="1:11" x14ac:dyDescent="0.3">
      <c r="A52" t="s">
        <v>78</v>
      </c>
      <c r="B52">
        <v>428</v>
      </c>
      <c r="C52">
        <v>400.5</v>
      </c>
      <c r="D52">
        <v>320.2</v>
      </c>
      <c r="E52">
        <v>492.8</v>
      </c>
      <c r="F52">
        <v>292.8</v>
      </c>
      <c r="G52">
        <v>304.3</v>
      </c>
      <c r="H52">
        <v>261.8</v>
      </c>
      <c r="I52">
        <v>261.10000000000002</v>
      </c>
      <c r="J52">
        <v>171.3</v>
      </c>
      <c r="K52">
        <v>191.9</v>
      </c>
    </row>
    <row r="53" spans="1:11" x14ac:dyDescent="0.3">
      <c r="A53" t="s">
        <v>79</v>
      </c>
      <c r="B53">
        <v>290.5</v>
      </c>
      <c r="C53">
        <v>206.2</v>
      </c>
      <c r="D53">
        <v>121</v>
      </c>
      <c r="E53">
        <v>160.6</v>
      </c>
      <c r="F53">
        <v>109</v>
      </c>
      <c r="G53">
        <v>104</v>
      </c>
      <c r="H53">
        <v>149.80000000000001</v>
      </c>
      <c r="I53">
        <v>193.5</v>
      </c>
      <c r="J53">
        <v>80.099999999999994</v>
      </c>
      <c r="K53">
        <v>146.30000000000001</v>
      </c>
    </row>
    <row r="54" spans="1:11" x14ac:dyDescent="0.3">
      <c r="A54" t="s">
        <v>80</v>
      </c>
      <c r="B54">
        <v>378</v>
      </c>
      <c r="C54">
        <v>378.9</v>
      </c>
      <c r="D54">
        <v>202.3</v>
      </c>
      <c r="E54">
        <v>140.6</v>
      </c>
      <c r="F54">
        <v>31.3</v>
      </c>
      <c r="G54">
        <v>112</v>
      </c>
      <c r="H54">
        <v>86.4</v>
      </c>
      <c r="I54">
        <v>225.5</v>
      </c>
      <c r="J54">
        <v>67.7</v>
      </c>
      <c r="K54">
        <v>159.80000000000001</v>
      </c>
    </row>
    <row r="55" spans="1:11" x14ac:dyDescent="0.3">
      <c r="A55" t="s">
        <v>81</v>
      </c>
      <c r="B55">
        <v>128.6</v>
      </c>
      <c r="C55">
        <v>181.1</v>
      </c>
      <c r="D55">
        <v>419.6</v>
      </c>
      <c r="E55">
        <v>228.7</v>
      </c>
      <c r="F55">
        <v>198.5</v>
      </c>
      <c r="G55">
        <v>234.6</v>
      </c>
      <c r="H55">
        <v>181</v>
      </c>
      <c r="I55">
        <v>141.4</v>
      </c>
      <c r="J55">
        <v>207</v>
      </c>
      <c r="K55">
        <v>207.9</v>
      </c>
    </row>
    <row r="56" spans="1:11" x14ac:dyDescent="0.3">
      <c r="A56" t="s">
        <v>82</v>
      </c>
      <c r="B56">
        <v>158.19999999999999</v>
      </c>
      <c r="C56">
        <v>112.9</v>
      </c>
      <c r="D56">
        <v>99.5</v>
      </c>
      <c r="E56">
        <v>70.900000000000006</v>
      </c>
      <c r="F56">
        <v>83.7</v>
      </c>
      <c r="G56">
        <v>80.599999999999994</v>
      </c>
      <c r="H56">
        <v>73.5</v>
      </c>
      <c r="I56">
        <v>60.8</v>
      </c>
      <c r="J56">
        <v>46.8</v>
      </c>
      <c r="K56">
        <v>32.299999999999997</v>
      </c>
    </row>
    <row r="57" spans="1:11" x14ac:dyDescent="0.3">
      <c r="A57" t="s">
        <v>83</v>
      </c>
      <c r="B57">
        <v>228.6</v>
      </c>
      <c r="C57">
        <v>157</v>
      </c>
      <c r="D57">
        <v>152</v>
      </c>
      <c r="E57">
        <v>90.9</v>
      </c>
      <c r="F57">
        <v>54</v>
      </c>
      <c r="G57">
        <v>54.8</v>
      </c>
      <c r="H57">
        <v>31.7</v>
      </c>
      <c r="I57">
        <v>81.400000000000006</v>
      </c>
      <c r="J57">
        <v>28.4</v>
      </c>
      <c r="K57">
        <v>43.6</v>
      </c>
    </row>
    <row r="58" spans="1:11" x14ac:dyDescent="0.3">
      <c r="A58" t="s">
        <v>84</v>
      </c>
      <c r="B58">
        <v>41.9</v>
      </c>
      <c r="C58">
        <v>62.4</v>
      </c>
      <c r="D58">
        <v>54.3</v>
      </c>
      <c r="E58">
        <v>49.5</v>
      </c>
      <c r="F58">
        <v>39.799999999999997</v>
      </c>
      <c r="G58">
        <v>66.599999999999994</v>
      </c>
      <c r="H58">
        <v>39</v>
      </c>
      <c r="I58">
        <v>64.8</v>
      </c>
      <c r="J58">
        <v>12.8</v>
      </c>
      <c r="K58">
        <v>45.8</v>
      </c>
    </row>
    <row r="59" spans="1:11" x14ac:dyDescent="0.3">
      <c r="A59" t="s">
        <v>85</v>
      </c>
      <c r="C59">
        <v>13.9</v>
      </c>
      <c r="D59">
        <v>10.7</v>
      </c>
      <c r="E59">
        <v>14.6</v>
      </c>
      <c r="F59">
        <v>8.3000000000000007</v>
      </c>
      <c r="G59">
        <v>26.6</v>
      </c>
      <c r="H59">
        <v>19.5</v>
      </c>
      <c r="I59">
        <v>41.4</v>
      </c>
      <c r="J59">
        <v>4.5999999999999996</v>
      </c>
      <c r="K59">
        <v>18.100000000000001</v>
      </c>
    </row>
    <row r="60" spans="1:11" x14ac:dyDescent="0.3">
      <c r="A60" t="s">
        <v>86</v>
      </c>
      <c r="B60">
        <v>67.5</v>
      </c>
      <c r="C60">
        <v>145.5</v>
      </c>
      <c r="D60">
        <v>131.4</v>
      </c>
      <c r="E60">
        <v>77.3</v>
      </c>
      <c r="F60">
        <v>46.2</v>
      </c>
      <c r="G60">
        <v>47.8</v>
      </c>
      <c r="H60">
        <v>55.8</v>
      </c>
      <c r="I60">
        <v>88.7</v>
      </c>
      <c r="J60">
        <v>62.7</v>
      </c>
      <c r="K60">
        <v>44.5</v>
      </c>
    </row>
    <row r="61" spans="1:11" x14ac:dyDescent="0.3">
      <c r="A61" t="s">
        <v>58</v>
      </c>
      <c r="B61">
        <v>162.19999999999999</v>
      </c>
      <c r="C61">
        <v>192.5</v>
      </c>
      <c r="D61">
        <v>127.5</v>
      </c>
      <c r="E61">
        <v>218.3</v>
      </c>
      <c r="F61">
        <v>93.6</v>
      </c>
      <c r="G61">
        <v>168.3</v>
      </c>
      <c r="H61">
        <v>31.7</v>
      </c>
      <c r="I61">
        <v>106.4</v>
      </c>
      <c r="J61">
        <v>40.4</v>
      </c>
      <c r="K61">
        <v>12.9</v>
      </c>
    </row>
    <row r="62" spans="1:11" x14ac:dyDescent="0.3">
      <c r="A62" t="s">
        <v>87</v>
      </c>
      <c r="B62">
        <v>141.30000000000001</v>
      </c>
      <c r="C62">
        <v>127.4</v>
      </c>
      <c r="D62">
        <v>92</v>
      </c>
      <c r="E62">
        <v>118.7</v>
      </c>
      <c r="F62">
        <v>57.6</v>
      </c>
      <c r="G62">
        <v>152.4</v>
      </c>
      <c r="H62">
        <v>104.5</v>
      </c>
      <c r="I62">
        <v>130.5</v>
      </c>
      <c r="J62">
        <v>51.6</v>
      </c>
      <c r="K62">
        <v>145.9</v>
      </c>
    </row>
    <row r="63" spans="1:11" x14ac:dyDescent="0.3">
      <c r="A63" t="s">
        <v>88</v>
      </c>
      <c r="B63">
        <v>77.099999999999994</v>
      </c>
      <c r="C63">
        <v>56.4</v>
      </c>
      <c r="D63">
        <v>35.799999999999997</v>
      </c>
      <c r="E63">
        <v>54.2</v>
      </c>
      <c r="F63">
        <v>52.1</v>
      </c>
      <c r="G63">
        <v>21.6</v>
      </c>
      <c r="H63">
        <v>19.3</v>
      </c>
      <c r="I63">
        <v>1.5</v>
      </c>
      <c r="J63">
        <v>22.8</v>
      </c>
      <c r="K63">
        <v>1.5</v>
      </c>
    </row>
    <row r="64" spans="1:11" x14ac:dyDescent="0.3">
      <c r="A64" t="s">
        <v>89</v>
      </c>
      <c r="B64">
        <v>65.3</v>
      </c>
      <c r="C64">
        <v>43</v>
      </c>
      <c r="D64">
        <v>40.799999999999997</v>
      </c>
      <c r="E64">
        <v>29.3</v>
      </c>
      <c r="F64">
        <v>19.2</v>
      </c>
      <c r="G64">
        <v>16.899999999999999</v>
      </c>
      <c r="H64">
        <v>15.8</v>
      </c>
      <c r="I64">
        <v>18.2</v>
      </c>
      <c r="J64">
        <v>8.8000000000000007</v>
      </c>
      <c r="K64">
        <v>15.6</v>
      </c>
    </row>
    <row r="65" spans="1:11" x14ac:dyDescent="0.3">
      <c r="A65" t="s">
        <v>90</v>
      </c>
      <c r="B65">
        <v>102.4</v>
      </c>
      <c r="C65">
        <v>168.6</v>
      </c>
      <c r="D65">
        <v>145.6</v>
      </c>
      <c r="E65">
        <v>141.4</v>
      </c>
      <c r="F65">
        <v>82.5</v>
      </c>
      <c r="G65">
        <v>121.6</v>
      </c>
      <c r="H65">
        <v>92.9</v>
      </c>
      <c r="I65">
        <v>98.4</v>
      </c>
      <c r="J65">
        <v>29.8</v>
      </c>
      <c r="K65">
        <v>30.9</v>
      </c>
    </row>
    <row r="66" spans="1:11" x14ac:dyDescent="0.3">
      <c r="A66" t="s">
        <v>91</v>
      </c>
      <c r="B66">
        <v>101.9</v>
      </c>
      <c r="C66">
        <v>126</v>
      </c>
      <c r="D66">
        <v>135.9</v>
      </c>
      <c r="E66">
        <v>93</v>
      </c>
      <c r="F66">
        <v>30</v>
      </c>
      <c r="G66">
        <v>56.3</v>
      </c>
      <c r="H66">
        <v>80.7</v>
      </c>
      <c r="I66">
        <v>81.3</v>
      </c>
      <c r="J66">
        <v>26.9</v>
      </c>
      <c r="K66">
        <v>91.5</v>
      </c>
    </row>
    <row r="67" spans="1:11" x14ac:dyDescent="0.3">
      <c r="A67" t="s">
        <v>92</v>
      </c>
      <c r="B67">
        <v>235</v>
      </c>
      <c r="C67">
        <v>326.8</v>
      </c>
      <c r="D67">
        <v>254.1</v>
      </c>
      <c r="E67">
        <v>348.4</v>
      </c>
      <c r="F67">
        <v>144.69999999999999</v>
      </c>
      <c r="G67">
        <v>259.3</v>
      </c>
      <c r="H67">
        <v>266.2</v>
      </c>
      <c r="I67">
        <v>251.5</v>
      </c>
      <c r="J67">
        <v>161</v>
      </c>
      <c r="K67">
        <v>188.5</v>
      </c>
    </row>
    <row r="68" spans="1:11" x14ac:dyDescent="0.3">
      <c r="A68" t="s">
        <v>93</v>
      </c>
      <c r="B68">
        <v>228.9</v>
      </c>
      <c r="C68">
        <v>320.10000000000002</v>
      </c>
      <c r="D68">
        <v>209</v>
      </c>
      <c r="E68">
        <v>218.5</v>
      </c>
      <c r="F68">
        <v>158.6</v>
      </c>
      <c r="G68">
        <v>126.8</v>
      </c>
      <c r="H68">
        <v>72.7</v>
      </c>
      <c r="I68">
        <v>107.5</v>
      </c>
      <c r="J68">
        <v>77.8</v>
      </c>
      <c r="K68">
        <v>74.8</v>
      </c>
    </row>
    <row r="69" spans="1:11" x14ac:dyDescent="0.3">
      <c r="A69" t="s">
        <v>94</v>
      </c>
      <c r="B69">
        <v>186.5</v>
      </c>
      <c r="C69">
        <v>204</v>
      </c>
      <c r="D69">
        <v>179.2</v>
      </c>
      <c r="E69">
        <v>142.5</v>
      </c>
      <c r="F69">
        <v>94.9</v>
      </c>
      <c r="G69">
        <v>171.5</v>
      </c>
      <c r="H69">
        <v>156.80000000000001</v>
      </c>
      <c r="I69">
        <v>98.4</v>
      </c>
      <c r="J69">
        <v>66.099999999999994</v>
      </c>
      <c r="K69">
        <v>112.3</v>
      </c>
    </row>
    <row r="70" spans="1:11" x14ac:dyDescent="0.3">
      <c r="A70" t="s">
        <v>95</v>
      </c>
      <c r="B70">
        <v>35.5</v>
      </c>
      <c r="C70">
        <v>109</v>
      </c>
      <c r="D70">
        <v>103</v>
      </c>
      <c r="E70">
        <v>83.3</v>
      </c>
      <c r="F70">
        <v>44.5</v>
      </c>
      <c r="G70">
        <v>69.8</v>
      </c>
      <c r="H70">
        <v>48.8</v>
      </c>
      <c r="I70">
        <v>40.5</v>
      </c>
      <c r="J70">
        <v>43.7</v>
      </c>
      <c r="K70">
        <v>33.1</v>
      </c>
    </row>
    <row r="71" spans="1:11" x14ac:dyDescent="0.3">
      <c r="A71" t="s">
        <v>175</v>
      </c>
      <c r="B71">
        <v>903.4</v>
      </c>
      <c r="C71" s="33">
        <v>1196.9000000000001</v>
      </c>
      <c r="D71">
        <v>991.5</v>
      </c>
      <c r="E71" s="33">
        <v>1254.8</v>
      </c>
      <c r="F71">
        <v>908.6</v>
      </c>
      <c r="G71" s="33">
        <v>1137.5</v>
      </c>
      <c r="H71" s="33">
        <v>1096.2</v>
      </c>
      <c r="I71" s="33">
        <v>1327.2</v>
      </c>
      <c r="J71" s="33">
        <v>1081.2</v>
      </c>
      <c r="K71" s="33">
        <v>1120.5999999999999</v>
      </c>
    </row>
    <row r="72" spans="1:11" x14ac:dyDescent="0.3">
      <c r="A72" t="s">
        <v>118</v>
      </c>
      <c r="B72">
        <v>164.5</v>
      </c>
      <c r="C72">
        <v>160.4</v>
      </c>
      <c r="D72">
        <v>147.5</v>
      </c>
      <c r="E72">
        <v>173.1</v>
      </c>
      <c r="F72">
        <v>179.7</v>
      </c>
      <c r="G72">
        <v>123.4</v>
      </c>
      <c r="H72">
        <v>218.1</v>
      </c>
      <c r="I72">
        <v>186</v>
      </c>
      <c r="J72">
        <v>193.3</v>
      </c>
      <c r="K72">
        <v>146.69999999999999</v>
      </c>
    </row>
    <row r="73" spans="1:11" x14ac:dyDescent="0.3">
      <c r="A73" t="s">
        <v>55</v>
      </c>
      <c r="B73">
        <v>19.399999999999999</v>
      </c>
      <c r="C73">
        <v>36.4</v>
      </c>
      <c r="D73">
        <v>31.2</v>
      </c>
      <c r="E73">
        <v>17.399999999999999</v>
      </c>
      <c r="F73">
        <v>11.5</v>
      </c>
      <c r="G73">
        <v>23.7</v>
      </c>
      <c r="H73">
        <v>18.899999999999999</v>
      </c>
      <c r="I73">
        <v>31.9</v>
      </c>
      <c r="J73">
        <v>23.9</v>
      </c>
      <c r="K73">
        <v>10.4</v>
      </c>
    </row>
    <row r="74" spans="1:11" x14ac:dyDescent="0.3">
      <c r="A74" t="s">
        <v>119</v>
      </c>
      <c r="B74">
        <v>12</v>
      </c>
      <c r="C74">
        <v>17.600000000000001</v>
      </c>
      <c r="D74">
        <v>6.5</v>
      </c>
      <c r="E74">
        <v>6.2</v>
      </c>
      <c r="F74">
        <v>21.1</v>
      </c>
      <c r="G74">
        <v>13.7</v>
      </c>
      <c r="H74">
        <v>9.1999999999999993</v>
      </c>
      <c r="I74">
        <v>16.2</v>
      </c>
      <c r="J74">
        <v>6.9</v>
      </c>
      <c r="K74">
        <v>2.7</v>
      </c>
    </row>
    <row r="75" spans="1:11" x14ac:dyDescent="0.3">
      <c r="A75" t="s">
        <v>120</v>
      </c>
      <c r="B75">
        <v>30.5</v>
      </c>
      <c r="C75">
        <v>7.4</v>
      </c>
      <c r="D75">
        <v>0</v>
      </c>
      <c r="E75">
        <v>3.8</v>
      </c>
      <c r="F75">
        <v>3.4</v>
      </c>
      <c r="G75">
        <v>2.8</v>
      </c>
      <c r="H75">
        <v>0.4</v>
      </c>
      <c r="I75">
        <v>22.9</v>
      </c>
      <c r="J75">
        <v>2.4</v>
      </c>
      <c r="K75">
        <v>0</v>
      </c>
    </row>
    <row r="76" spans="1:11" x14ac:dyDescent="0.3">
      <c r="A76" t="s">
        <v>121</v>
      </c>
      <c r="B76">
        <v>42</v>
      </c>
      <c r="C76">
        <v>10.4</v>
      </c>
      <c r="D76">
        <v>14.3</v>
      </c>
      <c r="E76">
        <v>27.4</v>
      </c>
      <c r="F76">
        <v>23.2</v>
      </c>
      <c r="G76">
        <v>14.2</v>
      </c>
      <c r="H76">
        <v>28.8</v>
      </c>
      <c r="I76">
        <v>51</v>
      </c>
      <c r="J76">
        <v>61.8</v>
      </c>
      <c r="K76">
        <v>34</v>
      </c>
    </row>
    <row r="77" spans="1:11" x14ac:dyDescent="0.3">
      <c r="A77" t="s">
        <v>122</v>
      </c>
      <c r="B77">
        <v>22.9</v>
      </c>
      <c r="C77">
        <v>49.3</v>
      </c>
      <c r="D77">
        <v>38.6</v>
      </c>
      <c r="E77">
        <v>40.1</v>
      </c>
      <c r="F77">
        <v>30.7</v>
      </c>
      <c r="G77">
        <v>42.4</v>
      </c>
      <c r="H77">
        <v>43.3</v>
      </c>
      <c r="I77">
        <v>58.5</v>
      </c>
      <c r="J77">
        <v>45</v>
      </c>
      <c r="K77">
        <v>59.4</v>
      </c>
    </row>
    <row r="78" spans="1:11" x14ac:dyDescent="0.3">
      <c r="A78" t="s">
        <v>123</v>
      </c>
      <c r="B78">
        <v>13.9</v>
      </c>
      <c r="C78">
        <v>18.100000000000001</v>
      </c>
      <c r="D78">
        <v>14.9</v>
      </c>
      <c r="E78">
        <v>23.8</v>
      </c>
      <c r="F78">
        <v>28.4</v>
      </c>
      <c r="G78">
        <v>26.2</v>
      </c>
      <c r="H78">
        <v>21</v>
      </c>
      <c r="I78">
        <v>26</v>
      </c>
      <c r="J78">
        <v>16</v>
      </c>
      <c r="K78">
        <v>32.1</v>
      </c>
    </row>
    <row r="79" spans="1:11" x14ac:dyDescent="0.3">
      <c r="A79" t="s">
        <v>124</v>
      </c>
      <c r="B79">
        <v>47.3</v>
      </c>
      <c r="C79">
        <v>56</v>
      </c>
      <c r="D79">
        <v>22.6</v>
      </c>
      <c r="E79">
        <v>90.4</v>
      </c>
      <c r="F79">
        <v>32.299999999999997</v>
      </c>
      <c r="G79">
        <v>126.6</v>
      </c>
      <c r="H79">
        <v>48</v>
      </c>
      <c r="I79">
        <v>128.9</v>
      </c>
      <c r="J79">
        <v>99.1</v>
      </c>
      <c r="K79">
        <v>110.7</v>
      </c>
    </row>
    <row r="80" spans="1:11" x14ac:dyDescent="0.3">
      <c r="A80" t="s">
        <v>125</v>
      </c>
      <c r="B80">
        <v>31.4</v>
      </c>
      <c r="C80">
        <v>9</v>
      </c>
      <c r="D80">
        <v>14.1</v>
      </c>
      <c r="E80">
        <v>19.100000000000001</v>
      </c>
      <c r="F80">
        <v>21.6</v>
      </c>
      <c r="G80">
        <v>16.3</v>
      </c>
      <c r="H80">
        <v>28.9</v>
      </c>
      <c r="I80">
        <v>35.6</v>
      </c>
      <c r="J80">
        <v>43.4</v>
      </c>
      <c r="K80">
        <v>20.8</v>
      </c>
    </row>
    <row r="81" spans="1:11" x14ac:dyDescent="0.3">
      <c r="A81" t="s">
        <v>126</v>
      </c>
      <c r="B81">
        <v>49.7</v>
      </c>
      <c r="C81">
        <v>71.599999999999994</v>
      </c>
      <c r="D81">
        <v>56.4</v>
      </c>
      <c r="E81">
        <v>68.3</v>
      </c>
      <c r="F81">
        <v>45.9</v>
      </c>
      <c r="G81">
        <v>99.6</v>
      </c>
      <c r="H81">
        <v>73.5</v>
      </c>
      <c r="I81">
        <v>79.400000000000006</v>
      </c>
      <c r="J81">
        <v>55</v>
      </c>
      <c r="K81">
        <v>78.599999999999994</v>
      </c>
    </row>
    <row r="82" spans="1:11" x14ac:dyDescent="0.3">
      <c r="A82" t="s">
        <v>127</v>
      </c>
      <c r="B82">
        <v>40.9</v>
      </c>
      <c r="C82">
        <v>88</v>
      </c>
      <c r="D82">
        <v>75.400000000000006</v>
      </c>
      <c r="E82">
        <v>88.4</v>
      </c>
      <c r="F82">
        <v>65.7</v>
      </c>
      <c r="G82">
        <v>71.099999999999994</v>
      </c>
      <c r="H82">
        <v>95.5</v>
      </c>
      <c r="I82">
        <v>128.5</v>
      </c>
      <c r="J82">
        <v>91.8</v>
      </c>
      <c r="K82">
        <v>78.3</v>
      </c>
    </row>
    <row r="83" spans="1:11" x14ac:dyDescent="0.3">
      <c r="A83" t="s">
        <v>128</v>
      </c>
      <c r="B83">
        <v>204.2</v>
      </c>
      <c r="C83">
        <v>287.89999999999998</v>
      </c>
      <c r="D83">
        <v>231.4</v>
      </c>
      <c r="E83">
        <v>243.4</v>
      </c>
      <c r="F83">
        <v>218</v>
      </c>
      <c r="G83">
        <v>225.7</v>
      </c>
      <c r="H83">
        <v>215.6</v>
      </c>
      <c r="I83">
        <v>248.4</v>
      </c>
      <c r="J83">
        <v>191.3</v>
      </c>
      <c r="K83">
        <v>283.8</v>
      </c>
    </row>
    <row r="84" spans="1:11" x14ac:dyDescent="0.3">
      <c r="A84" t="s">
        <v>129</v>
      </c>
      <c r="B84">
        <v>58.2</v>
      </c>
      <c r="C84">
        <v>95.9</v>
      </c>
      <c r="D84">
        <v>98.6</v>
      </c>
      <c r="E84">
        <v>145.1</v>
      </c>
      <c r="F84">
        <v>93.4</v>
      </c>
      <c r="G84">
        <v>94.7</v>
      </c>
      <c r="H84">
        <v>58.7</v>
      </c>
      <c r="I84">
        <v>104.6</v>
      </c>
      <c r="J84">
        <v>66.099999999999994</v>
      </c>
      <c r="K84">
        <v>83</v>
      </c>
    </row>
    <row r="85" spans="1:11" x14ac:dyDescent="0.3">
      <c r="A85" t="s">
        <v>130</v>
      </c>
      <c r="B85">
        <v>166.4</v>
      </c>
      <c r="C85">
        <v>289</v>
      </c>
      <c r="D85">
        <v>240</v>
      </c>
      <c r="E85">
        <v>308.3</v>
      </c>
      <c r="F85">
        <v>133.80000000000001</v>
      </c>
      <c r="G85">
        <v>257</v>
      </c>
      <c r="H85">
        <v>236.4</v>
      </c>
      <c r="I85">
        <v>209</v>
      </c>
      <c r="J85">
        <v>185.2</v>
      </c>
      <c r="K85">
        <v>179.8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BC3E-3130-43BD-8AA3-2EA61C8B5360}">
  <dimension ref="A1:Q348"/>
  <sheetViews>
    <sheetView topLeftCell="A322" workbookViewId="0">
      <selection activeCell="C272" sqref="C272"/>
    </sheetView>
  </sheetViews>
  <sheetFormatPr defaultRowHeight="14.4" x14ac:dyDescent="0.3"/>
  <cols>
    <col min="1" max="1" width="23.6640625" customWidth="1"/>
    <col min="9" max="9" width="22.88671875" bestFit="1" customWidth="1"/>
    <col min="10" max="10" width="24.109375" customWidth="1"/>
    <col min="11" max="16" width="12" bestFit="1" customWidth="1"/>
  </cols>
  <sheetData>
    <row r="1" spans="1:16" x14ac:dyDescent="0.3">
      <c r="A1" t="s">
        <v>149</v>
      </c>
      <c r="B1" t="s">
        <v>163</v>
      </c>
      <c r="C1" t="s">
        <v>164</v>
      </c>
      <c r="D1" t="s">
        <v>165</v>
      </c>
      <c r="E1" t="s">
        <v>7</v>
      </c>
      <c r="F1" t="s">
        <v>132</v>
      </c>
    </row>
    <row r="2" spans="1:16" x14ac:dyDescent="0.3">
      <c r="A2" t="s">
        <v>53</v>
      </c>
      <c r="B2">
        <v>7820.45</v>
      </c>
      <c r="C2">
        <v>62072.46</v>
      </c>
      <c r="D2">
        <v>22050.48</v>
      </c>
      <c r="E2">
        <v>91943.39</v>
      </c>
      <c r="F2">
        <v>0.70960000000000001</v>
      </c>
      <c r="I2" t="s">
        <v>63</v>
      </c>
      <c r="J2">
        <v>2558</v>
      </c>
      <c r="K2">
        <v>2559</v>
      </c>
      <c r="L2">
        <v>2560</v>
      </c>
      <c r="M2">
        <v>2561</v>
      </c>
      <c r="N2">
        <v>2562</v>
      </c>
      <c r="O2">
        <v>2563</v>
      </c>
      <c r="P2">
        <v>2564</v>
      </c>
    </row>
    <row r="3" spans="1:16" x14ac:dyDescent="0.3">
      <c r="A3" t="s">
        <v>54</v>
      </c>
      <c r="B3">
        <v>367.37</v>
      </c>
      <c r="C3">
        <v>1422.59</v>
      </c>
      <c r="D3">
        <v>2099.86</v>
      </c>
      <c r="E3">
        <v>3889.82</v>
      </c>
      <c r="I3" t="s">
        <v>145</v>
      </c>
      <c r="J3">
        <v>0.60691897551357687</v>
      </c>
      <c r="K3">
        <v>0.60296818644294714</v>
      </c>
      <c r="L3">
        <v>0.61136181754493879</v>
      </c>
      <c r="M3">
        <v>0.62608182707834203</v>
      </c>
      <c r="N3">
        <v>0.63565341831166589</v>
      </c>
      <c r="O3">
        <v>0.64663138611589266</v>
      </c>
      <c r="P3">
        <v>0.64107669651947807</v>
      </c>
    </row>
    <row r="4" spans="1:16" x14ac:dyDescent="0.3">
      <c r="A4" t="s">
        <v>55</v>
      </c>
      <c r="B4">
        <v>355.76</v>
      </c>
      <c r="C4">
        <v>1758.1</v>
      </c>
      <c r="D4">
        <v>2140.9699999999998</v>
      </c>
      <c r="E4">
        <v>4254.83</v>
      </c>
      <c r="F4">
        <v>0.63049999999999995</v>
      </c>
      <c r="I4" t="s">
        <v>53</v>
      </c>
      <c r="J4">
        <v>0.63091373618675661</v>
      </c>
      <c r="K4">
        <v>0.60690903890176473</v>
      </c>
      <c r="L4">
        <v>0.65022840919510205</v>
      </c>
      <c r="M4">
        <v>0.66657990598144035</v>
      </c>
      <c r="N4">
        <v>0.67623797998589041</v>
      </c>
      <c r="O4">
        <v>0.68390507135020029</v>
      </c>
      <c r="P4">
        <v>0.66556854461127835</v>
      </c>
    </row>
    <row r="5" spans="1:16" x14ac:dyDescent="0.3">
      <c r="A5" t="s">
        <v>56</v>
      </c>
      <c r="B5">
        <v>304.08999999999997</v>
      </c>
      <c r="C5">
        <v>3152.79</v>
      </c>
      <c r="D5">
        <v>3791.6</v>
      </c>
      <c r="E5">
        <v>7248.48</v>
      </c>
      <c r="F5">
        <v>0.61499999999999999</v>
      </c>
      <c r="I5" t="s">
        <v>146</v>
      </c>
      <c r="J5">
        <v>0.61230519415594631</v>
      </c>
      <c r="K5">
        <v>0.60172855096283662</v>
      </c>
      <c r="L5">
        <v>0.61574279670894461</v>
      </c>
      <c r="M5">
        <v>0.63137806952664988</v>
      </c>
      <c r="N5">
        <v>0.64242065966888662</v>
      </c>
      <c r="O5">
        <v>0.66120582586581922</v>
      </c>
      <c r="P5">
        <v>0.65788139074716878</v>
      </c>
    </row>
    <row r="6" spans="1:16" x14ac:dyDescent="0.3">
      <c r="A6" t="s">
        <v>92</v>
      </c>
      <c r="B6">
        <v>266.60000000000002</v>
      </c>
      <c r="C6">
        <v>3210.08</v>
      </c>
      <c r="D6">
        <v>5174.1000000000004</v>
      </c>
      <c r="E6">
        <v>8650.7800000000007</v>
      </c>
      <c r="F6">
        <v>0.61</v>
      </c>
      <c r="I6" t="s">
        <v>64</v>
      </c>
      <c r="J6">
        <v>0.60241524720714912</v>
      </c>
      <c r="K6">
        <v>0.5821632686258863</v>
      </c>
      <c r="L6">
        <v>0.59185848906717797</v>
      </c>
      <c r="M6">
        <v>0.60761190585068214</v>
      </c>
      <c r="N6">
        <v>0.61418802577204512</v>
      </c>
      <c r="O6">
        <v>0.6234184986583442</v>
      </c>
      <c r="P6">
        <v>0.61114049214086108</v>
      </c>
    </row>
    <row r="7" spans="1:16" x14ac:dyDescent="0.3">
      <c r="A7" t="s">
        <v>57</v>
      </c>
      <c r="B7">
        <v>205.79</v>
      </c>
      <c r="C7">
        <v>2808.72</v>
      </c>
      <c r="D7">
        <v>3212.32</v>
      </c>
      <c r="E7">
        <v>6226.83</v>
      </c>
      <c r="F7">
        <v>0.61890000000000001</v>
      </c>
      <c r="I7" t="s">
        <v>65</v>
      </c>
      <c r="J7">
        <v>0.6496192254059564</v>
      </c>
      <c r="K7">
        <v>0.62906339399575151</v>
      </c>
      <c r="L7">
        <v>0.64789320798680061</v>
      </c>
      <c r="M7">
        <v>0.6812542495911087</v>
      </c>
      <c r="N7">
        <v>0.68264773226103381</v>
      </c>
      <c r="O7">
        <v>0.68622587019884285</v>
      </c>
      <c r="P7">
        <v>0.66854532008028156</v>
      </c>
    </row>
    <row r="8" spans="1:16" x14ac:dyDescent="0.3">
      <c r="A8" t="s">
        <v>58</v>
      </c>
      <c r="B8">
        <v>605</v>
      </c>
      <c r="C8">
        <v>6641.18</v>
      </c>
      <c r="D8">
        <v>7617.76</v>
      </c>
      <c r="E8">
        <v>14863.94</v>
      </c>
      <c r="F8">
        <v>0.63529999999999998</v>
      </c>
      <c r="I8" t="s">
        <v>66</v>
      </c>
      <c r="J8">
        <v>0.65933333345858891</v>
      </c>
      <c r="K8">
        <v>0.60306530230719768</v>
      </c>
      <c r="L8">
        <v>0.64599942352992623</v>
      </c>
      <c r="M8">
        <v>0.6590331465418342</v>
      </c>
      <c r="N8">
        <v>0.65378724032947322</v>
      </c>
      <c r="O8">
        <v>0.66885083365087061</v>
      </c>
      <c r="P8">
        <v>0.672529858645325</v>
      </c>
    </row>
    <row r="9" spans="1:16" x14ac:dyDescent="0.3">
      <c r="A9" t="s">
        <v>59</v>
      </c>
      <c r="B9">
        <v>271.73</v>
      </c>
      <c r="C9">
        <v>2236.6799999999998</v>
      </c>
      <c r="D9">
        <v>2673.66</v>
      </c>
      <c r="E9">
        <v>5182.07</v>
      </c>
      <c r="F9">
        <v>0.62329999999999997</v>
      </c>
      <c r="I9" t="s">
        <v>114</v>
      </c>
      <c r="J9">
        <v>0.6219019737667737</v>
      </c>
      <c r="K9">
        <v>0.61349580389931291</v>
      </c>
      <c r="L9">
        <v>0.62908917893553806</v>
      </c>
      <c r="M9">
        <v>0.64050681831248957</v>
      </c>
      <c r="N9">
        <v>0.65084833635962369</v>
      </c>
      <c r="O9">
        <v>0.67460407446670823</v>
      </c>
      <c r="P9">
        <v>0.67401074074550349</v>
      </c>
    </row>
    <row r="10" spans="1:16" x14ac:dyDescent="0.3">
      <c r="A10" t="s">
        <v>60</v>
      </c>
      <c r="B10">
        <v>423.8</v>
      </c>
      <c r="C10">
        <v>3461.6</v>
      </c>
      <c r="D10">
        <v>2757.75</v>
      </c>
      <c r="E10">
        <v>6643.15</v>
      </c>
      <c r="F10">
        <v>0.66890000000000005</v>
      </c>
      <c r="I10" t="s">
        <v>115</v>
      </c>
      <c r="J10">
        <v>0.5514078542218307</v>
      </c>
      <c r="K10">
        <v>0.55067537412056133</v>
      </c>
      <c r="L10">
        <v>0.5761722598264275</v>
      </c>
      <c r="M10">
        <v>0.60904921537983636</v>
      </c>
      <c r="N10">
        <v>0.62615964016739234</v>
      </c>
      <c r="O10">
        <v>0.61335615356852968</v>
      </c>
      <c r="P10">
        <v>0.60757464584525289</v>
      </c>
    </row>
    <row r="11" spans="1:16" x14ac:dyDescent="0.3">
      <c r="A11" t="s">
        <v>61</v>
      </c>
      <c r="B11">
        <v>1607.08</v>
      </c>
      <c r="C11">
        <v>8984.57</v>
      </c>
      <c r="D11">
        <v>4776.3500000000004</v>
      </c>
      <c r="E11">
        <v>15368</v>
      </c>
      <c r="F11">
        <v>0.69920000000000004</v>
      </c>
      <c r="I11" t="s">
        <v>67</v>
      </c>
      <c r="J11">
        <v>0.63837643269298738</v>
      </c>
      <c r="K11">
        <v>0.62764522316662086</v>
      </c>
      <c r="L11">
        <v>0.62466721760253796</v>
      </c>
      <c r="M11">
        <v>0.64836593181186541</v>
      </c>
      <c r="N11">
        <v>0.68202993015825719</v>
      </c>
      <c r="O11">
        <v>0.68917920698543078</v>
      </c>
      <c r="P11">
        <v>0.6893195135410044</v>
      </c>
    </row>
    <row r="12" spans="1:16" x14ac:dyDescent="0.3">
      <c r="A12" t="s">
        <v>62</v>
      </c>
      <c r="B12">
        <v>164.55</v>
      </c>
      <c r="C12">
        <v>1268.29</v>
      </c>
      <c r="D12">
        <v>2093.77</v>
      </c>
      <c r="E12">
        <v>3526.6099999999997</v>
      </c>
      <c r="F12">
        <v>0.60260000000000002</v>
      </c>
      <c r="I12" t="s">
        <v>68</v>
      </c>
      <c r="J12">
        <v>0.57741818266070566</v>
      </c>
      <c r="K12">
        <v>0.55926188707676427</v>
      </c>
      <c r="L12">
        <v>0.58314222929399895</v>
      </c>
      <c r="M12">
        <v>0.6124266953819717</v>
      </c>
      <c r="N12">
        <v>0.63384258724814257</v>
      </c>
      <c r="O12">
        <v>0.63899207984801032</v>
      </c>
      <c r="P12">
        <v>0.652610767252357</v>
      </c>
    </row>
    <row r="13" spans="1:16" x14ac:dyDescent="0.3">
      <c r="A13" t="s">
        <v>83</v>
      </c>
      <c r="B13">
        <v>223.45</v>
      </c>
      <c r="C13">
        <v>3436.71</v>
      </c>
      <c r="D13">
        <v>5800.54</v>
      </c>
      <c r="E13">
        <v>9460.7000000000007</v>
      </c>
      <c r="F13">
        <v>0.62380000000000002</v>
      </c>
      <c r="I13" t="s">
        <v>69</v>
      </c>
      <c r="J13">
        <v>0.59951159014862121</v>
      </c>
      <c r="K13">
        <v>0.60046587292371301</v>
      </c>
      <c r="L13">
        <v>0.60221398487973932</v>
      </c>
      <c r="M13">
        <v>0.62228658714436169</v>
      </c>
      <c r="N13">
        <v>0.62103380491987925</v>
      </c>
      <c r="O13">
        <v>0.65136120488690186</v>
      </c>
      <c r="P13">
        <v>0.65020906394467881</v>
      </c>
    </row>
    <row r="14" spans="1:16" x14ac:dyDescent="0.3">
      <c r="A14" t="s">
        <v>123</v>
      </c>
      <c r="B14">
        <v>268.39999999999998</v>
      </c>
      <c r="C14">
        <v>1974.7</v>
      </c>
      <c r="D14">
        <v>2633.96</v>
      </c>
      <c r="E14">
        <v>4877.0599999999995</v>
      </c>
      <c r="F14">
        <v>0.65880000000000005</v>
      </c>
      <c r="I14" t="s">
        <v>70</v>
      </c>
      <c r="J14">
        <v>0.62087263914180812</v>
      </c>
      <c r="K14">
        <v>0.59388447944133393</v>
      </c>
      <c r="L14">
        <v>0.61631139461074158</v>
      </c>
      <c r="M14">
        <v>0.61058122260296488</v>
      </c>
      <c r="N14">
        <v>0.65213056060273256</v>
      </c>
      <c r="O14">
        <v>0.66628831240318476</v>
      </c>
      <c r="P14">
        <v>0.67247893339108944</v>
      </c>
    </row>
    <row r="15" spans="1:16" x14ac:dyDescent="0.3">
      <c r="A15" t="s">
        <v>103</v>
      </c>
      <c r="B15">
        <v>331.32</v>
      </c>
      <c r="C15">
        <v>4206.95</v>
      </c>
      <c r="D15">
        <v>5615.11</v>
      </c>
      <c r="E15">
        <v>10153.379999999999</v>
      </c>
      <c r="F15">
        <v>0.64900000000000002</v>
      </c>
      <c r="I15" t="s">
        <v>62</v>
      </c>
      <c r="J15">
        <v>0.55766160199301418</v>
      </c>
      <c r="K15">
        <v>0.5538296575253927</v>
      </c>
      <c r="L15">
        <v>0.57676483030704095</v>
      </c>
      <c r="M15">
        <v>0.59087549845596754</v>
      </c>
      <c r="N15">
        <v>0.61626564915393578</v>
      </c>
      <c r="O15">
        <v>0.60795908069629956</v>
      </c>
      <c r="P15">
        <v>0.62540416068618288</v>
      </c>
    </row>
    <row r="16" spans="1:16" x14ac:dyDescent="0.3">
      <c r="A16" t="s">
        <v>96</v>
      </c>
      <c r="B16">
        <v>833.81</v>
      </c>
      <c r="C16">
        <v>7354.58</v>
      </c>
      <c r="D16">
        <v>6908.76</v>
      </c>
      <c r="E16">
        <v>15097.15</v>
      </c>
      <c r="F16">
        <v>0.63290000000000002</v>
      </c>
      <c r="I16" t="s">
        <v>71</v>
      </c>
      <c r="J16">
        <v>0.60201964486503801</v>
      </c>
      <c r="K16">
        <v>0.59891422793407623</v>
      </c>
      <c r="L16">
        <v>0.59688595484735019</v>
      </c>
      <c r="M16">
        <v>0.63065807131599361</v>
      </c>
      <c r="N16">
        <v>0.6352324098348282</v>
      </c>
      <c r="O16">
        <v>0.6363499522092817</v>
      </c>
      <c r="P16">
        <v>0.63332895463767624</v>
      </c>
    </row>
    <row r="17" spans="1:16" x14ac:dyDescent="0.3">
      <c r="A17" t="s">
        <v>126</v>
      </c>
      <c r="B17">
        <v>296.23</v>
      </c>
      <c r="C17">
        <v>2481.3000000000002</v>
      </c>
      <c r="D17">
        <v>3061.18</v>
      </c>
      <c r="E17">
        <v>5838.71</v>
      </c>
      <c r="F17">
        <v>0.62770000000000004</v>
      </c>
      <c r="I17" t="s">
        <v>112</v>
      </c>
      <c r="J17">
        <v>0.60313852831184156</v>
      </c>
      <c r="K17">
        <v>0.59459997395803921</v>
      </c>
      <c r="L17">
        <v>0.61315028432230445</v>
      </c>
      <c r="M17">
        <v>0.6267649760623597</v>
      </c>
      <c r="N17">
        <v>0.63726746666513345</v>
      </c>
      <c r="O17">
        <v>0.64670895878450074</v>
      </c>
      <c r="P17">
        <v>0.65424161907735778</v>
      </c>
    </row>
    <row r="18" spans="1:16" x14ac:dyDescent="0.3">
      <c r="A18" t="s">
        <v>73</v>
      </c>
      <c r="B18">
        <v>125.14</v>
      </c>
      <c r="C18">
        <v>967.22</v>
      </c>
      <c r="D18">
        <v>1213.81</v>
      </c>
      <c r="E18">
        <v>2306.17</v>
      </c>
      <c r="F18">
        <v>0.63549999999999995</v>
      </c>
      <c r="I18" t="s">
        <v>56</v>
      </c>
      <c r="J18">
        <v>0.57971444311420262</v>
      </c>
      <c r="K18">
        <v>0.57886622064249471</v>
      </c>
      <c r="L18">
        <v>0.60046437064746661</v>
      </c>
      <c r="M18">
        <v>0.60143164306275776</v>
      </c>
      <c r="N18">
        <v>0.62164983051918588</v>
      </c>
      <c r="O18">
        <v>0.6245438996366145</v>
      </c>
      <c r="P18">
        <v>0.63949286953317275</v>
      </c>
    </row>
    <row r="19" spans="1:16" x14ac:dyDescent="0.3">
      <c r="A19" t="s">
        <v>107</v>
      </c>
      <c r="B19">
        <v>156.68</v>
      </c>
      <c r="C19">
        <v>1972.49</v>
      </c>
      <c r="D19">
        <v>2772.38</v>
      </c>
      <c r="E19">
        <v>4901.55</v>
      </c>
      <c r="F19">
        <v>0.61140000000000005</v>
      </c>
      <c r="I19" t="s">
        <v>113</v>
      </c>
      <c r="J19">
        <v>0.58757314353291956</v>
      </c>
      <c r="K19">
        <v>0.59500192853691658</v>
      </c>
      <c r="L19">
        <v>0.60555201580590934</v>
      </c>
      <c r="M19">
        <v>0.62058096607284496</v>
      </c>
      <c r="N19">
        <v>0.61705247932469409</v>
      </c>
      <c r="O19">
        <v>0.64345930627866621</v>
      </c>
      <c r="P19">
        <v>0.64985380458039355</v>
      </c>
    </row>
    <row r="20" spans="1:16" x14ac:dyDescent="0.3">
      <c r="A20" t="s">
        <v>75</v>
      </c>
      <c r="B20">
        <v>103.77</v>
      </c>
      <c r="C20">
        <v>1046.8699999999999</v>
      </c>
      <c r="D20">
        <v>1136.1099999999999</v>
      </c>
      <c r="E20">
        <v>2286.75</v>
      </c>
      <c r="F20">
        <v>0.62749999999999995</v>
      </c>
      <c r="I20" t="s">
        <v>116</v>
      </c>
      <c r="J20">
        <v>0.62791442988601431</v>
      </c>
      <c r="K20">
        <v>0.61463617654060121</v>
      </c>
      <c r="L20">
        <v>0.62401323586850399</v>
      </c>
      <c r="M20">
        <v>0.63116224203801674</v>
      </c>
      <c r="N20">
        <v>0.64756061059992098</v>
      </c>
      <c r="O20">
        <v>0.65226818617921833</v>
      </c>
      <c r="P20">
        <v>0.6471167411121389</v>
      </c>
    </row>
    <row r="21" spans="1:16" x14ac:dyDescent="0.3">
      <c r="A21" t="s">
        <v>114</v>
      </c>
      <c r="B21">
        <v>790.56</v>
      </c>
      <c r="C21">
        <v>4113.3999999999996</v>
      </c>
      <c r="D21">
        <v>3232.37</v>
      </c>
      <c r="E21">
        <v>8136.329999999999</v>
      </c>
      <c r="F21">
        <v>0.68079999999999996</v>
      </c>
      <c r="I21" t="s">
        <v>117</v>
      </c>
      <c r="J21">
        <v>0.59199975339032851</v>
      </c>
      <c r="K21">
        <v>0.60811189736971516</v>
      </c>
      <c r="L21">
        <v>0.60810830628432611</v>
      </c>
      <c r="M21">
        <v>0.6184858444034016</v>
      </c>
      <c r="N21">
        <v>0.65930576759143367</v>
      </c>
      <c r="O21">
        <v>0.66191072271825946</v>
      </c>
      <c r="P21">
        <v>0.65594570265559049</v>
      </c>
    </row>
    <row r="22" spans="1:16" x14ac:dyDescent="0.3">
      <c r="A22" t="s">
        <v>94</v>
      </c>
      <c r="B22">
        <v>181.81</v>
      </c>
      <c r="C22">
        <v>2220.2199999999998</v>
      </c>
      <c r="D22">
        <v>3164.19</v>
      </c>
      <c r="E22">
        <v>5566.2199999999993</v>
      </c>
      <c r="F22">
        <v>0.62270000000000003</v>
      </c>
      <c r="I22" t="s">
        <v>174</v>
      </c>
      <c r="J22">
        <v>0.5610919996441508</v>
      </c>
      <c r="K22">
        <v>0.56198230568710883</v>
      </c>
      <c r="L22">
        <v>0.60019539319689774</v>
      </c>
      <c r="M22">
        <v>0.61056207082214886</v>
      </c>
      <c r="N22">
        <v>0.63200402901290453</v>
      </c>
      <c r="O22">
        <v>0.64049844352733598</v>
      </c>
      <c r="P22">
        <v>0.63450711862979381</v>
      </c>
    </row>
    <row r="23" spans="1:16" x14ac:dyDescent="0.3">
      <c r="A23" t="s">
        <v>77</v>
      </c>
      <c r="B23">
        <v>900.61</v>
      </c>
      <c r="C23">
        <v>9336.82</v>
      </c>
      <c r="D23">
        <v>11886.68</v>
      </c>
      <c r="E23">
        <v>22124.11</v>
      </c>
      <c r="F23">
        <v>0.61280000000000001</v>
      </c>
      <c r="I23" t="s">
        <v>147</v>
      </c>
      <c r="J23">
        <v>0.59708407525473484</v>
      </c>
      <c r="K23">
        <v>0.59622318331502999</v>
      </c>
      <c r="L23">
        <v>0.61426778640098045</v>
      </c>
      <c r="M23">
        <v>0.63308270591394522</v>
      </c>
      <c r="N23">
        <v>0.6419816862530624</v>
      </c>
      <c r="O23">
        <v>0.65101338844760714</v>
      </c>
      <c r="P23">
        <v>0.65647970186548832</v>
      </c>
    </row>
    <row r="24" spans="1:16" x14ac:dyDescent="0.3">
      <c r="A24" t="s">
        <v>118</v>
      </c>
      <c r="B24">
        <v>519.22</v>
      </c>
      <c r="C24">
        <v>5275.1</v>
      </c>
      <c r="D24">
        <v>7848.23</v>
      </c>
      <c r="E24">
        <v>13642.55</v>
      </c>
      <c r="F24">
        <v>0.625</v>
      </c>
      <c r="I24" t="s">
        <v>61</v>
      </c>
      <c r="J24">
        <v>0.61066838719688299</v>
      </c>
      <c r="K24">
        <v>0.61168661349923137</v>
      </c>
      <c r="L24">
        <v>0.62905377285587694</v>
      </c>
      <c r="M24">
        <v>0.66023072125720939</v>
      </c>
      <c r="N24">
        <v>0.67638592538212938</v>
      </c>
      <c r="O24">
        <v>0.67211700082082193</v>
      </c>
      <c r="P24">
        <v>0.69042378164045193</v>
      </c>
    </row>
    <row r="25" spans="1:16" x14ac:dyDescent="0.3">
      <c r="A25" t="s">
        <v>105</v>
      </c>
      <c r="B25">
        <v>367.26</v>
      </c>
      <c r="C25">
        <v>3858.19</v>
      </c>
      <c r="D25">
        <v>4527.91</v>
      </c>
      <c r="E25">
        <v>8753.36</v>
      </c>
      <c r="F25">
        <v>0.62819999999999998</v>
      </c>
      <c r="I25" t="s">
        <v>72</v>
      </c>
      <c r="J25">
        <v>0.59652455769822688</v>
      </c>
      <c r="K25">
        <v>0.59158080496387033</v>
      </c>
      <c r="L25">
        <v>0.61436512240440821</v>
      </c>
      <c r="M25">
        <v>0.63201822415354836</v>
      </c>
      <c r="N25">
        <v>0.6337826488962186</v>
      </c>
      <c r="O25">
        <v>0.65792242319883776</v>
      </c>
      <c r="P25">
        <v>0.66134792983332125</v>
      </c>
    </row>
    <row r="26" spans="1:16" x14ac:dyDescent="0.3">
      <c r="A26" t="s">
        <v>65</v>
      </c>
      <c r="B26">
        <v>1188.8800000000001</v>
      </c>
      <c r="C26">
        <v>6854.21</v>
      </c>
      <c r="D26">
        <v>3740.05</v>
      </c>
      <c r="E26">
        <v>11783.14</v>
      </c>
      <c r="F26">
        <v>0.71050000000000002</v>
      </c>
      <c r="I26" t="s">
        <v>59</v>
      </c>
      <c r="J26">
        <v>0.56843646889025501</v>
      </c>
      <c r="K26">
        <v>0.57116221741000728</v>
      </c>
      <c r="L26">
        <v>0.61634095505052355</v>
      </c>
      <c r="M26">
        <v>0.62600988396556401</v>
      </c>
      <c r="N26">
        <v>0.62004357468342919</v>
      </c>
      <c r="O26">
        <v>0.63049526569419301</v>
      </c>
      <c r="P26">
        <v>0.6262926491896097</v>
      </c>
    </row>
    <row r="27" spans="1:16" x14ac:dyDescent="0.3">
      <c r="A27" t="s">
        <v>130</v>
      </c>
      <c r="B27">
        <v>115.57</v>
      </c>
      <c r="C27">
        <v>2360.1</v>
      </c>
      <c r="D27">
        <v>3654.7</v>
      </c>
      <c r="E27">
        <v>6130.37</v>
      </c>
      <c r="F27">
        <v>0.58299999999999996</v>
      </c>
      <c r="I27" t="s">
        <v>73</v>
      </c>
      <c r="J27">
        <v>0.60427783520119893</v>
      </c>
      <c r="K27">
        <v>0.56418153156135498</v>
      </c>
      <c r="L27">
        <v>0.58743066027984836</v>
      </c>
      <c r="M27">
        <v>0.62157618256545566</v>
      </c>
      <c r="N27">
        <v>0.61707095439114479</v>
      </c>
      <c r="O27">
        <v>0.63627838247048618</v>
      </c>
      <c r="P27">
        <v>0.63117319544201278</v>
      </c>
    </row>
    <row r="28" spans="1:16" x14ac:dyDescent="0.3">
      <c r="A28" t="s">
        <v>101</v>
      </c>
      <c r="B28">
        <v>148.22</v>
      </c>
      <c r="C28">
        <v>1874.3</v>
      </c>
      <c r="D28">
        <v>2851.76</v>
      </c>
      <c r="E28">
        <v>4874.2800000000007</v>
      </c>
      <c r="F28">
        <v>0.64580000000000004</v>
      </c>
      <c r="I28" t="s">
        <v>60</v>
      </c>
      <c r="J28">
        <v>0.61697914102351381</v>
      </c>
      <c r="K28">
        <v>0.62094331865659813</v>
      </c>
      <c r="L28">
        <v>0.62595649418806287</v>
      </c>
      <c r="M28">
        <v>0.63634497285388736</v>
      </c>
      <c r="N28">
        <v>0.65044136216165405</v>
      </c>
      <c r="O28">
        <v>0.66387393093655822</v>
      </c>
      <c r="P28">
        <v>0.66290482323617028</v>
      </c>
    </row>
    <row r="29" spans="1:16" x14ac:dyDescent="0.3">
      <c r="A29" t="s">
        <v>85</v>
      </c>
      <c r="B29">
        <v>125.95</v>
      </c>
      <c r="C29">
        <v>1297.8499999999999</v>
      </c>
      <c r="D29">
        <v>1939.55</v>
      </c>
      <c r="E29">
        <v>3363.35</v>
      </c>
      <c r="F29">
        <v>0.61860000000000004</v>
      </c>
      <c r="I29" t="s">
        <v>74</v>
      </c>
      <c r="J29">
        <v>0.57179007763951739</v>
      </c>
      <c r="K29">
        <v>0.58779911319550571</v>
      </c>
      <c r="L29">
        <v>0.60011476075201509</v>
      </c>
      <c r="M29">
        <v>0.61769970566858401</v>
      </c>
      <c r="N29">
        <v>0.62732538055423326</v>
      </c>
      <c r="O29">
        <v>0.64116534726015106</v>
      </c>
      <c r="P29">
        <v>0.64506838419666734</v>
      </c>
    </row>
    <row r="30" spans="1:16" x14ac:dyDescent="0.3">
      <c r="A30" t="s">
        <v>78</v>
      </c>
      <c r="B30">
        <v>372.75</v>
      </c>
      <c r="C30">
        <v>4677.03</v>
      </c>
      <c r="D30">
        <v>6913.54</v>
      </c>
      <c r="E30">
        <v>11963.32</v>
      </c>
      <c r="F30">
        <v>0.58230000000000004</v>
      </c>
      <c r="I30" t="s">
        <v>75</v>
      </c>
      <c r="J30">
        <v>0.5792891021315465</v>
      </c>
      <c r="K30">
        <v>0.59790546683398771</v>
      </c>
      <c r="L30">
        <v>0.62827347781979981</v>
      </c>
      <c r="M30">
        <v>0.61478774174710915</v>
      </c>
      <c r="N30">
        <v>0.62894702886742138</v>
      </c>
      <c r="O30">
        <v>0.62919206390981064</v>
      </c>
      <c r="P30">
        <v>0.65601580967629003</v>
      </c>
    </row>
    <row r="31" spans="1:16" x14ac:dyDescent="0.3">
      <c r="A31" t="s">
        <v>66</v>
      </c>
      <c r="B31">
        <v>1008.82</v>
      </c>
      <c r="C31">
        <v>6116.73</v>
      </c>
      <c r="D31">
        <v>4065.98</v>
      </c>
      <c r="E31">
        <v>11191.529999999999</v>
      </c>
      <c r="F31">
        <v>0.68930000000000002</v>
      </c>
      <c r="I31" t="s">
        <v>76</v>
      </c>
      <c r="J31">
        <v>0.55458960839773508</v>
      </c>
      <c r="K31">
        <v>0.55491724123299835</v>
      </c>
      <c r="L31">
        <v>0.55918387555961746</v>
      </c>
      <c r="M31">
        <v>0.58229259005849843</v>
      </c>
      <c r="N31">
        <v>0.60348004905357444</v>
      </c>
      <c r="O31">
        <v>0.61914299212615265</v>
      </c>
      <c r="P31">
        <v>0.62320986684511903</v>
      </c>
    </row>
    <row r="32" spans="1:16" x14ac:dyDescent="0.3">
      <c r="A32" t="s">
        <v>131</v>
      </c>
      <c r="B32">
        <v>322.83999999999997</v>
      </c>
      <c r="C32">
        <v>2229.79</v>
      </c>
      <c r="D32">
        <v>2191.21</v>
      </c>
      <c r="E32">
        <v>4743.84</v>
      </c>
      <c r="F32">
        <v>0.64910000000000001</v>
      </c>
      <c r="I32" t="s">
        <v>148</v>
      </c>
      <c r="J32">
        <v>0.59977906535816949</v>
      </c>
      <c r="K32">
        <v>0.60101054945496279</v>
      </c>
      <c r="L32">
        <v>0.60080128758978002</v>
      </c>
      <c r="M32">
        <v>0.61644154967217835</v>
      </c>
      <c r="N32">
        <v>0.62264259500289609</v>
      </c>
      <c r="O32">
        <v>0.6398988694223634</v>
      </c>
      <c r="P32">
        <v>0.63597236290489767</v>
      </c>
    </row>
    <row r="33" spans="1:16" x14ac:dyDescent="0.3">
      <c r="A33" t="s">
        <v>74</v>
      </c>
      <c r="B33">
        <v>242.61</v>
      </c>
      <c r="C33">
        <v>2126.63</v>
      </c>
      <c r="D33">
        <v>1993.28</v>
      </c>
      <c r="E33">
        <v>4362.5200000000004</v>
      </c>
      <c r="F33">
        <v>0.64710000000000001</v>
      </c>
      <c r="I33" t="s">
        <v>96</v>
      </c>
      <c r="J33">
        <v>0.61452884224955229</v>
      </c>
      <c r="K33">
        <v>0.60702723925533686</v>
      </c>
      <c r="L33">
        <v>0.5991376409105853</v>
      </c>
      <c r="M33">
        <v>0.62547493261226661</v>
      </c>
      <c r="N33">
        <v>0.62305182280414706</v>
      </c>
      <c r="O33">
        <v>0.63061410799604245</v>
      </c>
      <c r="P33">
        <v>0.62528163826256866</v>
      </c>
    </row>
    <row r="34" spans="1:16" x14ac:dyDescent="0.3">
      <c r="A34" t="s">
        <v>128</v>
      </c>
      <c r="B34">
        <v>134.1</v>
      </c>
      <c r="C34">
        <v>2346.62</v>
      </c>
      <c r="D34">
        <v>3432</v>
      </c>
      <c r="E34">
        <v>5912.7199999999993</v>
      </c>
      <c r="F34">
        <v>0.58009999999999995</v>
      </c>
      <c r="I34" t="s">
        <v>97</v>
      </c>
      <c r="J34">
        <v>0.60496272636402082</v>
      </c>
      <c r="K34">
        <v>0.61810558360918988</v>
      </c>
      <c r="L34">
        <v>0.62628075192754562</v>
      </c>
      <c r="M34">
        <v>0.63493681308203165</v>
      </c>
      <c r="N34">
        <v>0.62566575673088642</v>
      </c>
      <c r="O34">
        <v>0.64222315869244584</v>
      </c>
      <c r="P34">
        <v>0.63921813670876548</v>
      </c>
    </row>
    <row r="35" spans="1:16" x14ac:dyDescent="0.3">
      <c r="A35" t="s">
        <v>67</v>
      </c>
      <c r="B35">
        <v>612.42999999999995</v>
      </c>
      <c r="C35">
        <v>4495.71</v>
      </c>
      <c r="D35">
        <v>3375.62</v>
      </c>
      <c r="E35">
        <v>8483.76</v>
      </c>
      <c r="F35">
        <v>0.70369999999999999</v>
      </c>
      <c r="I35" t="s">
        <v>98</v>
      </c>
      <c r="J35">
        <v>0.63246822202844588</v>
      </c>
      <c r="K35">
        <v>0.6247448720594293</v>
      </c>
      <c r="L35">
        <v>0.63483907555485752</v>
      </c>
      <c r="M35">
        <v>0.62878659243392543</v>
      </c>
      <c r="N35">
        <v>0.63758218796396693</v>
      </c>
      <c r="O35">
        <v>0.65782855029542897</v>
      </c>
      <c r="P35">
        <v>0.64857035467646351</v>
      </c>
    </row>
    <row r="36" spans="1:16" x14ac:dyDescent="0.3">
      <c r="A36" t="s">
        <v>102</v>
      </c>
      <c r="B36">
        <v>108.97</v>
      </c>
      <c r="C36">
        <v>1744.72</v>
      </c>
      <c r="D36">
        <v>2426.54</v>
      </c>
      <c r="E36">
        <v>4280.2299999999996</v>
      </c>
      <c r="F36">
        <v>0.65539999999999998</v>
      </c>
      <c r="I36" t="s">
        <v>99</v>
      </c>
      <c r="J36">
        <v>0.60756898654660596</v>
      </c>
      <c r="K36">
        <v>0.62212234774495767</v>
      </c>
      <c r="L36">
        <v>0.64077727432536724</v>
      </c>
      <c r="M36">
        <v>0.64074749534694964</v>
      </c>
      <c r="N36">
        <v>0.65232430999201707</v>
      </c>
      <c r="O36">
        <v>0.65796323852089067</v>
      </c>
      <c r="P36">
        <v>0.65005834203243928</v>
      </c>
    </row>
    <row r="37" spans="1:16" x14ac:dyDescent="0.3">
      <c r="A37" t="s">
        <v>119</v>
      </c>
      <c r="B37">
        <v>252.38</v>
      </c>
      <c r="C37">
        <v>1699.03</v>
      </c>
      <c r="D37">
        <v>3610.98</v>
      </c>
      <c r="E37">
        <v>5562.3899999999994</v>
      </c>
      <c r="F37">
        <v>0.63070000000000004</v>
      </c>
      <c r="I37" t="s">
        <v>100</v>
      </c>
      <c r="J37">
        <v>0.61619240484649473</v>
      </c>
      <c r="K37">
        <v>0.633186810725206</v>
      </c>
      <c r="L37">
        <v>0.62449679624065446</v>
      </c>
      <c r="M37">
        <v>0.62708527373540157</v>
      </c>
      <c r="N37">
        <v>0.64917515792040481</v>
      </c>
      <c r="O37">
        <v>0.65977917786675178</v>
      </c>
      <c r="P37">
        <v>0.65282829311549995</v>
      </c>
    </row>
    <row r="38" spans="1:16" x14ac:dyDescent="0.3">
      <c r="A38" t="s">
        <v>127</v>
      </c>
      <c r="B38">
        <v>278.05</v>
      </c>
      <c r="C38">
        <v>1699.03</v>
      </c>
      <c r="D38">
        <v>3610.98</v>
      </c>
      <c r="E38">
        <v>5588.0599999999995</v>
      </c>
      <c r="F38">
        <v>0.62070000000000003</v>
      </c>
      <c r="I38" t="s">
        <v>101</v>
      </c>
      <c r="J38">
        <v>0.60699868450856165</v>
      </c>
      <c r="K38">
        <v>0.6127361857849819</v>
      </c>
      <c r="L38">
        <v>0.61428363959480281</v>
      </c>
      <c r="M38">
        <v>0.61153297811760121</v>
      </c>
      <c r="N38">
        <v>0.63837835430127343</v>
      </c>
      <c r="O38">
        <v>0.66372450556207574</v>
      </c>
      <c r="P38">
        <v>0.65861656475119301</v>
      </c>
    </row>
    <row r="39" spans="1:16" x14ac:dyDescent="0.3">
      <c r="A39" t="s">
        <v>110</v>
      </c>
      <c r="B39">
        <v>137.91999999999999</v>
      </c>
      <c r="C39">
        <v>2105.5100000000002</v>
      </c>
      <c r="D39">
        <v>2863.38</v>
      </c>
      <c r="E39">
        <v>5106.8100000000004</v>
      </c>
      <c r="F39">
        <v>0.62790000000000001</v>
      </c>
      <c r="I39" t="s">
        <v>102</v>
      </c>
      <c r="J39">
        <v>0.64291989311363185</v>
      </c>
      <c r="K39">
        <v>0.64247418639610432</v>
      </c>
      <c r="L39">
        <v>0.64057850996966215</v>
      </c>
      <c r="M39">
        <v>0.65683772755701952</v>
      </c>
      <c r="N39">
        <v>0.63413527312750573</v>
      </c>
      <c r="O39">
        <v>0.66718754794884816</v>
      </c>
      <c r="P39">
        <v>0.6509466886646228</v>
      </c>
    </row>
    <row r="40" spans="1:16" x14ac:dyDescent="0.3">
      <c r="A40" t="s">
        <v>109</v>
      </c>
      <c r="B40">
        <v>337.31</v>
      </c>
      <c r="C40">
        <v>3439.56</v>
      </c>
      <c r="D40">
        <v>3423.41</v>
      </c>
      <c r="E40">
        <v>7200.28</v>
      </c>
      <c r="F40">
        <v>0.62370000000000003</v>
      </c>
      <c r="I40" t="s">
        <v>103</v>
      </c>
      <c r="J40">
        <v>0.61184669028124372</v>
      </c>
      <c r="K40">
        <v>0.60467368090210316</v>
      </c>
      <c r="L40">
        <v>0.59681945907598377</v>
      </c>
      <c r="M40">
        <v>0.63336820622960066</v>
      </c>
      <c r="N40">
        <v>0.62584711253913849</v>
      </c>
      <c r="O40">
        <v>0.65155225918944781</v>
      </c>
      <c r="P40">
        <v>0.63412799063895964</v>
      </c>
    </row>
    <row r="41" spans="1:16" x14ac:dyDescent="0.3">
      <c r="A41" t="s">
        <v>117</v>
      </c>
      <c r="B41">
        <v>247.24</v>
      </c>
      <c r="C41">
        <v>2230.38</v>
      </c>
      <c r="D41">
        <v>2107.37</v>
      </c>
      <c r="E41">
        <v>4584.99</v>
      </c>
      <c r="F41">
        <v>0.66359999999999997</v>
      </c>
      <c r="I41" t="s">
        <v>104</v>
      </c>
      <c r="J41">
        <v>0.52152033886518734</v>
      </c>
      <c r="K41">
        <v>0.49909194071185781</v>
      </c>
      <c r="L41">
        <v>0.50601167328951302</v>
      </c>
      <c r="M41">
        <v>0.54114850989934216</v>
      </c>
      <c r="N41">
        <v>0.5454658439185146</v>
      </c>
      <c r="O41">
        <v>0.54674715810777696</v>
      </c>
      <c r="P41">
        <v>0.57299186135535374</v>
      </c>
    </row>
    <row r="42" spans="1:16" x14ac:dyDescent="0.3">
      <c r="A42" t="s">
        <v>111</v>
      </c>
      <c r="B42">
        <v>251.23</v>
      </c>
      <c r="C42">
        <v>3191.58</v>
      </c>
      <c r="D42">
        <v>5360.15</v>
      </c>
      <c r="E42">
        <v>8802.9599999999991</v>
      </c>
      <c r="F42">
        <v>0.61980000000000002</v>
      </c>
      <c r="I42" t="s">
        <v>105</v>
      </c>
      <c r="J42">
        <v>0.57174171363420356</v>
      </c>
      <c r="K42">
        <v>0.57724834752846677</v>
      </c>
      <c r="L42">
        <v>0.57786908656830127</v>
      </c>
      <c r="M42">
        <v>0.60578274747878347</v>
      </c>
      <c r="N42">
        <v>0.62375928876571241</v>
      </c>
      <c r="O42">
        <v>0.63923512489396583</v>
      </c>
      <c r="P42">
        <v>0.62054869827749237</v>
      </c>
    </row>
    <row r="43" spans="1:16" x14ac:dyDescent="0.3">
      <c r="A43" t="s">
        <v>100</v>
      </c>
      <c r="B43">
        <v>133.88999999999999</v>
      </c>
      <c r="C43">
        <v>1766.66</v>
      </c>
      <c r="D43">
        <v>2306.5500000000002</v>
      </c>
      <c r="E43">
        <v>4207.1000000000004</v>
      </c>
      <c r="F43">
        <v>0.64019999999999999</v>
      </c>
      <c r="I43" t="s">
        <v>106</v>
      </c>
      <c r="J43">
        <v>0.56937041432825541</v>
      </c>
      <c r="K43">
        <v>0.56737963094758836</v>
      </c>
      <c r="L43">
        <v>0.56831665779947549</v>
      </c>
      <c r="M43">
        <v>0.57262551475934897</v>
      </c>
      <c r="N43">
        <v>0.59974911805081188</v>
      </c>
      <c r="O43">
        <v>0.62118378354612014</v>
      </c>
      <c r="P43">
        <v>0.649295532807596</v>
      </c>
    </row>
    <row r="44" spans="1:16" x14ac:dyDescent="0.3">
      <c r="A44" t="s">
        <v>120</v>
      </c>
      <c r="B44">
        <v>946.12</v>
      </c>
      <c r="C44">
        <v>2914.17</v>
      </c>
      <c r="D44">
        <v>1449.7</v>
      </c>
      <c r="E44">
        <v>5309.99</v>
      </c>
      <c r="F44">
        <v>0.65700000000000003</v>
      </c>
      <c r="I44" t="s">
        <v>57</v>
      </c>
      <c r="J44">
        <v>0.56793211927018417</v>
      </c>
      <c r="K44">
        <v>0.5710799416173703</v>
      </c>
      <c r="L44">
        <v>0.57370824571140311</v>
      </c>
      <c r="M44">
        <v>0.61657064914873072</v>
      </c>
      <c r="N44">
        <v>0.62223936909397048</v>
      </c>
      <c r="O44">
        <v>0.62872861657376133</v>
      </c>
      <c r="P44">
        <v>0.6249718311538357</v>
      </c>
    </row>
    <row r="45" spans="1:16" x14ac:dyDescent="0.3">
      <c r="A45" t="s">
        <v>90</v>
      </c>
      <c r="B45">
        <v>211.33</v>
      </c>
      <c r="C45">
        <v>3079.15</v>
      </c>
      <c r="D45">
        <v>4513.34</v>
      </c>
      <c r="E45">
        <v>7803.82</v>
      </c>
      <c r="F45">
        <v>0.65720000000000001</v>
      </c>
      <c r="I45" t="s">
        <v>107</v>
      </c>
      <c r="J45">
        <v>0.57290980714478101</v>
      </c>
      <c r="K45">
        <v>0.57982633902459901</v>
      </c>
      <c r="L45">
        <v>0.58857449677517415</v>
      </c>
      <c r="M45">
        <v>0.60089458392039274</v>
      </c>
      <c r="N45">
        <v>0.59606967236084407</v>
      </c>
      <c r="O45">
        <v>0.63142746899957058</v>
      </c>
      <c r="P45">
        <v>0.62275321131199757</v>
      </c>
    </row>
    <row r="46" spans="1:16" x14ac:dyDescent="0.3">
      <c r="A46" t="s">
        <v>95</v>
      </c>
      <c r="B46">
        <v>83.77</v>
      </c>
      <c r="C46">
        <v>1232.1300000000001</v>
      </c>
      <c r="D46">
        <v>1599.93</v>
      </c>
      <c r="E46">
        <v>2915.83</v>
      </c>
      <c r="F46">
        <v>0.63260000000000005</v>
      </c>
      <c r="I46" t="s">
        <v>108</v>
      </c>
      <c r="J46">
        <v>0.59498162010144473</v>
      </c>
      <c r="K46">
        <v>0.61099960105145168</v>
      </c>
      <c r="L46">
        <v>0.61285297647446435</v>
      </c>
      <c r="M46">
        <v>0.60997649612419158</v>
      </c>
      <c r="N46">
        <v>0.62415977817787549</v>
      </c>
      <c r="O46">
        <v>0.63603481237820858</v>
      </c>
      <c r="P46">
        <v>0.63123839084241307</v>
      </c>
    </row>
    <row r="47" spans="1:16" x14ac:dyDescent="0.3">
      <c r="A47" t="s">
        <v>104</v>
      </c>
      <c r="B47">
        <v>53.17</v>
      </c>
      <c r="C47">
        <v>933.77</v>
      </c>
      <c r="D47">
        <v>1190.6600000000001</v>
      </c>
      <c r="E47">
        <v>2177.6</v>
      </c>
      <c r="F47">
        <v>0.5534</v>
      </c>
      <c r="I47" t="s">
        <v>109</v>
      </c>
      <c r="J47">
        <v>0.58015582540596189</v>
      </c>
      <c r="K47">
        <v>0.58573794192880224</v>
      </c>
      <c r="L47">
        <v>0.58794415655788934</v>
      </c>
      <c r="M47">
        <v>0.59897024980463343</v>
      </c>
      <c r="N47">
        <v>0.6095643908977989</v>
      </c>
      <c r="O47">
        <v>0.62958179777083101</v>
      </c>
      <c r="P47">
        <v>0.62562987664021052</v>
      </c>
    </row>
    <row r="48" spans="1:16" x14ac:dyDescent="0.3">
      <c r="A48" t="s">
        <v>82</v>
      </c>
      <c r="B48">
        <v>145.54</v>
      </c>
      <c r="C48">
        <v>1786.98</v>
      </c>
      <c r="D48">
        <v>2920.01</v>
      </c>
      <c r="E48">
        <v>4852.5300000000007</v>
      </c>
      <c r="F48">
        <v>0.62450000000000006</v>
      </c>
      <c r="I48" t="s">
        <v>110</v>
      </c>
      <c r="J48">
        <v>0.57283878657210652</v>
      </c>
      <c r="K48">
        <v>0.57244228197590008</v>
      </c>
      <c r="L48">
        <v>0.57246624188681294</v>
      </c>
      <c r="M48">
        <v>0.59411574835012926</v>
      </c>
      <c r="N48">
        <v>0.61593115236444895</v>
      </c>
      <c r="O48">
        <v>0.63588823877852629</v>
      </c>
      <c r="P48">
        <v>0.63767576310717999</v>
      </c>
    </row>
    <row r="49" spans="1:16" x14ac:dyDescent="0.3">
      <c r="A49" t="s">
        <v>129</v>
      </c>
      <c r="B49">
        <v>143.94</v>
      </c>
      <c r="C49">
        <v>2070.25</v>
      </c>
      <c r="D49">
        <v>2581.91</v>
      </c>
      <c r="E49">
        <v>4796.1000000000004</v>
      </c>
      <c r="F49">
        <v>0.63970000000000005</v>
      </c>
      <c r="I49" t="s">
        <v>111</v>
      </c>
      <c r="J49">
        <v>0.60066507761183907</v>
      </c>
      <c r="K49">
        <v>0.60416142748077872</v>
      </c>
      <c r="L49">
        <v>0.60324798801928969</v>
      </c>
      <c r="M49">
        <v>0.59957593685766042</v>
      </c>
      <c r="N49">
        <v>0.60174537161361497</v>
      </c>
      <c r="O49">
        <v>0.63137872764400083</v>
      </c>
      <c r="P49">
        <v>0.64859731058044123</v>
      </c>
    </row>
    <row r="50" spans="1:16" x14ac:dyDescent="0.3">
      <c r="A50" t="s">
        <v>91</v>
      </c>
      <c r="B50">
        <v>334.92</v>
      </c>
      <c r="C50">
        <v>4086.15</v>
      </c>
      <c r="D50">
        <v>5977.02</v>
      </c>
      <c r="E50">
        <v>10398.09</v>
      </c>
      <c r="F50">
        <v>0.63470000000000004</v>
      </c>
      <c r="I50" t="s">
        <v>138</v>
      </c>
      <c r="J50">
        <v>0.59520690674999155</v>
      </c>
      <c r="K50">
        <v>0.59594803276622477</v>
      </c>
      <c r="L50">
        <v>0.59870064123074862</v>
      </c>
      <c r="M50">
        <v>0.60980805926147552</v>
      </c>
      <c r="N50">
        <v>0.61807941408282996</v>
      </c>
      <c r="O50">
        <v>0.62949336087818641</v>
      </c>
      <c r="P50">
        <v>0.62841461777516672</v>
      </c>
    </row>
    <row r="51" spans="1:16" x14ac:dyDescent="0.3">
      <c r="A51" t="s">
        <v>122</v>
      </c>
      <c r="B51">
        <v>73.61</v>
      </c>
      <c r="C51">
        <v>754.26</v>
      </c>
      <c r="D51">
        <v>769.14</v>
      </c>
      <c r="E51">
        <v>1597.01</v>
      </c>
      <c r="F51">
        <v>0.63600000000000001</v>
      </c>
      <c r="I51" t="s">
        <v>77</v>
      </c>
      <c r="J51">
        <v>0.59709575969725615</v>
      </c>
      <c r="K51">
        <v>0.6037920906656975</v>
      </c>
      <c r="L51">
        <v>0.60653050392772612</v>
      </c>
      <c r="M51">
        <v>0.61102977792044888</v>
      </c>
      <c r="N51">
        <v>0.60509534912240992</v>
      </c>
      <c r="O51">
        <v>0.61602972973920178</v>
      </c>
      <c r="P51">
        <v>0.63305850743427172</v>
      </c>
    </row>
    <row r="52" spans="1:16" x14ac:dyDescent="0.3">
      <c r="A52" t="s">
        <v>72</v>
      </c>
      <c r="B52">
        <v>862.53</v>
      </c>
      <c r="C52">
        <v>5149.17</v>
      </c>
      <c r="D52">
        <v>3058.44</v>
      </c>
      <c r="E52">
        <v>9070.14</v>
      </c>
      <c r="F52">
        <v>0.65510000000000002</v>
      </c>
      <c r="I52" t="s">
        <v>78</v>
      </c>
      <c r="J52">
        <v>0.58248937489976638</v>
      </c>
      <c r="K52">
        <v>0.56984140393202243</v>
      </c>
      <c r="L52">
        <v>0.57687369240914532</v>
      </c>
      <c r="M52">
        <v>0.5585089191348005</v>
      </c>
      <c r="N52">
        <v>0.57326989211057267</v>
      </c>
      <c r="O52">
        <v>0.58672755451538827</v>
      </c>
      <c r="P52">
        <v>0.59419211141925088</v>
      </c>
    </row>
    <row r="53" spans="1:16" x14ac:dyDescent="0.3">
      <c r="A53" t="s">
        <v>112</v>
      </c>
      <c r="B53">
        <v>384.87</v>
      </c>
      <c r="C53">
        <v>3342</v>
      </c>
      <c r="D53">
        <v>3269.52</v>
      </c>
      <c r="E53">
        <v>6996.3899999999994</v>
      </c>
      <c r="F53">
        <v>0.64659999999999995</v>
      </c>
      <c r="I53" t="s">
        <v>79</v>
      </c>
      <c r="J53">
        <v>0.55371933230884929</v>
      </c>
      <c r="K53">
        <v>0.55316943874002433</v>
      </c>
      <c r="L53">
        <v>0.55377566072542639</v>
      </c>
      <c r="M53">
        <v>0.56477331283046872</v>
      </c>
      <c r="N53">
        <v>0.58011970373960742</v>
      </c>
      <c r="O53">
        <v>0.59825397599378138</v>
      </c>
      <c r="P53">
        <v>0.59972401036260548</v>
      </c>
    </row>
    <row r="54" spans="1:16" x14ac:dyDescent="0.3">
      <c r="A54" t="s">
        <v>69</v>
      </c>
      <c r="B54">
        <v>300.81</v>
      </c>
      <c r="C54">
        <v>2939.69</v>
      </c>
      <c r="D54">
        <v>2956.47</v>
      </c>
      <c r="E54">
        <v>6196.9699999999993</v>
      </c>
      <c r="F54">
        <v>0.64790000000000003</v>
      </c>
      <c r="I54" t="s">
        <v>80</v>
      </c>
      <c r="J54">
        <v>0.59267334764384394</v>
      </c>
      <c r="K54">
        <v>0.59232641805001141</v>
      </c>
      <c r="L54">
        <v>0.60273045108909351</v>
      </c>
      <c r="M54">
        <v>0.61311783536505959</v>
      </c>
      <c r="N54">
        <v>0.60973678929927944</v>
      </c>
      <c r="O54">
        <v>0.62229201878791318</v>
      </c>
      <c r="P54">
        <v>0.61017781285706252</v>
      </c>
    </row>
    <row r="55" spans="1:16" x14ac:dyDescent="0.3">
      <c r="A55" t="s">
        <v>98</v>
      </c>
      <c r="B55">
        <v>270.29000000000002</v>
      </c>
      <c r="C55">
        <v>3103.9</v>
      </c>
      <c r="D55">
        <v>3541.47</v>
      </c>
      <c r="E55">
        <v>6915.66</v>
      </c>
      <c r="F55">
        <v>0.64829999999999999</v>
      </c>
      <c r="I55" t="s">
        <v>81</v>
      </c>
      <c r="J55">
        <v>0.57224512289805085</v>
      </c>
      <c r="K55">
        <v>0.58174629016356938</v>
      </c>
      <c r="L55">
        <v>0.58081397982290794</v>
      </c>
      <c r="M55">
        <v>0.61292435523698729</v>
      </c>
      <c r="N55">
        <v>0.60559956652888147</v>
      </c>
      <c r="O55">
        <v>0.61613655345844509</v>
      </c>
      <c r="P55">
        <v>0.61261829321552319</v>
      </c>
    </row>
    <row r="56" spans="1:16" x14ac:dyDescent="0.3">
      <c r="A56" t="s">
        <v>97</v>
      </c>
      <c r="B56">
        <v>168.15</v>
      </c>
      <c r="C56">
        <v>1605.12</v>
      </c>
      <c r="D56">
        <v>2160.61</v>
      </c>
      <c r="E56">
        <v>3933.88</v>
      </c>
      <c r="F56">
        <v>0.63639999999999997</v>
      </c>
      <c r="I56" t="s">
        <v>82</v>
      </c>
      <c r="J56">
        <v>0.6005080510289289</v>
      </c>
      <c r="K56">
        <v>0.58686441345861995</v>
      </c>
      <c r="L56">
        <v>0.59107741842926154</v>
      </c>
      <c r="M56">
        <v>0.61095735484454838</v>
      </c>
      <c r="N56">
        <v>0.62424560900374904</v>
      </c>
      <c r="O56">
        <v>0.64928937447315049</v>
      </c>
      <c r="P56">
        <v>0.65725869672603265</v>
      </c>
    </row>
    <row r="57" spans="1:16" x14ac:dyDescent="0.3">
      <c r="A57" t="s">
        <v>88</v>
      </c>
      <c r="B57">
        <v>168.08</v>
      </c>
      <c r="C57">
        <v>2325.0100000000002</v>
      </c>
      <c r="D57">
        <v>3850.26</v>
      </c>
      <c r="E57">
        <v>6343.35</v>
      </c>
      <c r="F57">
        <v>0.62690000000000001</v>
      </c>
      <c r="I57" t="s">
        <v>83</v>
      </c>
      <c r="J57">
        <v>0.60104635752182212</v>
      </c>
      <c r="K57">
        <v>0.60632015933322814</v>
      </c>
      <c r="L57">
        <v>0.59708417648073475</v>
      </c>
      <c r="M57">
        <v>0.61253744297153712</v>
      </c>
      <c r="N57">
        <v>0.63180617199254374</v>
      </c>
      <c r="O57">
        <v>0.6259221418199582</v>
      </c>
      <c r="P57">
        <v>0.6238700942033566</v>
      </c>
    </row>
    <row r="58" spans="1:16" x14ac:dyDescent="0.3">
      <c r="A58" t="s">
        <v>80</v>
      </c>
      <c r="B58">
        <v>276.95</v>
      </c>
      <c r="C58">
        <v>4350.6400000000003</v>
      </c>
      <c r="D58">
        <v>6897.71</v>
      </c>
      <c r="E58">
        <v>11525.3</v>
      </c>
      <c r="F58">
        <v>0.60460000000000003</v>
      </c>
      <c r="I58" t="s">
        <v>84</v>
      </c>
      <c r="J58">
        <v>0.57696196206858441</v>
      </c>
      <c r="K58">
        <v>0.59352864728058141</v>
      </c>
      <c r="L58">
        <v>0.60781515534930164</v>
      </c>
      <c r="M58">
        <v>0.62667520155718259</v>
      </c>
      <c r="N58">
        <v>0.65515258337180282</v>
      </c>
      <c r="O58">
        <v>0.65737688494074731</v>
      </c>
      <c r="P58">
        <v>0.66126982647764754</v>
      </c>
    </row>
    <row r="59" spans="1:16" x14ac:dyDescent="0.3">
      <c r="A59" t="s">
        <v>93</v>
      </c>
      <c r="B59">
        <v>258.76</v>
      </c>
      <c r="C59">
        <v>3399.25</v>
      </c>
      <c r="D59">
        <v>5255.7</v>
      </c>
      <c r="E59">
        <v>8913.7099999999991</v>
      </c>
      <c r="F59">
        <v>0.62790000000000001</v>
      </c>
      <c r="I59" t="s">
        <v>85</v>
      </c>
      <c r="J59">
        <v>0.58065511083733845</v>
      </c>
      <c r="K59">
        <v>0.57455392178236586</v>
      </c>
      <c r="L59">
        <v>0.59667632181429842</v>
      </c>
      <c r="M59">
        <v>0.60190610540831213</v>
      </c>
      <c r="N59">
        <v>0.61338248365108416</v>
      </c>
      <c r="O59">
        <v>0.61928940566670598</v>
      </c>
      <c r="P59">
        <v>0.63431833955870764</v>
      </c>
    </row>
    <row r="60" spans="1:16" x14ac:dyDescent="0.3">
      <c r="A60" t="s">
        <v>124</v>
      </c>
      <c r="B60">
        <v>691.41</v>
      </c>
      <c r="C60">
        <v>5763.16</v>
      </c>
      <c r="D60">
        <v>6222.29</v>
      </c>
      <c r="E60">
        <v>12676.86</v>
      </c>
      <c r="F60">
        <v>0.66310000000000002</v>
      </c>
      <c r="I60" t="s">
        <v>86</v>
      </c>
      <c r="J60">
        <v>0.60164167846537087</v>
      </c>
      <c r="K60">
        <v>0.60775533736494403</v>
      </c>
      <c r="L60">
        <v>0.60985845986432619</v>
      </c>
      <c r="M60">
        <v>0.61145124819116248</v>
      </c>
      <c r="N60">
        <v>0.6172022975931003</v>
      </c>
      <c r="O60">
        <v>0.62331592770571209</v>
      </c>
      <c r="P60">
        <v>0.61415592407853592</v>
      </c>
    </row>
    <row r="61" spans="1:16" x14ac:dyDescent="0.3">
      <c r="A61" t="s">
        <v>125</v>
      </c>
      <c r="B61">
        <v>113.34</v>
      </c>
      <c r="C61">
        <v>983.05</v>
      </c>
      <c r="D61">
        <v>1685.77</v>
      </c>
      <c r="E61">
        <v>2782.16</v>
      </c>
      <c r="F61">
        <v>0.65510000000000002</v>
      </c>
      <c r="I61" t="s">
        <v>58</v>
      </c>
      <c r="J61">
        <v>0.621156146828447</v>
      </c>
      <c r="K61">
        <v>0.62377074915247177</v>
      </c>
      <c r="L61">
        <v>0.61806148916002757</v>
      </c>
      <c r="M61">
        <v>0.63212162795026217</v>
      </c>
      <c r="N61">
        <v>0.63618328783936828</v>
      </c>
      <c r="O61">
        <v>0.64959156866469736</v>
      </c>
      <c r="P61">
        <v>0.64144620871360525</v>
      </c>
    </row>
    <row r="62" spans="1:16" x14ac:dyDescent="0.3">
      <c r="A62" t="s">
        <v>64</v>
      </c>
      <c r="B62">
        <v>1420.38</v>
      </c>
      <c r="C62">
        <v>8415.7999999999993</v>
      </c>
      <c r="D62">
        <v>3408.16</v>
      </c>
      <c r="E62">
        <v>13244.34</v>
      </c>
      <c r="F62">
        <v>0.6542</v>
      </c>
      <c r="I62" t="s">
        <v>87</v>
      </c>
      <c r="J62">
        <v>0.59554830349951138</v>
      </c>
      <c r="K62">
        <v>0.59756666565333949</v>
      </c>
      <c r="L62">
        <v>0.60642193617766205</v>
      </c>
      <c r="M62">
        <v>0.62651317866922329</v>
      </c>
      <c r="N62">
        <v>0.64953049361324788</v>
      </c>
      <c r="O62">
        <v>0.65103547276137408</v>
      </c>
      <c r="P62">
        <v>0.63713141564177045</v>
      </c>
    </row>
    <row r="63" spans="1:16" x14ac:dyDescent="0.3">
      <c r="A63" t="s">
        <v>116</v>
      </c>
      <c r="B63">
        <v>95.86</v>
      </c>
      <c r="C63">
        <v>833.24</v>
      </c>
      <c r="D63">
        <v>941.44</v>
      </c>
      <c r="E63">
        <v>1870.54</v>
      </c>
      <c r="F63">
        <v>0.64749999999999996</v>
      </c>
      <c r="I63" t="s">
        <v>88</v>
      </c>
      <c r="J63">
        <v>0.60563254511621789</v>
      </c>
      <c r="K63">
        <v>0.61508924325373604</v>
      </c>
      <c r="L63">
        <v>0.61341048245806029</v>
      </c>
      <c r="M63">
        <v>0.61883637035969263</v>
      </c>
      <c r="N63">
        <v>0.62674381270098556</v>
      </c>
      <c r="O63">
        <v>0.64643573998570414</v>
      </c>
      <c r="P63">
        <v>0.62970028167803416</v>
      </c>
    </row>
    <row r="64" spans="1:16" x14ac:dyDescent="0.3">
      <c r="A64" t="s">
        <v>115</v>
      </c>
      <c r="B64">
        <v>559.76</v>
      </c>
      <c r="C64">
        <v>2881.15</v>
      </c>
      <c r="D64">
        <v>1951.56</v>
      </c>
      <c r="E64">
        <v>5392.4699999999993</v>
      </c>
      <c r="F64">
        <v>0.67749999999999999</v>
      </c>
      <c r="I64" t="s">
        <v>89</v>
      </c>
      <c r="J64">
        <v>0.59951889738099939</v>
      </c>
      <c r="K64">
        <v>0.60073751499857009</v>
      </c>
      <c r="L64">
        <v>0.604371610429984</v>
      </c>
      <c r="M64">
        <v>0.59877790306824852</v>
      </c>
      <c r="N64">
        <v>0.62163783584355103</v>
      </c>
      <c r="O64">
        <v>0.63932685764096697</v>
      </c>
      <c r="P64">
        <v>0.63520300992882373</v>
      </c>
    </row>
    <row r="65" spans="1:16" x14ac:dyDescent="0.3">
      <c r="A65" t="s">
        <v>76</v>
      </c>
      <c r="B65">
        <v>174.51</v>
      </c>
      <c r="C65">
        <v>1823.72</v>
      </c>
      <c r="D65">
        <v>2706.49</v>
      </c>
      <c r="E65">
        <v>4704.7199999999993</v>
      </c>
      <c r="F65">
        <v>0.6139</v>
      </c>
      <c r="I65" t="s">
        <v>90</v>
      </c>
      <c r="J65">
        <v>0.60604689277614443</v>
      </c>
      <c r="K65">
        <v>0.60966552885919034</v>
      </c>
      <c r="L65">
        <v>0.62220777300014574</v>
      </c>
      <c r="M65">
        <v>0.64882886941355633</v>
      </c>
      <c r="N65">
        <v>0.64414994482021337</v>
      </c>
      <c r="O65">
        <v>0.66837065979209043</v>
      </c>
      <c r="P65">
        <v>0.67135210776963805</v>
      </c>
    </row>
    <row r="66" spans="1:16" x14ac:dyDescent="0.3">
      <c r="A66" t="s">
        <v>71</v>
      </c>
      <c r="B66">
        <v>425.8</v>
      </c>
      <c r="C66">
        <v>3916.05</v>
      </c>
      <c r="D66">
        <v>2621.53</v>
      </c>
      <c r="E66">
        <v>6963.380000000001</v>
      </c>
      <c r="F66">
        <v>0.6462</v>
      </c>
      <c r="I66" t="s">
        <v>91</v>
      </c>
      <c r="J66">
        <v>0.62580039334782822</v>
      </c>
      <c r="K66">
        <v>0.63004839214476194</v>
      </c>
      <c r="L66">
        <v>0.62874972272344565</v>
      </c>
      <c r="M66">
        <v>0.62520311546201845</v>
      </c>
      <c r="N66">
        <v>0.64578571177288413</v>
      </c>
      <c r="O66">
        <v>0.65113067206506614</v>
      </c>
      <c r="P66">
        <v>0.64714844199515686</v>
      </c>
    </row>
    <row r="67" spans="1:16" x14ac:dyDescent="0.3">
      <c r="A67" t="s">
        <v>70</v>
      </c>
      <c r="B67">
        <v>75.900000000000006</v>
      </c>
      <c r="C67">
        <v>902.03</v>
      </c>
      <c r="D67">
        <v>884.86</v>
      </c>
      <c r="E67">
        <v>1862.79</v>
      </c>
      <c r="F67">
        <v>0.65880000000000005</v>
      </c>
      <c r="I67" t="s">
        <v>92</v>
      </c>
      <c r="J67">
        <v>0.62567164247413332</v>
      </c>
      <c r="K67">
        <v>0.60687854554753584</v>
      </c>
      <c r="L67">
        <v>0.61499602783014229</v>
      </c>
      <c r="M67">
        <v>0.62927445934316661</v>
      </c>
      <c r="N67">
        <v>0.62840420148437304</v>
      </c>
      <c r="O67">
        <v>0.63499615085858518</v>
      </c>
      <c r="P67">
        <v>0.63383393948377376</v>
      </c>
    </row>
    <row r="68" spans="1:16" x14ac:dyDescent="0.3">
      <c r="A68" t="s">
        <v>108</v>
      </c>
      <c r="B68">
        <v>202.74</v>
      </c>
      <c r="C68">
        <v>2584.02</v>
      </c>
      <c r="D68">
        <v>3279.11</v>
      </c>
      <c r="E68">
        <v>6065.8700000000008</v>
      </c>
      <c r="F68">
        <v>0.62150000000000005</v>
      </c>
      <c r="I68" t="s">
        <v>93</v>
      </c>
      <c r="J68">
        <v>0.58210266384863485</v>
      </c>
      <c r="K68">
        <v>0.58389941563212455</v>
      </c>
      <c r="L68">
        <v>0.5895994836514159</v>
      </c>
      <c r="M68">
        <v>0.58057403087714332</v>
      </c>
      <c r="N68">
        <v>0.61981477113816208</v>
      </c>
      <c r="O68">
        <v>0.63296934346717648</v>
      </c>
      <c r="P68">
        <v>0.61286742761628565</v>
      </c>
    </row>
    <row r="69" spans="1:16" x14ac:dyDescent="0.3">
      <c r="A69" t="s">
        <v>113</v>
      </c>
      <c r="B69">
        <v>318.61</v>
      </c>
      <c r="C69">
        <v>3225.78</v>
      </c>
      <c r="D69">
        <v>3803.16</v>
      </c>
      <c r="E69">
        <v>7347.55</v>
      </c>
      <c r="F69">
        <v>0.64270000000000005</v>
      </c>
      <c r="I69" t="s">
        <v>94</v>
      </c>
      <c r="J69">
        <v>0.61081778808509513</v>
      </c>
      <c r="K69">
        <v>0.60108242055180083</v>
      </c>
      <c r="L69">
        <v>0.60708717402193035</v>
      </c>
      <c r="M69">
        <v>0.62944222448644926</v>
      </c>
      <c r="N69">
        <v>0.63273257867668331</v>
      </c>
      <c r="O69">
        <v>0.64158690761250992</v>
      </c>
      <c r="P69">
        <v>0.63446226617042645</v>
      </c>
    </row>
    <row r="70" spans="1:16" x14ac:dyDescent="0.3">
      <c r="A70" t="s">
        <v>121</v>
      </c>
      <c r="B70">
        <v>686.09</v>
      </c>
      <c r="C70">
        <v>4499.0600000000004</v>
      </c>
      <c r="D70">
        <v>4600.1400000000003</v>
      </c>
      <c r="E70">
        <v>9785.2900000000009</v>
      </c>
      <c r="F70">
        <v>0.64500000000000002</v>
      </c>
      <c r="I70" t="s">
        <v>95</v>
      </c>
      <c r="J70">
        <v>0.57576854120862009</v>
      </c>
      <c r="K70">
        <v>0.56935446880184271</v>
      </c>
      <c r="L70">
        <v>0.56431056693908865</v>
      </c>
      <c r="M70">
        <v>0.61735027802389131</v>
      </c>
      <c r="N70">
        <v>0.62825924737500394</v>
      </c>
      <c r="O70">
        <v>0.6505031358791401</v>
      </c>
      <c r="P70">
        <v>0.66142176736311786</v>
      </c>
    </row>
    <row r="71" spans="1:16" x14ac:dyDescent="0.3">
      <c r="A71" t="s">
        <v>79</v>
      </c>
      <c r="B71">
        <v>269.55</v>
      </c>
      <c r="C71">
        <v>3977.33</v>
      </c>
      <c r="D71">
        <v>6553.83</v>
      </c>
      <c r="E71">
        <v>10800.71</v>
      </c>
      <c r="F71">
        <v>0.58579999999999999</v>
      </c>
      <c r="I71" t="s">
        <v>221</v>
      </c>
      <c r="J71">
        <v>0.58195045388039146</v>
      </c>
      <c r="K71">
        <v>0.58420851722676781</v>
      </c>
      <c r="L71">
        <v>0.59940960298042412</v>
      </c>
      <c r="M71">
        <v>0.61736467397270112</v>
      </c>
      <c r="N71">
        <v>0.63089546396587892</v>
      </c>
      <c r="O71">
        <v>0.6400967583863022</v>
      </c>
      <c r="P71">
        <v>0.63250094234679877</v>
      </c>
    </row>
    <row r="72" spans="1:16" x14ac:dyDescent="0.3">
      <c r="A72" t="s">
        <v>89</v>
      </c>
      <c r="B72">
        <v>192.9</v>
      </c>
      <c r="C72">
        <v>1733.75</v>
      </c>
      <c r="D72">
        <v>2220.69</v>
      </c>
      <c r="E72">
        <v>4147.34</v>
      </c>
      <c r="F72">
        <v>0.62060000000000004</v>
      </c>
      <c r="I72" t="s">
        <v>118</v>
      </c>
      <c r="J72">
        <v>0.55826009669542043</v>
      </c>
      <c r="K72">
        <v>0.55839249672166891</v>
      </c>
      <c r="L72">
        <v>0.58244112404926729</v>
      </c>
      <c r="M72">
        <v>0.60156546196729865</v>
      </c>
      <c r="N72">
        <v>0.60681576851936059</v>
      </c>
      <c r="O72">
        <v>0.61837032472972076</v>
      </c>
      <c r="P72">
        <v>0.61502307381740429</v>
      </c>
    </row>
    <row r="73" spans="1:16" x14ac:dyDescent="0.3">
      <c r="A73" t="s">
        <v>86</v>
      </c>
      <c r="B73">
        <v>117.27</v>
      </c>
      <c r="C73">
        <v>1618.31</v>
      </c>
      <c r="D73">
        <v>2175.48</v>
      </c>
      <c r="E73">
        <v>3911.06</v>
      </c>
      <c r="F73">
        <v>0.63019999999999998</v>
      </c>
      <c r="I73" t="s">
        <v>55</v>
      </c>
      <c r="J73">
        <v>0.56359745764669811</v>
      </c>
      <c r="K73">
        <v>0.57257759952554665</v>
      </c>
      <c r="L73">
        <v>0.59166795067928435</v>
      </c>
      <c r="M73">
        <v>0.61188739795685476</v>
      </c>
      <c r="N73">
        <v>0.63221513076397706</v>
      </c>
      <c r="O73">
        <v>0.63489633445430471</v>
      </c>
      <c r="P73">
        <v>0.62230464692002418</v>
      </c>
    </row>
    <row r="74" spans="1:16" x14ac:dyDescent="0.3">
      <c r="A74" t="s">
        <v>68</v>
      </c>
      <c r="B74">
        <v>127.5</v>
      </c>
      <c r="C74">
        <v>1244.98</v>
      </c>
      <c r="D74">
        <v>1519.92</v>
      </c>
      <c r="E74">
        <v>2892.4</v>
      </c>
      <c r="F74">
        <v>0.63100000000000001</v>
      </c>
      <c r="I74" t="s">
        <v>119</v>
      </c>
      <c r="J74">
        <v>0.57636398111076215</v>
      </c>
      <c r="K74">
        <v>0.60478774030138405</v>
      </c>
      <c r="L74">
        <v>0.61428147267312128</v>
      </c>
      <c r="M74">
        <v>0.65189565095145907</v>
      </c>
      <c r="N74">
        <v>0.6507342369398289</v>
      </c>
      <c r="O74">
        <v>0.63661864326244966</v>
      </c>
      <c r="P74">
        <v>0.61897235850934595</v>
      </c>
    </row>
    <row r="75" spans="1:16" x14ac:dyDescent="0.3">
      <c r="A75" t="s">
        <v>84</v>
      </c>
      <c r="B75">
        <v>99.18</v>
      </c>
      <c r="C75">
        <v>1272.32</v>
      </c>
      <c r="D75">
        <v>1930.51</v>
      </c>
      <c r="E75">
        <v>3302.01</v>
      </c>
      <c r="F75">
        <v>0.64990000000000003</v>
      </c>
      <c r="I75" t="s">
        <v>120</v>
      </c>
      <c r="J75">
        <v>0.56751128050769561</v>
      </c>
      <c r="K75">
        <v>0.59790676197270864</v>
      </c>
      <c r="L75">
        <v>0.61103184417999712</v>
      </c>
      <c r="M75">
        <v>0.63758430125707199</v>
      </c>
      <c r="N75">
        <v>0.6597625093988907</v>
      </c>
      <c r="O75">
        <v>0.62136377879548943</v>
      </c>
      <c r="P75">
        <v>0.59965740152775193</v>
      </c>
    </row>
    <row r="76" spans="1:16" x14ac:dyDescent="0.3">
      <c r="A76" t="s">
        <v>87</v>
      </c>
      <c r="B76">
        <v>503.02</v>
      </c>
      <c r="C76">
        <v>6120.58</v>
      </c>
      <c r="D76">
        <v>6556.67</v>
      </c>
      <c r="E76">
        <v>13180.27</v>
      </c>
      <c r="F76">
        <v>0.64319999999999999</v>
      </c>
      <c r="I76" t="s">
        <v>121</v>
      </c>
      <c r="J76">
        <v>0.54810553229822023</v>
      </c>
      <c r="K76">
        <v>0.55960833120912512</v>
      </c>
      <c r="L76">
        <v>0.58224616901051207</v>
      </c>
      <c r="M76">
        <v>0.61086080722490332</v>
      </c>
      <c r="N76">
        <v>0.62647893690234058</v>
      </c>
      <c r="O76">
        <v>0.64259863453565391</v>
      </c>
      <c r="P76">
        <v>0.62112708987310439</v>
      </c>
    </row>
    <row r="77" spans="1:16" x14ac:dyDescent="0.3">
      <c r="A77" t="s">
        <v>99</v>
      </c>
      <c r="B77">
        <v>188.82</v>
      </c>
      <c r="C77">
        <v>1755.5</v>
      </c>
      <c r="D77">
        <v>2697.67</v>
      </c>
      <c r="E77">
        <v>4641.99</v>
      </c>
      <c r="F77">
        <v>0.63439999999999996</v>
      </c>
      <c r="I77" t="s">
        <v>122</v>
      </c>
      <c r="J77">
        <v>0.58461048243594937</v>
      </c>
      <c r="K77">
        <v>0.58402596436876653</v>
      </c>
      <c r="L77">
        <v>0.59965132553167233</v>
      </c>
      <c r="M77">
        <v>0.60862779183844329</v>
      </c>
      <c r="N77">
        <v>0.64893947635003957</v>
      </c>
      <c r="O77">
        <v>0.63724967440758862</v>
      </c>
      <c r="P77">
        <v>0.63449985169621992</v>
      </c>
    </row>
    <row r="78" spans="1:16" x14ac:dyDescent="0.3">
      <c r="A78" t="s">
        <v>106</v>
      </c>
      <c r="B78">
        <v>106.02</v>
      </c>
      <c r="C78">
        <v>1369.24</v>
      </c>
      <c r="D78">
        <v>1702.62</v>
      </c>
      <c r="E78">
        <v>3177.88</v>
      </c>
      <c r="F78">
        <v>0.61470000000000002</v>
      </c>
      <c r="I78" t="s">
        <v>123</v>
      </c>
      <c r="J78">
        <v>0.56207182699938052</v>
      </c>
      <c r="K78">
        <v>0.59260932731559757</v>
      </c>
      <c r="L78">
        <v>0.60762791532152416</v>
      </c>
      <c r="M78">
        <v>0.62662412899996589</v>
      </c>
      <c r="N78">
        <v>0.63891001415810833</v>
      </c>
      <c r="O78">
        <v>0.66873716446434062</v>
      </c>
      <c r="P78">
        <v>0.64944820780027779</v>
      </c>
    </row>
    <row r="79" spans="1:16" x14ac:dyDescent="0.3">
      <c r="A79" t="s">
        <v>81</v>
      </c>
      <c r="B79">
        <v>518.23</v>
      </c>
      <c r="C79">
        <v>5918.51</v>
      </c>
      <c r="D79">
        <v>7694.3</v>
      </c>
      <c r="E79">
        <v>14131.04</v>
      </c>
      <c r="F79">
        <v>0.61580000000000001</v>
      </c>
      <c r="I79" t="s">
        <v>124</v>
      </c>
      <c r="J79">
        <v>0.62286035411239915</v>
      </c>
      <c r="K79">
        <v>0.60263882387288459</v>
      </c>
      <c r="L79">
        <v>0.61763348359787229</v>
      </c>
      <c r="M79">
        <v>0.62567667584947129</v>
      </c>
      <c r="N79">
        <v>0.64519706926004627</v>
      </c>
      <c r="O79">
        <v>0.66062554526210704</v>
      </c>
      <c r="P79">
        <v>0.66358459460703001</v>
      </c>
    </row>
    <row r="80" spans="1:16" x14ac:dyDescent="0.3">
      <c r="I80" t="s">
        <v>125</v>
      </c>
      <c r="J80">
        <v>0.59763569924863369</v>
      </c>
      <c r="K80">
        <v>0.5953960526278016</v>
      </c>
      <c r="L80">
        <v>0.61261815325615665</v>
      </c>
      <c r="M80">
        <v>0.61393678962409348</v>
      </c>
      <c r="N80">
        <v>0.63097670986197374</v>
      </c>
      <c r="O80">
        <v>0.66244125292987577</v>
      </c>
      <c r="P80">
        <v>0.63753192562797978</v>
      </c>
    </row>
    <row r="81" spans="1:17" x14ac:dyDescent="0.3">
      <c r="I81" t="s">
        <v>126</v>
      </c>
      <c r="J81">
        <v>0.60890004471936732</v>
      </c>
      <c r="K81">
        <v>0.59933005932598815</v>
      </c>
      <c r="L81">
        <v>0.61410883299678942</v>
      </c>
      <c r="M81">
        <v>0.61882008612485506</v>
      </c>
      <c r="N81">
        <v>0.62646266791552829</v>
      </c>
      <c r="O81">
        <v>0.64646674525128223</v>
      </c>
      <c r="P81">
        <v>0.64524647490421527</v>
      </c>
    </row>
    <row r="82" spans="1:17" x14ac:dyDescent="0.3">
      <c r="I82" t="s">
        <v>127</v>
      </c>
      <c r="J82">
        <v>0.58660156325449808</v>
      </c>
      <c r="K82">
        <v>0.57850944333373311</v>
      </c>
      <c r="L82">
        <v>0.55510531766179638</v>
      </c>
      <c r="M82">
        <v>0.5916557863314269</v>
      </c>
      <c r="N82">
        <v>0.61815626038335358</v>
      </c>
      <c r="O82">
        <v>0.63193151532057601</v>
      </c>
      <c r="P82">
        <v>0.63848177482402524</v>
      </c>
    </row>
    <row r="83" spans="1:17" x14ac:dyDescent="0.3">
      <c r="I83" t="s">
        <v>222</v>
      </c>
      <c r="J83">
        <v>0.59572284586783653</v>
      </c>
      <c r="K83">
        <v>0.57903441660148181</v>
      </c>
      <c r="L83">
        <v>0.57957479341967644</v>
      </c>
      <c r="M83">
        <v>0.59412154764472758</v>
      </c>
      <c r="N83">
        <v>0.61076594142167528</v>
      </c>
      <c r="O83">
        <v>0.615442924166135</v>
      </c>
      <c r="P83">
        <v>0.62386635435623949</v>
      </c>
    </row>
    <row r="84" spans="1:17" x14ac:dyDescent="0.3">
      <c r="I84" t="s">
        <v>128</v>
      </c>
      <c r="J84">
        <v>0.58980287610164239</v>
      </c>
      <c r="K84">
        <v>0.56882082412796819</v>
      </c>
      <c r="L84">
        <v>0.57020838862263667</v>
      </c>
      <c r="M84">
        <v>0.58276689796201198</v>
      </c>
      <c r="N84">
        <v>0.60486275765410802</v>
      </c>
      <c r="O84">
        <v>0.59979940195097126</v>
      </c>
      <c r="P84">
        <v>0.61637363473660689</v>
      </c>
    </row>
    <row r="85" spans="1:17" x14ac:dyDescent="0.3">
      <c r="I85" t="s">
        <v>129</v>
      </c>
      <c r="J85">
        <v>0.58148460938019275</v>
      </c>
      <c r="K85">
        <v>0.58255896631175985</v>
      </c>
      <c r="L85">
        <v>0.60281269431216722</v>
      </c>
      <c r="M85">
        <v>0.62038818659197148</v>
      </c>
      <c r="N85">
        <v>0.64095351840909065</v>
      </c>
      <c r="O85">
        <v>0.6472474577109929</v>
      </c>
      <c r="P85">
        <v>0.64971933868232268</v>
      </c>
    </row>
    <row r="86" spans="1:17" x14ac:dyDescent="0.3">
      <c r="I86" t="s">
        <v>130</v>
      </c>
      <c r="J86">
        <v>0.60627826231136028</v>
      </c>
      <c r="K86">
        <v>0.58196474401435161</v>
      </c>
      <c r="L86">
        <v>0.56819622162245831</v>
      </c>
      <c r="M86">
        <v>0.58277194957217626</v>
      </c>
      <c r="N86">
        <v>0.58951286328969565</v>
      </c>
      <c r="O86">
        <v>0.60135113732422796</v>
      </c>
      <c r="P86">
        <v>0.60310232593105495</v>
      </c>
    </row>
    <row r="91" spans="1:17" x14ac:dyDescent="0.3">
      <c r="A91" t="s">
        <v>229</v>
      </c>
      <c r="J91" t="s">
        <v>230</v>
      </c>
    </row>
    <row r="93" spans="1:17" x14ac:dyDescent="0.3">
      <c r="A93" t="s">
        <v>63</v>
      </c>
      <c r="B93">
        <v>2558</v>
      </c>
      <c r="C93">
        <v>2559</v>
      </c>
      <c r="D93">
        <v>2560</v>
      </c>
      <c r="E93">
        <v>2561</v>
      </c>
      <c r="F93">
        <v>2562</v>
      </c>
      <c r="G93">
        <v>2563</v>
      </c>
      <c r="H93">
        <v>2564</v>
      </c>
      <c r="J93" t="s">
        <v>63</v>
      </c>
      <c r="K93">
        <v>2558</v>
      </c>
      <c r="L93">
        <v>2559</v>
      </c>
      <c r="M93">
        <v>2560</v>
      </c>
      <c r="N93">
        <v>2561</v>
      </c>
      <c r="O93">
        <v>2562</v>
      </c>
      <c r="P93">
        <v>2563</v>
      </c>
      <c r="Q93">
        <v>2564</v>
      </c>
    </row>
    <row r="94" spans="1:17" x14ac:dyDescent="0.3">
      <c r="A94" t="s">
        <v>145</v>
      </c>
      <c r="B94">
        <v>0.69751811261877206</v>
      </c>
      <c r="C94">
        <v>0.68006914247034655</v>
      </c>
      <c r="D94">
        <v>0.66959616848864134</v>
      </c>
      <c r="E94">
        <v>0.64319562631181493</v>
      </c>
      <c r="F94">
        <v>0.63024134014584665</v>
      </c>
      <c r="G94">
        <v>0.64110943087113015</v>
      </c>
      <c r="H94">
        <v>0.6385722943485217</v>
      </c>
      <c r="J94" t="s">
        <v>145</v>
      </c>
      <c r="K94">
        <v>0.51837863107820437</v>
      </c>
      <c r="L94">
        <v>0.51978188019352889</v>
      </c>
      <c r="M94">
        <v>0.50847791899896255</v>
      </c>
      <c r="N94">
        <v>0.54933597814952972</v>
      </c>
      <c r="O94">
        <v>0.53236646670214305</v>
      </c>
      <c r="P94">
        <v>0.57108939119690283</v>
      </c>
      <c r="Q94">
        <v>0.52000993463974887</v>
      </c>
    </row>
    <row r="95" spans="1:17" x14ac:dyDescent="0.3">
      <c r="A95" t="s">
        <v>53</v>
      </c>
      <c r="B95">
        <v>0.81737976565598303</v>
      </c>
      <c r="C95">
        <v>0.80639422742441591</v>
      </c>
      <c r="D95">
        <v>0.81156571120225496</v>
      </c>
      <c r="E95">
        <v>0.7845268429756751</v>
      </c>
      <c r="F95">
        <v>0.77870809273135333</v>
      </c>
      <c r="G95">
        <v>0.79423038926395051</v>
      </c>
      <c r="H95">
        <v>0.791674012173049</v>
      </c>
      <c r="J95" t="s">
        <v>53</v>
      </c>
      <c r="K95">
        <v>0.76653663699528729</v>
      </c>
      <c r="L95">
        <v>0.7593607011275858</v>
      </c>
      <c r="M95">
        <v>0.75415746316851706</v>
      </c>
      <c r="N95">
        <v>0.7956737014958094</v>
      </c>
      <c r="O95">
        <v>0.74480305459995788</v>
      </c>
      <c r="P95">
        <v>0.81978709594409849</v>
      </c>
      <c r="Q95">
        <v>0.74363317308664945</v>
      </c>
    </row>
    <row r="96" spans="1:17" x14ac:dyDescent="0.3">
      <c r="A96" t="s">
        <v>146</v>
      </c>
      <c r="B96">
        <v>0.7242287529771313</v>
      </c>
      <c r="C96">
        <v>0.73147332552941458</v>
      </c>
      <c r="D96">
        <v>0.72003855896550384</v>
      </c>
      <c r="E96">
        <v>0.69571746016944691</v>
      </c>
      <c r="F96">
        <v>0.68898598062430083</v>
      </c>
      <c r="G96">
        <v>0.70455839970998191</v>
      </c>
      <c r="H96">
        <v>0.7028457235847092</v>
      </c>
      <c r="J96" t="s">
        <v>146</v>
      </c>
      <c r="K96">
        <v>0.52017904402637682</v>
      </c>
      <c r="L96">
        <v>0.52190392082193127</v>
      </c>
      <c r="M96">
        <v>0.51461527939388751</v>
      </c>
      <c r="N96">
        <v>0.55661795994832708</v>
      </c>
      <c r="O96">
        <v>0.53233079686456786</v>
      </c>
      <c r="P96">
        <v>0.5827342648848266</v>
      </c>
      <c r="Q96">
        <v>0.54029805720599722</v>
      </c>
    </row>
    <row r="97" spans="1:17" x14ac:dyDescent="0.3">
      <c r="A97" t="s">
        <v>64</v>
      </c>
      <c r="B97">
        <v>0.84922684279400529</v>
      </c>
      <c r="C97">
        <v>0.85622252706641477</v>
      </c>
      <c r="D97">
        <v>0.8416329075157889</v>
      </c>
      <c r="E97">
        <v>0.79968132516800972</v>
      </c>
      <c r="F97">
        <v>0.82508822837111806</v>
      </c>
      <c r="G97">
        <v>0.8192273430273439</v>
      </c>
      <c r="H97">
        <v>0.81794957913492272</v>
      </c>
      <c r="J97" t="s">
        <v>64</v>
      </c>
      <c r="K97">
        <v>0.54864028164618461</v>
      </c>
      <c r="L97">
        <v>0.52951439545222234</v>
      </c>
      <c r="M97">
        <v>0.5341346822346893</v>
      </c>
      <c r="N97">
        <v>0.57162656227563113</v>
      </c>
      <c r="O97">
        <v>0.52516529060009598</v>
      </c>
      <c r="P97">
        <v>0.60665832990899582</v>
      </c>
      <c r="Q97">
        <v>0.54998000869787056</v>
      </c>
    </row>
    <row r="98" spans="1:17" x14ac:dyDescent="0.3">
      <c r="A98" t="s">
        <v>65</v>
      </c>
      <c r="B98">
        <v>0.82274947378875563</v>
      </c>
      <c r="C98">
        <v>0.82999321757734734</v>
      </c>
      <c r="D98">
        <v>0.83541775525479878</v>
      </c>
      <c r="E98">
        <v>0.81181900457300971</v>
      </c>
      <c r="F98">
        <v>0.83430481478408325</v>
      </c>
      <c r="G98">
        <v>0.8628484109121286</v>
      </c>
      <c r="H98">
        <v>0.8618460058110855</v>
      </c>
      <c r="J98" t="s">
        <v>65</v>
      </c>
      <c r="K98">
        <v>0.61212922622933508</v>
      </c>
      <c r="L98">
        <v>0.5925634747855093</v>
      </c>
      <c r="M98">
        <v>0.58064141043007034</v>
      </c>
      <c r="N98">
        <v>0.60867306154620482</v>
      </c>
      <c r="O98">
        <v>0.52184487592509521</v>
      </c>
      <c r="P98">
        <v>0.60417558865411025</v>
      </c>
      <c r="Q98">
        <v>0.53468360475455834</v>
      </c>
    </row>
    <row r="99" spans="1:17" x14ac:dyDescent="0.3">
      <c r="A99" t="s">
        <v>66</v>
      </c>
      <c r="B99">
        <v>0.87413450043411434</v>
      </c>
      <c r="C99">
        <v>0.87419839195796822</v>
      </c>
      <c r="D99">
        <v>0.8695730229405032</v>
      </c>
      <c r="E99">
        <v>0.83270844956912904</v>
      </c>
      <c r="F99">
        <v>0.81599496616206924</v>
      </c>
      <c r="G99">
        <v>0.8375698918735871</v>
      </c>
      <c r="H99">
        <v>0.83663858136780633</v>
      </c>
      <c r="J99" t="s">
        <v>66</v>
      </c>
      <c r="K99">
        <v>0.64933604017547242</v>
      </c>
      <c r="L99">
        <v>0.61453217423038242</v>
      </c>
      <c r="M99">
        <v>0.5911161613889816</v>
      </c>
      <c r="N99">
        <v>0.60481157273237884</v>
      </c>
      <c r="O99">
        <v>0.51263753225599618</v>
      </c>
      <c r="P99">
        <v>0.5804182605169057</v>
      </c>
      <c r="Q99">
        <v>0.55511434925981118</v>
      </c>
    </row>
    <row r="100" spans="1:17" x14ac:dyDescent="0.3">
      <c r="A100" t="s">
        <v>114</v>
      </c>
      <c r="B100">
        <v>0.76646652256959413</v>
      </c>
      <c r="C100">
        <v>0.78035846141074261</v>
      </c>
      <c r="D100">
        <v>0.76098626931981572</v>
      </c>
      <c r="E100">
        <v>0.75467051654977113</v>
      </c>
      <c r="F100">
        <v>0.73034479539041719</v>
      </c>
      <c r="G100">
        <v>0.76299796718545509</v>
      </c>
      <c r="H100">
        <v>0.76058601100097989</v>
      </c>
      <c r="J100" t="s">
        <v>114</v>
      </c>
      <c r="K100">
        <v>0.54168014601583991</v>
      </c>
      <c r="L100">
        <v>0.60481038611703364</v>
      </c>
      <c r="M100">
        <v>0.58687985943007115</v>
      </c>
      <c r="N100">
        <v>0.61477566232340886</v>
      </c>
      <c r="O100">
        <v>0.59479520978576295</v>
      </c>
      <c r="P100">
        <v>0.65228519967942544</v>
      </c>
      <c r="Q100">
        <v>0.67144307488628929</v>
      </c>
    </row>
    <row r="101" spans="1:17" x14ac:dyDescent="0.3">
      <c r="A101" t="s">
        <v>115</v>
      </c>
      <c r="B101">
        <v>0.73266203368649296</v>
      </c>
      <c r="C101">
        <v>0.74309402371836675</v>
      </c>
      <c r="D101">
        <v>0.76512650994324827</v>
      </c>
      <c r="E101">
        <v>0.74297526344222287</v>
      </c>
      <c r="F101">
        <v>0.70995073629326244</v>
      </c>
      <c r="G101">
        <v>0.72516800918487234</v>
      </c>
      <c r="H101">
        <v>0.72457904707871568</v>
      </c>
      <c r="J101" t="s">
        <v>115</v>
      </c>
      <c r="K101">
        <v>0.30493478652948641</v>
      </c>
      <c r="L101">
        <v>0.32790497468368218</v>
      </c>
      <c r="M101">
        <v>0.34724646481755428</v>
      </c>
      <c r="N101">
        <v>0.36854989933513482</v>
      </c>
      <c r="O101">
        <v>0.45919282244468079</v>
      </c>
      <c r="P101">
        <v>0.47237916688551351</v>
      </c>
      <c r="Q101">
        <v>0.39465831322893818</v>
      </c>
    </row>
    <row r="102" spans="1:17" x14ac:dyDescent="0.3">
      <c r="A102" t="s">
        <v>67</v>
      </c>
      <c r="B102">
        <v>0.77304950333814071</v>
      </c>
      <c r="C102">
        <v>0.7613001626703505</v>
      </c>
      <c r="D102">
        <v>0.7439966748049478</v>
      </c>
      <c r="E102">
        <v>0.72793377749363997</v>
      </c>
      <c r="F102">
        <v>0.74299375340002471</v>
      </c>
      <c r="G102">
        <v>0.76573609051534897</v>
      </c>
      <c r="H102">
        <v>0.76439725600213126</v>
      </c>
      <c r="J102" t="s">
        <v>67</v>
      </c>
      <c r="K102">
        <v>0.43071154532178291</v>
      </c>
      <c r="L102">
        <v>0.45649499846662289</v>
      </c>
      <c r="M102">
        <v>0.44342255033579792</v>
      </c>
      <c r="N102">
        <v>0.46747637667074637</v>
      </c>
      <c r="O102">
        <v>0.53128734717158055</v>
      </c>
      <c r="P102">
        <v>0.57011041438240462</v>
      </c>
      <c r="Q102">
        <v>0.53718792947118954</v>
      </c>
    </row>
    <row r="103" spans="1:17" x14ac:dyDescent="0.3">
      <c r="A103" t="s">
        <v>68</v>
      </c>
      <c r="B103">
        <v>0.55376358725409258</v>
      </c>
      <c r="C103">
        <v>0.57709436248862023</v>
      </c>
      <c r="D103">
        <v>0.61122962705874873</v>
      </c>
      <c r="E103">
        <v>0.58724445229398614</v>
      </c>
      <c r="F103">
        <v>0.57964374725522072</v>
      </c>
      <c r="G103">
        <v>0.60876366730671527</v>
      </c>
      <c r="H103">
        <v>0.60770165982783253</v>
      </c>
      <c r="J103" t="s">
        <v>68</v>
      </c>
      <c r="K103">
        <v>0.47389092225399471</v>
      </c>
      <c r="L103">
        <v>0.48369772429614111</v>
      </c>
      <c r="M103">
        <v>0.47767315391545928</v>
      </c>
      <c r="N103">
        <v>0.55306779824654118</v>
      </c>
      <c r="O103">
        <v>0.54543850828620932</v>
      </c>
      <c r="P103">
        <v>0.59571811094471416</v>
      </c>
      <c r="Q103">
        <v>0.56610578209687101</v>
      </c>
    </row>
    <row r="104" spans="1:17" x14ac:dyDescent="0.3">
      <c r="A104" t="s">
        <v>69</v>
      </c>
      <c r="B104">
        <v>0.66716163664804606</v>
      </c>
      <c r="C104">
        <v>0.68162122954608395</v>
      </c>
      <c r="D104">
        <v>0.66717010240613561</v>
      </c>
      <c r="E104">
        <v>0.66197088898965273</v>
      </c>
      <c r="F104">
        <v>0.63610417171439837</v>
      </c>
      <c r="G104">
        <v>0.65650566055980919</v>
      </c>
      <c r="H104">
        <v>0.6546505045747677</v>
      </c>
      <c r="J104" t="s">
        <v>69</v>
      </c>
      <c r="K104">
        <v>0.50908633960137906</v>
      </c>
      <c r="L104">
        <v>0.5181242750910876</v>
      </c>
      <c r="M104">
        <v>0.51656003205972112</v>
      </c>
      <c r="N104">
        <v>0.56154660932174949</v>
      </c>
      <c r="O104">
        <v>0.53165474119676281</v>
      </c>
      <c r="P104">
        <v>0.59412468874460256</v>
      </c>
      <c r="Q104">
        <v>0.55740738255500744</v>
      </c>
    </row>
    <row r="105" spans="1:17" x14ac:dyDescent="0.3">
      <c r="A105" t="s">
        <v>70</v>
      </c>
      <c r="B105">
        <v>0.62037922779572452</v>
      </c>
      <c r="C105">
        <v>0.62669510605243872</v>
      </c>
      <c r="D105">
        <v>0.63736973590116275</v>
      </c>
      <c r="E105">
        <v>0.57805007113819051</v>
      </c>
      <c r="F105">
        <v>0.59101429171103836</v>
      </c>
      <c r="G105">
        <v>0.62564273934223413</v>
      </c>
      <c r="H105">
        <v>0.61874780539594254</v>
      </c>
      <c r="J105" t="s">
        <v>70</v>
      </c>
      <c r="K105">
        <v>0.56119470975355568</v>
      </c>
      <c r="L105">
        <v>0.5781296560543101</v>
      </c>
      <c r="M105">
        <v>0.54794711769530247</v>
      </c>
      <c r="N105">
        <v>0.5801243871164159</v>
      </c>
      <c r="O105">
        <v>0.58212306265652358</v>
      </c>
      <c r="P105">
        <v>0.60919130058802751</v>
      </c>
      <c r="Q105">
        <v>0.60497533118389701</v>
      </c>
    </row>
    <row r="106" spans="1:17" x14ac:dyDescent="0.3">
      <c r="A106" t="s">
        <v>62</v>
      </c>
      <c r="B106">
        <v>0.59430767146765351</v>
      </c>
      <c r="C106">
        <v>0.65076310671000981</v>
      </c>
      <c r="D106">
        <v>0.62547009099595585</v>
      </c>
      <c r="E106">
        <v>0.60081948412981845</v>
      </c>
      <c r="F106">
        <v>0.57450009353882325</v>
      </c>
      <c r="G106">
        <v>0.53513714128506018</v>
      </c>
      <c r="H106">
        <v>0.532971166426219</v>
      </c>
      <c r="J106" t="s">
        <v>62</v>
      </c>
      <c r="K106">
        <v>0.37802668796286087</v>
      </c>
      <c r="L106">
        <v>0.38302432613540072</v>
      </c>
      <c r="M106">
        <v>0.36910775912341481</v>
      </c>
      <c r="N106">
        <v>0.4395869827362322</v>
      </c>
      <c r="O106">
        <v>0.48071584721323829</v>
      </c>
      <c r="P106">
        <v>0.5014443325845771</v>
      </c>
      <c r="Q106">
        <v>0.48951335561990661</v>
      </c>
    </row>
    <row r="107" spans="1:17" x14ac:dyDescent="0.3">
      <c r="A107" t="s">
        <v>71</v>
      </c>
      <c r="B107">
        <v>0.67285213449202186</v>
      </c>
      <c r="C107">
        <v>0.68118481218377891</v>
      </c>
      <c r="D107">
        <v>0.64301112149099726</v>
      </c>
      <c r="E107">
        <v>0.6385762751582239</v>
      </c>
      <c r="F107">
        <v>0.62647869322052363</v>
      </c>
      <c r="G107">
        <v>0.61818829512557849</v>
      </c>
      <c r="H107">
        <v>0.61744265906120421</v>
      </c>
      <c r="J107" t="s">
        <v>71</v>
      </c>
      <c r="K107">
        <v>0.42134834679691008</v>
      </c>
      <c r="L107">
        <v>0.42662493769134602</v>
      </c>
      <c r="M107">
        <v>0.42666837866322388</v>
      </c>
      <c r="N107">
        <v>0.57120177101741554</v>
      </c>
      <c r="O107">
        <v>0.53302749426453988</v>
      </c>
      <c r="P107">
        <v>0.55454873621657375</v>
      </c>
      <c r="Q107">
        <v>0.52435593611712961</v>
      </c>
    </row>
    <row r="108" spans="1:17" x14ac:dyDescent="0.3">
      <c r="A108" t="s">
        <v>112</v>
      </c>
      <c r="B108">
        <v>0.65112262087808004</v>
      </c>
      <c r="C108">
        <v>0.69810176694112247</v>
      </c>
      <c r="D108">
        <v>0.69259986692712483</v>
      </c>
      <c r="E108">
        <v>0.66324375929778845</v>
      </c>
      <c r="F108">
        <v>0.64312739479943459</v>
      </c>
      <c r="G108">
        <v>0.65710350065644685</v>
      </c>
      <c r="H108">
        <v>0.65421088047090403</v>
      </c>
      <c r="J108" t="s">
        <v>112</v>
      </c>
      <c r="K108">
        <v>0.51724850551847212</v>
      </c>
      <c r="L108">
        <v>0.51442681457031025</v>
      </c>
      <c r="M108">
        <v>0.49527688762643202</v>
      </c>
      <c r="N108">
        <v>0.54622756770462744</v>
      </c>
      <c r="O108">
        <v>0.5029795766740327</v>
      </c>
      <c r="P108">
        <v>0.55414107259448087</v>
      </c>
      <c r="Q108">
        <v>0.5563708564295371</v>
      </c>
    </row>
    <row r="109" spans="1:17" x14ac:dyDescent="0.3">
      <c r="A109" t="s">
        <v>56</v>
      </c>
      <c r="B109">
        <v>0.72197923808749698</v>
      </c>
      <c r="C109">
        <v>0.73008117881743573</v>
      </c>
      <c r="D109">
        <v>0.69143143070193258</v>
      </c>
      <c r="E109">
        <v>0.64495735865840564</v>
      </c>
      <c r="F109">
        <v>0.63124410225293115</v>
      </c>
      <c r="G109">
        <v>0.65929439044536098</v>
      </c>
      <c r="H109">
        <v>0.65717376128308114</v>
      </c>
      <c r="J109" t="s">
        <v>56</v>
      </c>
      <c r="K109">
        <v>0.48584367132735329</v>
      </c>
      <c r="L109">
        <v>0.46914849633234063</v>
      </c>
      <c r="M109">
        <v>0.43983657379688129</v>
      </c>
      <c r="N109">
        <v>0.4557793163426318</v>
      </c>
      <c r="O109">
        <v>0.42623523691508092</v>
      </c>
      <c r="P109">
        <v>0.45451646723611772</v>
      </c>
      <c r="Q109">
        <v>0.45748509424698991</v>
      </c>
    </row>
    <row r="110" spans="1:17" x14ac:dyDescent="0.3">
      <c r="A110" t="s">
        <v>113</v>
      </c>
      <c r="B110">
        <v>0.65327492713213886</v>
      </c>
      <c r="C110">
        <v>0.68441089411196931</v>
      </c>
      <c r="D110">
        <v>0.68173667444873121</v>
      </c>
      <c r="E110">
        <v>0.68490993856167992</v>
      </c>
      <c r="F110">
        <v>0.6649140014832492</v>
      </c>
      <c r="G110">
        <v>0.66637505297024591</v>
      </c>
      <c r="H110">
        <v>0.66214815531707383</v>
      </c>
      <c r="J110" t="s">
        <v>113</v>
      </c>
      <c r="K110">
        <v>0.46395919881477038</v>
      </c>
      <c r="L110">
        <v>0.4772135102403392</v>
      </c>
      <c r="M110">
        <v>0.449582557313914</v>
      </c>
      <c r="N110">
        <v>0.49480024966805369</v>
      </c>
      <c r="O110">
        <v>0.47502480722615809</v>
      </c>
      <c r="P110">
        <v>0.52259471803483581</v>
      </c>
      <c r="Q110">
        <v>0.5006342329186666</v>
      </c>
    </row>
    <row r="111" spans="1:17" x14ac:dyDescent="0.3">
      <c r="A111" t="s">
        <v>116</v>
      </c>
      <c r="B111">
        <v>0.72480393621580963</v>
      </c>
      <c r="C111">
        <v>0.76020262326027555</v>
      </c>
      <c r="D111">
        <v>0.71203938874329997</v>
      </c>
      <c r="E111">
        <v>0.69974241324635689</v>
      </c>
      <c r="F111">
        <v>0.66959239040588381</v>
      </c>
      <c r="G111">
        <v>0.6791313539215067</v>
      </c>
      <c r="H111">
        <v>0.67575438542522759</v>
      </c>
      <c r="J111" t="s">
        <v>116</v>
      </c>
      <c r="K111">
        <v>0.51379731506979776</v>
      </c>
      <c r="L111">
        <v>0.52556857443485827</v>
      </c>
      <c r="M111">
        <v>0.53830125211610913</v>
      </c>
      <c r="N111">
        <v>0.59529070503138981</v>
      </c>
      <c r="O111">
        <v>0.54867530319335744</v>
      </c>
      <c r="P111">
        <v>0.61599941570844152</v>
      </c>
      <c r="Q111">
        <v>0.61468347254264022</v>
      </c>
    </row>
    <row r="112" spans="1:17" x14ac:dyDescent="0.3">
      <c r="A112" t="s">
        <v>117</v>
      </c>
      <c r="B112">
        <v>0.73057638698594207</v>
      </c>
      <c r="C112">
        <v>0.74360962974729694</v>
      </c>
      <c r="D112">
        <v>0.74469626705728487</v>
      </c>
      <c r="E112">
        <v>0.70397400277001509</v>
      </c>
      <c r="F112">
        <v>0.71989089586034527</v>
      </c>
      <c r="G112">
        <v>0.71094203421054969</v>
      </c>
      <c r="H112">
        <v>0.70992201593939197</v>
      </c>
      <c r="J112" t="s">
        <v>117</v>
      </c>
      <c r="K112">
        <v>0.47982147293846372</v>
      </c>
      <c r="L112">
        <v>0.4772459403354401</v>
      </c>
      <c r="M112">
        <v>0.48542494711149092</v>
      </c>
      <c r="N112">
        <v>0.57886187774477971</v>
      </c>
      <c r="O112">
        <v>0.57768295549464621</v>
      </c>
      <c r="P112">
        <v>0.60343373287300717</v>
      </c>
      <c r="Q112">
        <v>0.53552165102549432</v>
      </c>
    </row>
    <row r="113" spans="1:17" x14ac:dyDescent="0.3">
      <c r="A113" t="s">
        <v>174</v>
      </c>
      <c r="B113">
        <v>0.72879471185797051</v>
      </c>
      <c r="C113">
        <v>0.72190236572564004</v>
      </c>
      <c r="D113">
        <v>0.71080282216840462</v>
      </c>
      <c r="E113">
        <v>0.69172693535169549</v>
      </c>
      <c r="F113">
        <v>0.7230336881843743</v>
      </c>
      <c r="G113">
        <v>0.71465479520078634</v>
      </c>
      <c r="H113">
        <v>0.71228302161565649</v>
      </c>
      <c r="J113" t="s">
        <v>174</v>
      </c>
      <c r="K113">
        <v>0.47164894101019389</v>
      </c>
      <c r="L113">
        <v>0.46399121864881693</v>
      </c>
      <c r="M113">
        <v>0.4775365395753749</v>
      </c>
      <c r="N113">
        <v>0.51521159558864993</v>
      </c>
      <c r="O113">
        <v>0.50977296472666089</v>
      </c>
      <c r="P113">
        <v>0.53852629469350655</v>
      </c>
      <c r="Q113">
        <v>0.5236141937253429</v>
      </c>
    </row>
    <row r="114" spans="1:17" x14ac:dyDescent="0.3">
      <c r="A114" t="s">
        <v>147</v>
      </c>
      <c r="B114">
        <v>0.72743864739207487</v>
      </c>
      <c r="C114">
        <v>0.68917026944247994</v>
      </c>
      <c r="D114">
        <v>0.68968982965375736</v>
      </c>
      <c r="E114">
        <v>0.67999775037299981</v>
      </c>
      <c r="F114">
        <v>0.67839178799829625</v>
      </c>
      <c r="G114">
        <v>0.69103732066566281</v>
      </c>
      <c r="H114">
        <v>0.68913554105826325</v>
      </c>
      <c r="J114" t="s">
        <v>147</v>
      </c>
      <c r="K114">
        <v>0.54166636604241925</v>
      </c>
      <c r="L114">
        <v>0.54451131693863009</v>
      </c>
      <c r="M114">
        <v>0.53789744121867655</v>
      </c>
      <c r="N114">
        <v>0.58146015195819867</v>
      </c>
      <c r="O114">
        <v>0.55801644629219016</v>
      </c>
      <c r="P114">
        <v>0.60489284064871396</v>
      </c>
      <c r="Q114">
        <v>0.58202209067092503</v>
      </c>
    </row>
    <row r="115" spans="1:17" x14ac:dyDescent="0.3">
      <c r="A115" t="s">
        <v>61</v>
      </c>
      <c r="B115">
        <v>0.79450375333395706</v>
      </c>
      <c r="C115">
        <v>0.73177499718594363</v>
      </c>
      <c r="D115">
        <v>0.7259892256267606</v>
      </c>
      <c r="E115">
        <v>0.7340800630525175</v>
      </c>
      <c r="F115">
        <v>0.75424100270515027</v>
      </c>
      <c r="G115">
        <v>0.75857263391579566</v>
      </c>
      <c r="H115">
        <v>0.75691251160465822</v>
      </c>
      <c r="J115" t="s">
        <v>61</v>
      </c>
      <c r="K115">
        <v>0.65035531555355452</v>
      </c>
      <c r="L115">
        <v>0.6362738666259673</v>
      </c>
      <c r="M115">
        <v>0.62987634130140724</v>
      </c>
      <c r="N115">
        <v>0.69660653340919798</v>
      </c>
      <c r="O115">
        <v>0.67829484657539352</v>
      </c>
      <c r="P115">
        <v>0.70025136121602682</v>
      </c>
      <c r="Q115">
        <v>0.70272999290089522</v>
      </c>
    </row>
    <row r="116" spans="1:17" x14ac:dyDescent="0.3">
      <c r="A116" t="s">
        <v>72</v>
      </c>
      <c r="B116">
        <v>0.7561028149043818</v>
      </c>
      <c r="C116">
        <v>0.76033329932027249</v>
      </c>
      <c r="D116">
        <v>0.75699889169098711</v>
      </c>
      <c r="E116">
        <v>0.7348341483861055</v>
      </c>
      <c r="F116">
        <v>0.73338712036688403</v>
      </c>
      <c r="G116">
        <v>0.76753246794431662</v>
      </c>
      <c r="H116">
        <v>0.76633901445629393</v>
      </c>
      <c r="J116" t="s">
        <v>72</v>
      </c>
      <c r="K116">
        <v>0.46839025193651063</v>
      </c>
      <c r="L116">
        <v>0.48607549143167689</v>
      </c>
      <c r="M116">
        <v>0.48677511876335178</v>
      </c>
      <c r="N116">
        <v>0.53242960756469782</v>
      </c>
      <c r="O116">
        <v>0.51483240030094968</v>
      </c>
      <c r="P116">
        <v>0.62407589009411757</v>
      </c>
      <c r="Q116">
        <v>0.58077896929792949</v>
      </c>
    </row>
    <row r="117" spans="1:17" x14ac:dyDescent="0.3">
      <c r="A117" t="s">
        <v>59</v>
      </c>
      <c r="B117">
        <v>0.64851891129980777</v>
      </c>
      <c r="C117">
        <v>0.55031152959431284</v>
      </c>
      <c r="D117">
        <v>0.57143885384103488</v>
      </c>
      <c r="E117">
        <v>0.56886342764294651</v>
      </c>
      <c r="F117">
        <v>0.53556093733098153</v>
      </c>
      <c r="G117">
        <v>0.56619976126772442</v>
      </c>
      <c r="H117">
        <v>0.56517871700210742</v>
      </c>
      <c r="J117" t="s">
        <v>59</v>
      </c>
      <c r="K117">
        <v>0.5226573831322856</v>
      </c>
      <c r="L117">
        <v>0.52663618425074432</v>
      </c>
      <c r="M117">
        <v>0.5305911639300358</v>
      </c>
      <c r="N117">
        <v>0.56757688361920811</v>
      </c>
      <c r="O117">
        <v>0.52788311211481387</v>
      </c>
      <c r="P117">
        <v>0.56271652056694954</v>
      </c>
      <c r="Q117">
        <v>0.51707072902333417</v>
      </c>
    </row>
    <row r="118" spans="1:17" x14ac:dyDescent="0.3">
      <c r="A118" t="s">
        <v>73</v>
      </c>
      <c r="B118">
        <v>0.73372343551961972</v>
      </c>
      <c r="C118">
        <v>0.70733526900435328</v>
      </c>
      <c r="D118">
        <v>0.68197814634695675</v>
      </c>
      <c r="E118">
        <v>0.69697935425930202</v>
      </c>
      <c r="F118">
        <v>0.6815106407634246</v>
      </c>
      <c r="G118">
        <v>0.65409227000010817</v>
      </c>
      <c r="H118">
        <v>0.6518171278631224</v>
      </c>
      <c r="J118" t="s">
        <v>73</v>
      </c>
      <c r="K118">
        <v>0.48109819010358412</v>
      </c>
      <c r="L118">
        <v>0.48795270630059168</v>
      </c>
      <c r="M118">
        <v>0.44253981991343172</v>
      </c>
      <c r="N118">
        <v>0.48216726327971249</v>
      </c>
      <c r="O118">
        <v>0.45478262951173137</v>
      </c>
      <c r="P118">
        <v>0.48281788283010768</v>
      </c>
      <c r="Q118">
        <v>0.41583866282976611</v>
      </c>
    </row>
    <row r="119" spans="1:17" x14ac:dyDescent="0.3">
      <c r="A119" t="s">
        <v>60</v>
      </c>
      <c r="B119">
        <v>0.74072894921100874</v>
      </c>
      <c r="C119">
        <v>0.70997595085724985</v>
      </c>
      <c r="D119">
        <v>0.71088759315640726</v>
      </c>
      <c r="E119">
        <v>0.69598074359850703</v>
      </c>
      <c r="F119">
        <v>0.64314088172368478</v>
      </c>
      <c r="G119">
        <v>0.6881527059568473</v>
      </c>
      <c r="H119">
        <v>0.6843625311724848</v>
      </c>
      <c r="J119" t="s">
        <v>60</v>
      </c>
      <c r="K119">
        <v>0.58447542355234083</v>
      </c>
      <c r="L119">
        <v>0.5717621210391638</v>
      </c>
      <c r="M119">
        <v>0.54175911002971733</v>
      </c>
      <c r="N119">
        <v>0.55901336390150824</v>
      </c>
      <c r="O119">
        <v>0.52789023447725159</v>
      </c>
      <c r="P119">
        <v>0.55485593814042611</v>
      </c>
      <c r="Q119">
        <v>0.55874532265612575</v>
      </c>
    </row>
    <row r="120" spans="1:17" x14ac:dyDescent="0.3">
      <c r="A120" t="s">
        <v>74</v>
      </c>
      <c r="B120">
        <v>0.68619943237397008</v>
      </c>
      <c r="C120">
        <v>0.71076279599415182</v>
      </c>
      <c r="D120">
        <v>0.71348237296653472</v>
      </c>
      <c r="E120">
        <v>0.67756331940790793</v>
      </c>
      <c r="F120">
        <v>0.667822352577505</v>
      </c>
      <c r="G120">
        <v>0.68715029832661934</v>
      </c>
      <c r="H120">
        <v>0.68590174429034001</v>
      </c>
      <c r="J120" t="s">
        <v>74</v>
      </c>
      <c r="K120">
        <v>0.48021425372830051</v>
      </c>
      <c r="L120">
        <v>0.48692105264879521</v>
      </c>
      <c r="M120">
        <v>0.48307701618522919</v>
      </c>
      <c r="N120">
        <v>0.54285774448134971</v>
      </c>
      <c r="O120">
        <v>0.51200781733043965</v>
      </c>
      <c r="P120">
        <v>0.56353215388182132</v>
      </c>
      <c r="Q120">
        <v>0.53024520856122526</v>
      </c>
    </row>
    <row r="121" spans="1:17" x14ac:dyDescent="0.3">
      <c r="A121" t="s">
        <v>75</v>
      </c>
      <c r="B121">
        <v>0.58522344450289776</v>
      </c>
      <c r="C121">
        <v>0.54476995252749683</v>
      </c>
      <c r="D121">
        <v>0.59206721826431652</v>
      </c>
      <c r="E121">
        <v>0.55695131224898375</v>
      </c>
      <c r="F121">
        <v>0.5183995393489349</v>
      </c>
      <c r="G121">
        <v>0.52409410312055638</v>
      </c>
      <c r="H121">
        <v>0.52348680983685247</v>
      </c>
      <c r="J121" t="s">
        <v>75</v>
      </c>
      <c r="K121">
        <v>0.58567191934354412</v>
      </c>
      <c r="L121">
        <v>0.66747506689797376</v>
      </c>
      <c r="M121">
        <v>0.69791354931456184</v>
      </c>
      <c r="N121">
        <v>0.59198651489156973</v>
      </c>
      <c r="O121">
        <v>0.5981489174932334</v>
      </c>
      <c r="P121">
        <v>0.64380807549204111</v>
      </c>
      <c r="Q121">
        <v>0.69465886417654965</v>
      </c>
    </row>
    <row r="122" spans="1:17" x14ac:dyDescent="0.3">
      <c r="A122" t="s">
        <v>76</v>
      </c>
      <c r="B122">
        <v>0.69025975634644543</v>
      </c>
      <c r="C122">
        <v>0.70290288392693612</v>
      </c>
      <c r="D122">
        <v>0.6887511228089167</v>
      </c>
      <c r="E122">
        <v>0.65548099108747104</v>
      </c>
      <c r="F122">
        <v>0.66213800922389598</v>
      </c>
      <c r="G122">
        <v>0.6247988375397544</v>
      </c>
      <c r="H122">
        <v>0.6204903796071346</v>
      </c>
      <c r="J122" t="s">
        <v>76</v>
      </c>
      <c r="K122">
        <v>0.37389065348756267</v>
      </c>
      <c r="L122">
        <v>0.376626042957736</v>
      </c>
      <c r="M122">
        <v>0.36556129039492902</v>
      </c>
      <c r="N122">
        <v>0.42547028245876212</v>
      </c>
      <c r="O122">
        <v>0.40582578792730017</v>
      </c>
      <c r="P122">
        <v>0.46633921103466031</v>
      </c>
      <c r="Q122">
        <v>0.46058459451437672</v>
      </c>
    </row>
    <row r="123" spans="1:17" x14ac:dyDescent="0.3">
      <c r="A123" t="s">
        <v>148</v>
      </c>
      <c r="B123">
        <v>0.60235229924025102</v>
      </c>
      <c r="C123">
        <v>0.60199260837743651</v>
      </c>
      <c r="D123">
        <v>0.59828733909921517</v>
      </c>
      <c r="E123">
        <v>0.56567096293565844</v>
      </c>
      <c r="F123">
        <v>0.54011915418619993</v>
      </c>
      <c r="G123">
        <v>0.54579299528278202</v>
      </c>
      <c r="H123">
        <v>0.54178588791618121</v>
      </c>
      <c r="J123" t="s">
        <v>148</v>
      </c>
      <c r="K123">
        <v>0.47213231524410332</v>
      </c>
      <c r="L123">
        <v>0.47560620933956488</v>
      </c>
      <c r="M123">
        <v>0.45955920020139651</v>
      </c>
      <c r="N123">
        <v>0.50538379575133097</v>
      </c>
      <c r="O123">
        <v>0.47623763798041191</v>
      </c>
      <c r="P123">
        <v>0.5189357504925961</v>
      </c>
      <c r="Q123">
        <v>0.49325464108549832</v>
      </c>
    </row>
    <row r="124" spans="1:17" x14ac:dyDescent="0.3">
      <c r="A124" t="s">
        <v>96</v>
      </c>
      <c r="B124">
        <v>0.59751101599198297</v>
      </c>
      <c r="C124">
        <v>0.5772763031668029</v>
      </c>
      <c r="D124">
        <v>0.58045327591890783</v>
      </c>
      <c r="E124">
        <v>0.57352634588652252</v>
      </c>
      <c r="F124">
        <v>0.5244900802369219</v>
      </c>
      <c r="G124">
        <v>0.52057768390441472</v>
      </c>
      <c r="H124">
        <v>0.5163538210491212</v>
      </c>
      <c r="J124" t="s">
        <v>96</v>
      </c>
      <c r="K124">
        <v>0.61187612048347373</v>
      </c>
      <c r="L124">
        <v>0.59362340954563486</v>
      </c>
      <c r="M124">
        <v>0.56132415820724246</v>
      </c>
      <c r="N124">
        <v>0.57546949323771657</v>
      </c>
      <c r="O124">
        <v>0.54343970460767699</v>
      </c>
      <c r="P124">
        <v>0.56381207134338585</v>
      </c>
      <c r="Q124">
        <v>0.55260523848148968</v>
      </c>
    </row>
    <row r="125" spans="1:17" x14ac:dyDescent="0.3">
      <c r="A125" t="s">
        <v>97</v>
      </c>
      <c r="B125">
        <v>0.41157335688934721</v>
      </c>
      <c r="C125">
        <v>0.49484276696297091</v>
      </c>
      <c r="D125">
        <v>0.44204934738010843</v>
      </c>
      <c r="E125">
        <v>0.43534991566859471</v>
      </c>
      <c r="F125">
        <v>0.3497136096960558</v>
      </c>
      <c r="G125">
        <v>0.33344596027527129</v>
      </c>
      <c r="H125">
        <v>0.32409075704469031</v>
      </c>
      <c r="J125" t="s">
        <v>97</v>
      </c>
      <c r="K125">
        <v>0.52442536462351375</v>
      </c>
      <c r="L125">
        <v>0.52358069429761944</v>
      </c>
      <c r="M125">
        <v>0.50886878957123205</v>
      </c>
      <c r="N125">
        <v>0.55570865224374966</v>
      </c>
      <c r="O125">
        <v>0.50714790735047477</v>
      </c>
      <c r="P125">
        <v>0.54254151866947964</v>
      </c>
      <c r="Q125">
        <v>0.55921234345115223</v>
      </c>
    </row>
    <row r="126" spans="1:17" x14ac:dyDescent="0.3">
      <c r="A126" t="s">
        <v>98</v>
      </c>
      <c r="B126">
        <v>0.54434964258567697</v>
      </c>
      <c r="C126">
        <v>0.5025611400644332</v>
      </c>
      <c r="D126">
        <v>0.51266022259717792</v>
      </c>
      <c r="E126">
        <v>0.49057095545077301</v>
      </c>
      <c r="F126">
        <v>0.46207845548840498</v>
      </c>
      <c r="G126">
        <v>0.42957928128153972</v>
      </c>
      <c r="H126">
        <v>0.41897285828337821</v>
      </c>
      <c r="J126" t="s">
        <v>98</v>
      </c>
      <c r="K126">
        <v>0.54856350809541332</v>
      </c>
      <c r="L126">
        <v>0.57295274146525965</v>
      </c>
      <c r="M126">
        <v>0.56919035431988863</v>
      </c>
      <c r="N126">
        <v>0.59977990155824212</v>
      </c>
      <c r="O126">
        <v>0.55007235644095742</v>
      </c>
      <c r="P126">
        <v>0.59241230056407124</v>
      </c>
      <c r="Q126">
        <v>0.59491660824989012</v>
      </c>
    </row>
    <row r="127" spans="1:17" x14ac:dyDescent="0.3">
      <c r="A127" t="s">
        <v>99</v>
      </c>
      <c r="B127">
        <v>0.53481717947085383</v>
      </c>
      <c r="C127">
        <v>0.54884854162876029</v>
      </c>
      <c r="D127">
        <v>0.54450341471076802</v>
      </c>
      <c r="E127">
        <v>0.49918468312806119</v>
      </c>
      <c r="F127">
        <v>0.48403068106060881</v>
      </c>
      <c r="G127">
        <v>0.48090181762123613</v>
      </c>
      <c r="H127">
        <v>0.47599244792148171</v>
      </c>
      <c r="J127" t="s">
        <v>99</v>
      </c>
      <c r="K127">
        <v>0.53416594266811146</v>
      </c>
      <c r="L127">
        <v>0.53965051365774364</v>
      </c>
      <c r="M127">
        <v>0.52089255203329088</v>
      </c>
      <c r="N127">
        <v>0.56037150921820789</v>
      </c>
      <c r="O127">
        <v>0.53490311899635445</v>
      </c>
      <c r="P127">
        <v>0.57896266077760106</v>
      </c>
      <c r="Q127">
        <v>0.58439595661712462</v>
      </c>
    </row>
    <row r="128" spans="1:17" x14ac:dyDescent="0.3">
      <c r="A128" t="s">
        <v>100</v>
      </c>
      <c r="B128">
        <v>0.46259885779054771</v>
      </c>
      <c r="C128">
        <v>0.49407552671385219</v>
      </c>
      <c r="D128">
        <v>0.47212000060977011</v>
      </c>
      <c r="E128">
        <v>0.42877377984708592</v>
      </c>
      <c r="F128">
        <v>0.39900972438185478</v>
      </c>
      <c r="G128">
        <v>0.45336832205493938</v>
      </c>
      <c r="H128">
        <v>0.45228951231859438</v>
      </c>
      <c r="J128" t="s">
        <v>100</v>
      </c>
      <c r="K128">
        <v>0.62483713984037204</v>
      </c>
      <c r="L128">
        <v>0.60577460337513733</v>
      </c>
      <c r="M128">
        <v>0.56885246680483759</v>
      </c>
      <c r="N128">
        <v>0.60302994597676629</v>
      </c>
      <c r="O128">
        <v>0.57702306705691764</v>
      </c>
      <c r="P128">
        <v>0.6070188673939374</v>
      </c>
      <c r="Q128">
        <v>0.54301261605498241</v>
      </c>
    </row>
    <row r="129" spans="1:17" x14ac:dyDescent="0.3">
      <c r="A129" t="s">
        <v>101</v>
      </c>
      <c r="B129">
        <v>0.48953190659669338</v>
      </c>
      <c r="C129">
        <v>0.50371365367085985</v>
      </c>
      <c r="D129">
        <v>0.46033496222562748</v>
      </c>
      <c r="E129">
        <v>0.42485938454466898</v>
      </c>
      <c r="F129">
        <v>0.39880863011706519</v>
      </c>
      <c r="G129">
        <v>0.43343537335113269</v>
      </c>
      <c r="H129">
        <v>0.43148528526320451</v>
      </c>
      <c r="J129" t="s">
        <v>101</v>
      </c>
      <c r="K129">
        <v>0.5107589746847031</v>
      </c>
      <c r="L129">
        <v>0.52985156969738412</v>
      </c>
      <c r="M129">
        <v>0.49323735603348118</v>
      </c>
      <c r="N129">
        <v>0.51425168429628254</v>
      </c>
      <c r="O129">
        <v>0.52150665264261153</v>
      </c>
      <c r="P129">
        <v>0.56261122559367616</v>
      </c>
      <c r="Q129">
        <v>0.51982744937103265</v>
      </c>
    </row>
    <row r="130" spans="1:17" x14ac:dyDescent="0.3">
      <c r="A130" t="s">
        <v>102</v>
      </c>
      <c r="B130">
        <v>0.52810121187576931</v>
      </c>
      <c r="C130">
        <v>0.52795288616504565</v>
      </c>
      <c r="D130">
        <v>0.54450527768852575</v>
      </c>
      <c r="E130">
        <v>0.52938863436529682</v>
      </c>
      <c r="F130">
        <v>0.45734039844550423</v>
      </c>
      <c r="G130">
        <v>0.47808848031770862</v>
      </c>
      <c r="H130">
        <v>0.47577673679356269</v>
      </c>
      <c r="J130" t="s">
        <v>102</v>
      </c>
      <c r="K130">
        <v>0.55221131706109705</v>
      </c>
      <c r="L130">
        <v>0.56610354418079556</v>
      </c>
      <c r="M130">
        <v>0.54903756175834617</v>
      </c>
      <c r="N130">
        <v>0.5919441611101427</v>
      </c>
      <c r="O130">
        <v>0.51530657430441407</v>
      </c>
      <c r="P130">
        <v>0.58539611812991132</v>
      </c>
      <c r="Q130">
        <v>0.52503705844726423</v>
      </c>
    </row>
    <row r="131" spans="1:17" x14ac:dyDescent="0.3">
      <c r="A131" t="s">
        <v>103</v>
      </c>
      <c r="B131">
        <v>0.62769095598740809</v>
      </c>
      <c r="C131">
        <v>0.6293559427673745</v>
      </c>
      <c r="D131">
        <v>0.6433085003857304</v>
      </c>
      <c r="E131">
        <v>0.61727984498266397</v>
      </c>
      <c r="F131">
        <v>0.60781208036891565</v>
      </c>
      <c r="G131">
        <v>0.60474578957647762</v>
      </c>
      <c r="H131">
        <v>0.60169277487689021</v>
      </c>
      <c r="J131" t="s">
        <v>103</v>
      </c>
      <c r="K131">
        <v>0.44240037362409063</v>
      </c>
      <c r="L131">
        <v>0.43910165338830498</v>
      </c>
      <c r="M131">
        <v>0.43002707289372349</v>
      </c>
      <c r="N131">
        <v>0.49205755291772479</v>
      </c>
      <c r="O131">
        <v>0.42562790025436181</v>
      </c>
      <c r="P131">
        <v>0.47863730407613603</v>
      </c>
      <c r="Q131">
        <v>0.39816853002984881</v>
      </c>
    </row>
    <row r="132" spans="1:17" x14ac:dyDescent="0.3">
      <c r="A132" t="s">
        <v>104</v>
      </c>
      <c r="B132">
        <v>0.63798627219267368</v>
      </c>
      <c r="C132">
        <v>0.63686549891271382</v>
      </c>
      <c r="D132">
        <v>0.61488378388681209</v>
      </c>
      <c r="E132">
        <v>0.51582423427056256</v>
      </c>
      <c r="F132">
        <v>0.52262698861132051</v>
      </c>
      <c r="G132">
        <v>0.47700800459332182</v>
      </c>
      <c r="H132">
        <v>0.47432942172450843</v>
      </c>
      <c r="J132" t="s">
        <v>104</v>
      </c>
      <c r="K132">
        <v>0.210131159728252</v>
      </c>
      <c r="L132">
        <v>0.20581021923054441</v>
      </c>
      <c r="M132">
        <v>0.17663518550804741</v>
      </c>
      <c r="N132">
        <v>0.28953979314489059</v>
      </c>
      <c r="O132">
        <v>0.30653023667302798</v>
      </c>
      <c r="P132">
        <v>0.33462788529422111</v>
      </c>
      <c r="Q132">
        <v>0.32114722599390688</v>
      </c>
    </row>
    <row r="133" spans="1:17" x14ac:dyDescent="0.3">
      <c r="A133" t="s">
        <v>105</v>
      </c>
      <c r="B133">
        <v>0.67087872769648604</v>
      </c>
      <c r="C133">
        <v>0.69520119649657963</v>
      </c>
      <c r="D133">
        <v>0.70101227986335013</v>
      </c>
      <c r="E133">
        <v>0.62900457228522899</v>
      </c>
      <c r="F133">
        <v>0.62241686519618722</v>
      </c>
      <c r="G133">
        <v>0.64031017384561562</v>
      </c>
      <c r="H133">
        <v>0.6366983418920924</v>
      </c>
      <c r="J133" t="s">
        <v>105</v>
      </c>
      <c r="K133">
        <v>0.40483437627022972</v>
      </c>
      <c r="L133">
        <v>0.41276147051580242</v>
      </c>
      <c r="M133">
        <v>0.41306742102738597</v>
      </c>
      <c r="N133">
        <v>0.50354626779468126</v>
      </c>
      <c r="O133">
        <v>0.49090606212051208</v>
      </c>
      <c r="P133">
        <v>0.53732868953731605</v>
      </c>
      <c r="Q133">
        <v>0.5141031790157069</v>
      </c>
    </row>
    <row r="134" spans="1:17" x14ac:dyDescent="0.3">
      <c r="A134" t="s">
        <v>106</v>
      </c>
      <c r="B134">
        <v>0.60481007196202041</v>
      </c>
      <c r="C134">
        <v>0.57285331229266512</v>
      </c>
      <c r="D134">
        <v>0.52965270524732344</v>
      </c>
      <c r="E134">
        <v>0.49711359844216091</v>
      </c>
      <c r="F134">
        <v>0.56303532812230439</v>
      </c>
      <c r="G134">
        <v>0.56513537124234769</v>
      </c>
      <c r="H134">
        <v>0.55997272129944076</v>
      </c>
      <c r="J134" t="s">
        <v>106</v>
      </c>
      <c r="K134">
        <v>0.35246603091073592</v>
      </c>
      <c r="L134">
        <v>0.36093266165330212</v>
      </c>
      <c r="M134">
        <v>0.35484637412361641</v>
      </c>
      <c r="N134">
        <v>0.37138089045724082</v>
      </c>
      <c r="O134">
        <v>0.41350933861154721</v>
      </c>
      <c r="P134">
        <v>0.48735811721545219</v>
      </c>
      <c r="Q134">
        <v>0.50603479687836028</v>
      </c>
    </row>
    <row r="135" spans="1:17" x14ac:dyDescent="0.3">
      <c r="A135" t="s">
        <v>57</v>
      </c>
      <c r="B135">
        <v>0.61578268681536208</v>
      </c>
      <c r="C135">
        <v>0.58718468179984107</v>
      </c>
      <c r="D135">
        <v>0.60551572590594627</v>
      </c>
      <c r="E135">
        <v>0.56751113065045344</v>
      </c>
      <c r="F135">
        <v>0.59142896032216474</v>
      </c>
      <c r="G135">
        <v>0.60082480890031864</v>
      </c>
      <c r="H135">
        <v>0.59814153782132573</v>
      </c>
      <c r="J135" t="s">
        <v>57</v>
      </c>
      <c r="K135">
        <v>0.33577208873609848</v>
      </c>
      <c r="L135">
        <v>0.35069585480927101</v>
      </c>
      <c r="M135">
        <v>0.35444318477669179</v>
      </c>
      <c r="N135">
        <v>0.44468159753874459</v>
      </c>
      <c r="O135">
        <v>0.43933210903156472</v>
      </c>
      <c r="P135">
        <v>0.47070452236388172</v>
      </c>
      <c r="Q135">
        <v>0.44680800442954488</v>
      </c>
    </row>
    <row r="136" spans="1:17" x14ac:dyDescent="0.3">
      <c r="A136" t="s">
        <v>107</v>
      </c>
      <c r="B136">
        <v>0.69825446605999852</v>
      </c>
      <c r="C136">
        <v>0.67074607363680283</v>
      </c>
      <c r="D136">
        <v>0.64939509147208119</v>
      </c>
      <c r="E136">
        <v>0.62425895803543363</v>
      </c>
      <c r="F136">
        <v>0.59577005112864312</v>
      </c>
      <c r="G136">
        <v>0.60348339778159332</v>
      </c>
      <c r="H136">
        <v>0.59968000931360055</v>
      </c>
      <c r="J136" t="s">
        <v>107</v>
      </c>
      <c r="K136">
        <v>0.34088118930074801</v>
      </c>
      <c r="L136">
        <v>0.34685377019087349</v>
      </c>
      <c r="M136">
        <v>0.33452514506069297</v>
      </c>
      <c r="N136">
        <v>0.3622928315285443</v>
      </c>
      <c r="O136">
        <v>0.33825209207553769</v>
      </c>
      <c r="P136">
        <v>0.39283235315805698</v>
      </c>
      <c r="Q136">
        <v>0.36090911018537819</v>
      </c>
    </row>
    <row r="137" spans="1:17" x14ac:dyDescent="0.3">
      <c r="A137" t="s">
        <v>108</v>
      </c>
      <c r="B137">
        <v>0.65769705588480998</v>
      </c>
      <c r="C137">
        <v>0.64998648541401061</v>
      </c>
      <c r="D137">
        <v>0.65577115275463338</v>
      </c>
      <c r="E137">
        <v>0.61227322419702557</v>
      </c>
      <c r="F137">
        <v>0.5811608606938955</v>
      </c>
      <c r="G137">
        <v>0.59594154411759748</v>
      </c>
      <c r="H137">
        <v>0.5917155653988313</v>
      </c>
      <c r="J137" t="s">
        <v>108</v>
      </c>
      <c r="K137">
        <v>0.46542211963481511</v>
      </c>
      <c r="L137">
        <v>0.47861943592621953</v>
      </c>
      <c r="M137">
        <v>0.47848560770613568</v>
      </c>
      <c r="N137">
        <v>0.53067095141522946</v>
      </c>
      <c r="O137">
        <v>0.47466825426760439</v>
      </c>
      <c r="P137">
        <v>0.50670269191289574</v>
      </c>
      <c r="Q137">
        <v>0.50932263588992321</v>
      </c>
    </row>
    <row r="138" spans="1:17" x14ac:dyDescent="0.3">
      <c r="A138" t="s">
        <v>109</v>
      </c>
      <c r="B138">
        <v>0.58576785352757788</v>
      </c>
      <c r="C138">
        <v>0.61479803595650884</v>
      </c>
      <c r="D138">
        <v>0.61298237219057283</v>
      </c>
      <c r="E138">
        <v>0.59262763743325964</v>
      </c>
      <c r="F138">
        <v>0.55369233720349265</v>
      </c>
      <c r="G138">
        <v>0.54376658273009038</v>
      </c>
      <c r="H138">
        <v>0.53893827196316069</v>
      </c>
      <c r="J138" t="s">
        <v>109</v>
      </c>
      <c r="K138">
        <v>0.53259395268708887</v>
      </c>
      <c r="L138">
        <v>0.5467582117948061</v>
      </c>
      <c r="M138">
        <v>0.52218971561657812</v>
      </c>
      <c r="N138">
        <v>0.54677370194191033</v>
      </c>
      <c r="O138">
        <v>0.53606616173784771</v>
      </c>
      <c r="P138">
        <v>0.58853964410097948</v>
      </c>
      <c r="Q138">
        <v>0.53117433252752155</v>
      </c>
    </row>
    <row r="139" spans="1:17" x14ac:dyDescent="0.3">
      <c r="A139" t="s">
        <v>110</v>
      </c>
      <c r="B139">
        <v>0.65834262003930832</v>
      </c>
      <c r="C139">
        <v>0.66410535312510754</v>
      </c>
      <c r="D139">
        <v>0.61720840005802136</v>
      </c>
      <c r="E139">
        <v>0.59662455788902935</v>
      </c>
      <c r="F139">
        <v>0.58955015464489535</v>
      </c>
      <c r="G139">
        <v>0.60328913569075981</v>
      </c>
      <c r="H139">
        <v>0.5990430376450554</v>
      </c>
      <c r="J139" t="s">
        <v>110</v>
      </c>
      <c r="K139">
        <v>0.35899035333922452</v>
      </c>
      <c r="L139">
        <v>0.36425055184880167</v>
      </c>
      <c r="M139">
        <v>0.3639308938816902</v>
      </c>
      <c r="N139">
        <v>0.39883471456271308</v>
      </c>
      <c r="O139">
        <v>0.41518154386363032</v>
      </c>
      <c r="P139">
        <v>0.46064315411084361</v>
      </c>
      <c r="Q139">
        <v>0.4599414594587633</v>
      </c>
    </row>
    <row r="140" spans="1:17" x14ac:dyDescent="0.3">
      <c r="A140" t="s">
        <v>111</v>
      </c>
      <c r="B140">
        <v>0.67726443482962828</v>
      </c>
      <c r="C140">
        <v>0.66633130019310172</v>
      </c>
      <c r="D140">
        <v>0.68307286485059271</v>
      </c>
      <c r="E140">
        <v>0.6315683676302436</v>
      </c>
      <c r="F140">
        <v>0.59085650540319479</v>
      </c>
      <c r="G140">
        <v>0.6122307701364107</v>
      </c>
      <c r="H140">
        <v>0.60961130256183294</v>
      </c>
      <c r="J140" t="s">
        <v>111</v>
      </c>
      <c r="K140">
        <v>0.42577302702904318</v>
      </c>
      <c r="L140">
        <v>0.43085842836905058</v>
      </c>
      <c r="M140">
        <v>0.4019338468359106</v>
      </c>
      <c r="N140">
        <v>0.44729927756751597</v>
      </c>
      <c r="O140">
        <v>0.41067162347554997</v>
      </c>
      <c r="P140">
        <v>0.45244708636407971</v>
      </c>
      <c r="Q140">
        <v>0.43701056978953817</v>
      </c>
    </row>
    <row r="141" spans="1:17" x14ac:dyDescent="0.3">
      <c r="A141" t="s">
        <v>138</v>
      </c>
      <c r="B141">
        <v>0.66258600791001654</v>
      </c>
      <c r="C141">
        <v>0.64957724256723737</v>
      </c>
      <c r="D141">
        <v>0.6286643817420452</v>
      </c>
      <c r="E141">
        <v>0.60161605254724482</v>
      </c>
      <c r="F141">
        <v>0.5843144074904838</v>
      </c>
      <c r="G141">
        <v>0.58549943642006252</v>
      </c>
      <c r="H141">
        <v>0.58368152981230115</v>
      </c>
      <c r="J141" t="s">
        <v>138</v>
      </c>
      <c r="K141">
        <v>0.44464874433423479</v>
      </c>
      <c r="L141">
        <v>0.44955754690100957</v>
      </c>
      <c r="M141">
        <v>0.431105967796025</v>
      </c>
      <c r="N141">
        <v>0.46886310385239172</v>
      </c>
      <c r="O141">
        <v>0.46445022486899418</v>
      </c>
      <c r="P141">
        <v>0.49582224437914058</v>
      </c>
      <c r="Q141">
        <v>0.46630233670385951</v>
      </c>
    </row>
    <row r="142" spans="1:17" x14ac:dyDescent="0.3">
      <c r="A142" t="s">
        <v>77</v>
      </c>
      <c r="B142">
        <v>0.68518560522852479</v>
      </c>
      <c r="C142">
        <v>0.67896432416189501</v>
      </c>
      <c r="D142">
        <v>0.65401813403540743</v>
      </c>
      <c r="E142">
        <v>0.63828135103239381</v>
      </c>
      <c r="F142">
        <v>0.59797567035571575</v>
      </c>
      <c r="G142">
        <v>0.61458192677538248</v>
      </c>
      <c r="H142">
        <v>0.61320744235709324</v>
      </c>
      <c r="J142" t="s">
        <v>77</v>
      </c>
      <c r="K142">
        <v>0.48774670454793562</v>
      </c>
      <c r="L142">
        <v>0.49233215066881142</v>
      </c>
      <c r="M142">
        <v>0.46789360048393241</v>
      </c>
      <c r="N142">
        <v>0.48295330250102803</v>
      </c>
      <c r="O142">
        <v>0.45423815440173537</v>
      </c>
      <c r="P142">
        <v>0.48444011675823789</v>
      </c>
      <c r="Q142">
        <v>0.46212196721608673</v>
      </c>
    </row>
    <row r="143" spans="1:17" x14ac:dyDescent="0.3">
      <c r="A143" t="s">
        <v>78</v>
      </c>
      <c r="B143">
        <v>0.63432471792115763</v>
      </c>
      <c r="C143">
        <v>0.58353289016894883</v>
      </c>
      <c r="D143">
        <v>0.57429769296471711</v>
      </c>
      <c r="E143">
        <v>0.54367037823336206</v>
      </c>
      <c r="F143">
        <v>0.5379843939439386</v>
      </c>
      <c r="G143">
        <v>0.54179196893779702</v>
      </c>
      <c r="H143">
        <v>0.54312943438841654</v>
      </c>
      <c r="J143" t="s">
        <v>78</v>
      </c>
      <c r="K143">
        <v>0.45968836755639358</v>
      </c>
      <c r="L143">
        <v>0.44815432558864632</v>
      </c>
      <c r="M143">
        <v>0.44145483810940062</v>
      </c>
      <c r="N143">
        <v>0.44052179832787092</v>
      </c>
      <c r="O143">
        <v>0.42027660166789371</v>
      </c>
      <c r="P143">
        <v>0.45661545607793019</v>
      </c>
      <c r="Q143">
        <v>0.4350957274278886</v>
      </c>
    </row>
    <row r="144" spans="1:17" x14ac:dyDescent="0.3">
      <c r="A144" t="s">
        <v>79</v>
      </c>
      <c r="B144">
        <v>0.51952802768523121</v>
      </c>
      <c r="C144">
        <v>0.46826869414335459</v>
      </c>
      <c r="D144">
        <v>0.46553000198577071</v>
      </c>
      <c r="E144">
        <v>0.40832891411212757</v>
      </c>
      <c r="F144">
        <v>0.4700005038857048</v>
      </c>
      <c r="G144">
        <v>0.53284087583098816</v>
      </c>
      <c r="H144">
        <v>0.53436786766223243</v>
      </c>
      <c r="J144" t="s">
        <v>79</v>
      </c>
      <c r="K144">
        <v>0.39186524243313819</v>
      </c>
      <c r="L144">
        <v>0.39182532201962622</v>
      </c>
      <c r="M144">
        <v>0.36612181617673317</v>
      </c>
      <c r="N144">
        <v>0.4433633380337576</v>
      </c>
      <c r="O144">
        <v>0.44683465417922508</v>
      </c>
      <c r="P144">
        <v>0.47208777047856681</v>
      </c>
      <c r="Q144">
        <v>0.4360999626310994</v>
      </c>
    </row>
    <row r="145" spans="1:17" x14ac:dyDescent="0.3">
      <c r="A145" t="s">
        <v>80</v>
      </c>
      <c r="B145">
        <v>0.65962445147868598</v>
      </c>
      <c r="C145">
        <v>0.66764818771661727</v>
      </c>
      <c r="D145">
        <v>0.65125533934818425</v>
      </c>
      <c r="E145">
        <v>0.62176434317470697</v>
      </c>
      <c r="F145">
        <v>0.59528240264645604</v>
      </c>
      <c r="G145">
        <v>0.58848970155123292</v>
      </c>
      <c r="H145">
        <v>0.58700498132784262</v>
      </c>
      <c r="J145" t="s">
        <v>80</v>
      </c>
      <c r="K145">
        <v>0.44189360665095562</v>
      </c>
      <c r="L145">
        <v>0.43777957903271719</v>
      </c>
      <c r="M145">
        <v>0.41439407425419478</v>
      </c>
      <c r="N145">
        <v>0.44523551762693098</v>
      </c>
      <c r="O145">
        <v>0.44136233706488848</v>
      </c>
      <c r="P145">
        <v>0.46329023823336068</v>
      </c>
      <c r="Q145">
        <v>0.43333207196632878</v>
      </c>
    </row>
    <row r="146" spans="1:17" x14ac:dyDescent="0.3">
      <c r="A146" t="s">
        <v>81</v>
      </c>
      <c r="B146">
        <v>0.64696876828801719</v>
      </c>
      <c r="C146">
        <v>0.60401669453142204</v>
      </c>
      <c r="D146">
        <v>0.5807749091288591</v>
      </c>
      <c r="E146">
        <v>0.56924644143735792</v>
      </c>
      <c r="F146">
        <v>0.547528311520463</v>
      </c>
      <c r="G146">
        <v>0.56497005755092389</v>
      </c>
      <c r="H146">
        <v>0.56524611193592678</v>
      </c>
      <c r="J146" t="s">
        <v>81</v>
      </c>
      <c r="K146">
        <v>0.39013013924079393</v>
      </c>
      <c r="L146">
        <v>0.40119368138487288</v>
      </c>
      <c r="M146">
        <v>0.39222860301404627</v>
      </c>
      <c r="N146">
        <v>0.46901805577093392</v>
      </c>
      <c r="O146">
        <v>0.41882509824648972</v>
      </c>
      <c r="P146">
        <v>0.45743549253182908</v>
      </c>
      <c r="Q146">
        <v>0.45541685225316553</v>
      </c>
    </row>
    <row r="147" spans="1:17" x14ac:dyDescent="0.3">
      <c r="A147" t="s">
        <v>82</v>
      </c>
      <c r="B147">
        <v>0.62782647417162307</v>
      </c>
      <c r="C147">
        <v>0.63196377172776941</v>
      </c>
      <c r="D147">
        <v>0.60927624588432794</v>
      </c>
      <c r="E147">
        <v>0.56030682117606645</v>
      </c>
      <c r="F147">
        <v>0.56974401452318491</v>
      </c>
      <c r="G147">
        <v>0.5781801897689236</v>
      </c>
      <c r="H147">
        <v>0.57223769588800755</v>
      </c>
      <c r="J147" t="s">
        <v>82</v>
      </c>
      <c r="K147">
        <v>0.41499306052021101</v>
      </c>
      <c r="L147">
        <v>0.43462051971162458</v>
      </c>
      <c r="M147">
        <v>0.42654055253343559</v>
      </c>
      <c r="N147">
        <v>0.52820371917072251</v>
      </c>
      <c r="O147">
        <v>0.52030258192440193</v>
      </c>
      <c r="P147">
        <v>0.56144066180675445</v>
      </c>
      <c r="Q147">
        <v>0.5420901462577038</v>
      </c>
    </row>
    <row r="148" spans="1:17" x14ac:dyDescent="0.3">
      <c r="A148" t="s">
        <v>83</v>
      </c>
      <c r="B148">
        <v>0.62945653618142861</v>
      </c>
      <c r="C148">
        <v>0.60710438551889523</v>
      </c>
      <c r="D148">
        <v>0.56926664651329295</v>
      </c>
      <c r="E148">
        <v>0.56256704670360658</v>
      </c>
      <c r="F148">
        <v>0.55308131210473332</v>
      </c>
      <c r="G148">
        <v>0.51873076952402108</v>
      </c>
      <c r="H148">
        <v>0.52174072601430177</v>
      </c>
      <c r="J148" t="s">
        <v>83</v>
      </c>
      <c r="K148">
        <v>0.40346441457744547</v>
      </c>
      <c r="L148">
        <v>0.41132683282185112</v>
      </c>
      <c r="M148">
        <v>0.38023560157642239</v>
      </c>
      <c r="N148">
        <v>0.42397773059586691</v>
      </c>
      <c r="O148">
        <v>0.42932931028929361</v>
      </c>
      <c r="P148">
        <v>0.43975843397608388</v>
      </c>
      <c r="Q148">
        <v>0.43066875361125351</v>
      </c>
    </row>
    <row r="149" spans="1:17" x14ac:dyDescent="0.3">
      <c r="A149" t="s">
        <v>84</v>
      </c>
      <c r="B149">
        <v>0.69089098465247711</v>
      </c>
      <c r="C149">
        <v>0.6828369171421611</v>
      </c>
      <c r="D149">
        <v>0.62449785636564736</v>
      </c>
      <c r="E149">
        <v>0.62890453806164381</v>
      </c>
      <c r="F149">
        <v>0.60067612810360427</v>
      </c>
      <c r="G149">
        <v>0.58617452619369481</v>
      </c>
      <c r="H149">
        <v>0.57753946848626436</v>
      </c>
      <c r="J149" t="s">
        <v>84</v>
      </c>
      <c r="K149">
        <v>0.33660997855899599</v>
      </c>
      <c r="L149">
        <v>0.38903512161399578</v>
      </c>
      <c r="M149">
        <v>0.35635740091740048</v>
      </c>
      <c r="N149">
        <v>0.48036164212954979</v>
      </c>
      <c r="O149">
        <v>0.45072929278300872</v>
      </c>
      <c r="P149">
        <v>0.49557042383152378</v>
      </c>
      <c r="Q149">
        <v>0.46909363217691769</v>
      </c>
    </row>
    <row r="150" spans="1:17" x14ac:dyDescent="0.3">
      <c r="A150" t="s">
        <v>85</v>
      </c>
      <c r="B150">
        <v>0.74781946363746787</v>
      </c>
      <c r="C150">
        <v>0.70959080704473898</v>
      </c>
      <c r="D150">
        <v>0.70826803533122307</v>
      </c>
      <c r="E150">
        <v>0.6450618180740697</v>
      </c>
      <c r="F150">
        <v>0.67050847561170002</v>
      </c>
      <c r="G150">
        <v>0.63993023931012871</v>
      </c>
      <c r="H150">
        <v>0.6366072248839737</v>
      </c>
      <c r="J150" t="s">
        <v>85</v>
      </c>
      <c r="K150">
        <v>0.34713807202527602</v>
      </c>
      <c r="L150">
        <v>0.38626018429473258</v>
      </c>
      <c r="M150">
        <v>0.38134910180079501</v>
      </c>
      <c r="N150">
        <v>0.41042437479199889</v>
      </c>
      <c r="O150">
        <v>0.41836325714349432</v>
      </c>
      <c r="P150">
        <v>0.46835532052868301</v>
      </c>
      <c r="Q150">
        <v>0.44393124276229751</v>
      </c>
    </row>
    <row r="151" spans="1:17" x14ac:dyDescent="0.3">
      <c r="A151" t="s">
        <v>86</v>
      </c>
      <c r="B151">
        <v>0.73410607317012999</v>
      </c>
      <c r="C151">
        <v>0.71647582360724626</v>
      </c>
      <c r="D151">
        <v>0.70186167609924932</v>
      </c>
      <c r="E151">
        <v>0.69972703560158012</v>
      </c>
      <c r="F151">
        <v>0.64054379137401929</v>
      </c>
      <c r="G151">
        <v>0.61521644702866984</v>
      </c>
      <c r="H151">
        <v>0.61022306277252891</v>
      </c>
      <c r="J151" t="s">
        <v>86</v>
      </c>
      <c r="K151">
        <v>0.40849828468443239</v>
      </c>
      <c r="L151">
        <v>0.41155604517124961</v>
      </c>
      <c r="M151">
        <v>0.39080292794692539</v>
      </c>
      <c r="N151">
        <v>0.41099146467790282</v>
      </c>
      <c r="O151">
        <v>0.39521791814966251</v>
      </c>
      <c r="P151">
        <v>0.4353296908540123</v>
      </c>
      <c r="Q151">
        <v>0.44945588332010777</v>
      </c>
    </row>
    <row r="152" spans="1:17" x14ac:dyDescent="0.3">
      <c r="A152" t="s">
        <v>58</v>
      </c>
      <c r="B152">
        <v>0.62753970810701554</v>
      </c>
      <c r="C152">
        <v>0.64332388956146858</v>
      </c>
      <c r="D152">
        <v>0.61825946182445701</v>
      </c>
      <c r="E152">
        <v>0.58358978305264286</v>
      </c>
      <c r="F152">
        <v>0.54667825076490684</v>
      </c>
      <c r="G152">
        <v>0.53694154938264749</v>
      </c>
      <c r="H152">
        <v>0.53297235421713296</v>
      </c>
      <c r="J152" t="s">
        <v>58</v>
      </c>
      <c r="K152">
        <v>0.56103951030097354</v>
      </c>
      <c r="L152">
        <v>0.56834676491996705</v>
      </c>
      <c r="M152">
        <v>0.55432567643121833</v>
      </c>
      <c r="N152">
        <v>0.59356226273384527</v>
      </c>
      <c r="O152">
        <v>0.56921756375129018</v>
      </c>
      <c r="P152">
        <v>0.61489881636905341</v>
      </c>
      <c r="Q152">
        <v>0.59656272925338705</v>
      </c>
    </row>
    <row r="153" spans="1:17" x14ac:dyDescent="0.3">
      <c r="A153" t="s">
        <v>87</v>
      </c>
      <c r="B153">
        <v>0.7390362502979323</v>
      </c>
      <c r="C153">
        <v>0.73733423631298978</v>
      </c>
      <c r="D153">
        <v>0.71039852764447786</v>
      </c>
      <c r="E153">
        <v>0.67913882154322447</v>
      </c>
      <c r="F153">
        <v>0.67171403642273186</v>
      </c>
      <c r="G153">
        <v>0.64107957308711927</v>
      </c>
      <c r="H153">
        <v>0.63806429453361535</v>
      </c>
      <c r="J153" t="s">
        <v>87</v>
      </c>
      <c r="K153">
        <v>0.38345806225031298</v>
      </c>
      <c r="L153">
        <v>0.38585595164325381</v>
      </c>
      <c r="M153">
        <v>0.37125271958342321</v>
      </c>
      <c r="N153">
        <v>0.50967350701534631</v>
      </c>
      <c r="O153">
        <v>0.51790398177605856</v>
      </c>
      <c r="P153">
        <v>0.55481279902317426</v>
      </c>
      <c r="Q153">
        <v>0.49650670237625771</v>
      </c>
    </row>
    <row r="154" spans="1:17" x14ac:dyDescent="0.3">
      <c r="A154" t="s">
        <v>88</v>
      </c>
      <c r="B154">
        <v>0.54545682967368581</v>
      </c>
      <c r="C154">
        <v>0.55224573952621692</v>
      </c>
      <c r="D154">
        <v>0.54877723455304706</v>
      </c>
      <c r="E154">
        <v>0.505933763220479</v>
      </c>
      <c r="F154">
        <v>0.46382763285096301</v>
      </c>
      <c r="G154">
        <v>0.44691799813248501</v>
      </c>
      <c r="H154">
        <v>0.44311805279859751</v>
      </c>
      <c r="J154" t="s">
        <v>88</v>
      </c>
      <c r="K154">
        <v>0.4357197828066775</v>
      </c>
      <c r="L154">
        <v>0.43365848816964148</v>
      </c>
      <c r="M154">
        <v>0.42977280419614561</v>
      </c>
      <c r="N154">
        <v>0.42608361818688412</v>
      </c>
      <c r="O154">
        <v>0.44035397374323809</v>
      </c>
      <c r="P154">
        <v>0.48680443988463939</v>
      </c>
      <c r="Q154">
        <v>0.43072073758114648</v>
      </c>
    </row>
    <row r="155" spans="1:17" x14ac:dyDescent="0.3">
      <c r="A155" t="s">
        <v>89</v>
      </c>
      <c r="B155">
        <v>0.6962710889270145</v>
      </c>
      <c r="C155">
        <v>0.70614787661052025</v>
      </c>
      <c r="D155">
        <v>0.69970474163761032</v>
      </c>
      <c r="E155">
        <v>0.64717571363944959</v>
      </c>
      <c r="F155">
        <v>0.64061724490738137</v>
      </c>
      <c r="G155">
        <v>0.64946354336927792</v>
      </c>
      <c r="H155">
        <v>0.647181877001891</v>
      </c>
      <c r="J155" t="s">
        <v>89</v>
      </c>
      <c r="K155">
        <v>0.41196385573924288</v>
      </c>
      <c r="L155">
        <v>0.41228588658476478</v>
      </c>
      <c r="M155">
        <v>0.42333577091234731</v>
      </c>
      <c r="N155">
        <v>0.41157464786338399</v>
      </c>
      <c r="O155">
        <v>0.49902022572634719</v>
      </c>
      <c r="P155">
        <v>0.50146684886362891</v>
      </c>
      <c r="Q155">
        <v>0.49027108313566942</v>
      </c>
    </row>
    <row r="156" spans="1:17" x14ac:dyDescent="0.3">
      <c r="A156" t="s">
        <v>90</v>
      </c>
      <c r="B156">
        <v>0.69207587805023463</v>
      </c>
      <c r="C156">
        <v>0.71718051166185603</v>
      </c>
      <c r="D156">
        <v>0.6854491743119614</v>
      </c>
      <c r="E156">
        <v>0.67662631520510885</v>
      </c>
      <c r="F156">
        <v>0.66605653768152651</v>
      </c>
      <c r="G156">
        <v>0.66778784668384272</v>
      </c>
      <c r="H156">
        <v>0.66571960892617899</v>
      </c>
      <c r="J156" t="s">
        <v>90</v>
      </c>
      <c r="K156">
        <v>0.49353912272232942</v>
      </c>
      <c r="L156">
        <v>0.49428669886231019</v>
      </c>
      <c r="M156">
        <v>0.47758349386878463</v>
      </c>
      <c r="N156">
        <v>0.52588471244664836</v>
      </c>
      <c r="O156">
        <v>0.50510203365553419</v>
      </c>
      <c r="P156">
        <v>0.56167304973050336</v>
      </c>
      <c r="Q156">
        <v>0.52161309199431105</v>
      </c>
    </row>
    <row r="157" spans="1:17" x14ac:dyDescent="0.3">
      <c r="A157" t="s">
        <v>91</v>
      </c>
      <c r="B157">
        <v>0.70215477942917837</v>
      </c>
      <c r="C157">
        <v>0.69614336215436101</v>
      </c>
      <c r="D157">
        <v>0.68772311368187422</v>
      </c>
      <c r="E157">
        <v>0.64280109158074428</v>
      </c>
      <c r="F157">
        <v>0.63850929677787993</v>
      </c>
      <c r="G157">
        <v>0.62017282030439902</v>
      </c>
      <c r="H157">
        <v>0.61654759731638631</v>
      </c>
      <c r="J157" t="s">
        <v>91</v>
      </c>
      <c r="K157">
        <v>0.48744858945829228</v>
      </c>
      <c r="L157">
        <v>0.50631890175364525</v>
      </c>
      <c r="M157">
        <v>0.48664009741519237</v>
      </c>
      <c r="N157">
        <v>0.46682353821410849</v>
      </c>
      <c r="O157">
        <v>0.48791095754433489</v>
      </c>
      <c r="P157">
        <v>0.52660608363312544</v>
      </c>
      <c r="Q157">
        <v>0.50848708101275208</v>
      </c>
    </row>
    <row r="158" spans="1:17" x14ac:dyDescent="0.3">
      <c r="A158" t="s">
        <v>92</v>
      </c>
      <c r="B158">
        <v>0.69576718626575063</v>
      </c>
      <c r="C158">
        <v>0.66466975497466763</v>
      </c>
      <c r="D158">
        <v>0.63334876634389548</v>
      </c>
      <c r="E158">
        <v>0.59767079555480196</v>
      </c>
      <c r="F158">
        <v>0.58446303278580325</v>
      </c>
      <c r="G158">
        <v>0.58534420412507004</v>
      </c>
      <c r="H158">
        <v>0.57999929501533498</v>
      </c>
      <c r="J158" t="s">
        <v>92</v>
      </c>
      <c r="K158">
        <v>0.46808870015724058</v>
      </c>
      <c r="L158">
        <v>0.47517279444463351</v>
      </c>
      <c r="M158">
        <v>0.44001394568537922</v>
      </c>
      <c r="N158">
        <v>0.50577384022882887</v>
      </c>
      <c r="O158">
        <v>0.48080193206624539</v>
      </c>
      <c r="P158">
        <v>0.49574359461258732</v>
      </c>
      <c r="Q158">
        <v>0.48233884190128512</v>
      </c>
    </row>
    <row r="159" spans="1:17" x14ac:dyDescent="0.3">
      <c r="A159" t="s">
        <v>93</v>
      </c>
      <c r="B159">
        <v>0.67061784203464481</v>
      </c>
      <c r="C159">
        <v>0.66029865263292986</v>
      </c>
      <c r="D159">
        <v>0.64512578565952727</v>
      </c>
      <c r="E159">
        <v>0.62922082242674637</v>
      </c>
      <c r="F159">
        <v>0.59158582772117452</v>
      </c>
      <c r="G159">
        <v>0.60647582762437269</v>
      </c>
      <c r="H159">
        <v>0.60403779514231459</v>
      </c>
      <c r="J159" t="s">
        <v>93</v>
      </c>
      <c r="K159">
        <v>0.46716092228971479</v>
      </c>
      <c r="L159">
        <v>0.46112382221102749</v>
      </c>
      <c r="M159">
        <v>0.43515977658698962</v>
      </c>
      <c r="N159">
        <v>0.33827443552269232</v>
      </c>
      <c r="O159">
        <v>0.43709257703888121</v>
      </c>
      <c r="P159">
        <v>0.42970896968069938</v>
      </c>
      <c r="Q159">
        <v>0.32711350706392739</v>
      </c>
    </row>
    <row r="160" spans="1:17" x14ac:dyDescent="0.3">
      <c r="A160" t="s">
        <v>94</v>
      </c>
      <c r="B160">
        <v>0.75701178550419246</v>
      </c>
      <c r="C160">
        <v>0.754279142361727</v>
      </c>
      <c r="D160">
        <v>0.73164106897808634</v>
      </c>
      <c r="E160">
        <v>0.7166927978047527</v>
      </c>
      <c r="F160">
        <v>0.66985230872433532</v>
      </c>
      <c r="G160">
        <v>0.65359001693033314</v>
      </c>
      <c r="H160">
        <v>0.65191413412289656</v>
      </c>
      <c r="J160" t="s">
        <v>94</v>
      </c>
      <c r="K160">
        <v>0.43461343286848392</v>
      </c>
      <c r="L160">
        <v>0.43023893866472029</v>
      </c>
      <c r="M160">
        <v>0.40413257004221897</v>
      </c>
      <c r="N160">
        <v>0.44004873428982749</v>
      </c>
      <c r="O160">
        <v>0.42483987129592848</v>
      </c>
      <c r="P160">
        <v>0.45780706545349392</v>
      </c>
      <c r="Q160">
        <v>0.43591263365679461</v>
      </c>
    </row>
    <row r="161" spans="1:17" x14ac:dyDescent="0.3">
      <c r="A161" t="s">
        <v>95</v>
      </c>
      <c r="B161">
        <v>0.68171882958799379</v>
      </c>
      <c r="C161">
        <v>0.68226782584188361</v>
      </c>
      <c r="D161">
        <v>0.61876673342610022</v>
      </c>
      <c r="E161">
        <v>0.61685620433862509</v>
      </c>
      <c r="F161">
        <v>0.55823386984833356</v>
      </c>
      <c r="G161">
        <v>0.61582099900081966</v>
      </c>
      <c r="H161">
        <v>0.61461892430005549</v>
      </c>
      <c r="J161" t="s">
        <v>95</v>
      </c>
      <c r="K161">
        <v>0.38169621176232638</v>
      </c>
      <c r="L161">
        <v>0.40653502513661433</v>
      </c>
      <c r="M161">
        <v>0.38800409613921799</v>
      </c>
      <c r="N161">
        <v>0.48802908409495499</v>
      </c>
      <c r="O161">
        <v>0.45683907609549018</v>
      </c>
      <c r="P161">
        <v>0.50996341747840912</v>
      </c>
      <c r="Q161">
        <v>0.45892384616886428</v>
      </c>
    </row>
    <row r="162" spans="1:17" x14ac:dyDescent="0.3">
      <c r="A162" t="s">
        <v>221</v>
      </c>
      <c r="B162">
        <v>0.69975916045670516</v>
      </c>
      <c r="C162">
        <v>0.69025840788019555</v>
      </c>
      <c r="D162">
        <v>0.6741018373448584</v>
      </c>
      <c r="E162">
        <v>0.6374509598430822</v>
      </c>
      <c r="F162">
        <v>0.6218405648499451</v>
      </c>
      <c r="G162">
        <v>0.64658681539224938</v>
      </c>
      <c r="H162">
        <v>0.64277260261469138</v>
      </c>
      <c r="J162" t="s">
        <v>221</v>
      </c>
      <c r="K162">
        <v>0.49288213140937043</v>
      </c>
      <c r="L162">
        <v>0.49595261232037702</v>
      </c>
      <c r="M162">
        <v>0.4902948376542432</v>
      </c>
      <c r="N162">
        <v>0.52941981680357275</v>
      </c>
      <c r="O162">
        <v>0.53014585889296795</v>
      </c>
      <c r="P162">
        <v>0.56977045503386048</v>
      </c>
      <c r="Q162">
        <v>0.52639580829316035</v>
      </c>
    </row>
    <row r="163" spans="1:17" x14ac:dyDescent="0.3">
      <c r="A163" t="s">
        <v>118</v>
      </c>
      <c r="B163">
        <v>0.66777023888836506</v>
      </c>
      <c r="C163">
        <v>0.66527493383620939</v>
      </c>
      <c r="D163">
        <v>0.64969223761427719</v>
      </c>
      <c r="E163">
        <v>0.60634182461814046</v>
      </c>
      <c r="F163">
        <v>0.57884376847304142</v>
      </c>
      <c r="G163">
        <v>0.6001941984845327</v>
      </c>
      <c r="H163">
        <v>0.59715990331483881</v>
      </c>
      <c r="J163" t="s">
        <v>118</v>
      </c>
      <c r="K163">
        <v>0.44302973830671438</v>
      </c>
      <c r="L163">
        <v>0.45040788827542783</v>
      </c>
      <c r="M163">
        <v>0.44007623557543057</v>
      </c>
      <c r="N163">
        <v>0.48121470623248658</v>
      </c>
      <c r="O163">
        <v>0.49194708435007878</v>
      </c>
      <c r="P163">
        <v>0.52777565310741392</v>
      </c>
      <c r="Q163">
        <v>0.47617174004365231</v>
      </c>
    </row>
    <row r="164" spans="1:17" x14ac:dyDescent="0.3">
      <c r="A164" t="s">
        <v>55</v>
      </c>
      <c r="B164">
        <v>0.71869870079891396</v>
      </c>
      <c r="C164">
        <v>0.71069074134659593</v>
      </c>
      <c r="D164">
        <v>0.70803263840616315</v>
      </c>
      <c r="E164">
        <v>0.71826795432882318</v>
      </c>
      <c r="F164">
        <v>0.65854570315495065</v>
      </c>
      <c r="G164">
        <v>0.68390991060206985</v>
      </c>
      <c r="H164">
        <v>0.680219630853658</v>
      </c>
      <c r="J164" t="s">
        <v>55</v>
      </c>
      <c r="K164">
        <v>0.48278654248230701</v>
      </c>
      <c r="L164">
        <v>0.47966553736072498</v>
      </c>
      <c r="M164">
        <v>0.47047835786657688</v>
      </c>
      <c r="N164">
        <v>0.51089751843137543</v>
      </c>
      <c r="O164">
        <v>0.49739564100163153</v>
      </c>
      <c r="P164">
        <v>0.5277863845897115</v>
      </c>
      <c r="Q164">
        <v>0.51853051531108352</v>
      </c>
    </row>
    <row r="165" spans="1:17" x14ac:dyDescent="0.3">
      <c r="A165" t="s">
        <v>119</v>
      </c>
      <c r="B165">
        <v>0.67629834174728121</v>
      </c>
      <c r="C165">
        <v>0.70319633301610063</v>
      </c>
      <c r="D165">
        <v>0.70342528233117263</v>
      </c>
      <c r="E165">
        <v>0.64967492342884059</v>
      </c>
      <c r="F165">
        <v>0.6252236149574899</v>
      </c>
      <c r="G165">
        <v>0.64537122417430037</v>
      </c>
      <c r="H165">
        <v>0.63973045921199834</v>
      </c>
      <c r="J165" t="s">
        <v>119</v>
      </c>
      <c r="K165">
        <v>0.42011579155667772</v>
      </c>
      <c r="L165">
        <v>0.43153044914865218</v>
      </c>
      <c r="M165">
        <v>0.41519624628198998</v>
      </c>
      <c r="N165">
        <v>0.47875116388846128</v>
      </c>
      <c r="O165">
        <v>0.47792110548262068</v>
      </c>
      <c r="P165">
        <v>0.51305826163229029</v>
      </c>
      <c r="Q165">
        <v>0.47355899053468897</v>
      </c>
    </row>
    <row r="166" spans="1:17" x14ac:dyDescent="0.3">
      <c r="A166" t="s">
        <v>120</v>
      </c>
      <c r="B166">
        <v>0.78885042832589169</v>
      </c>
      <c r="C166">
        <v>0.78377478678347345</v>
      </c>
      <c r="D166">
        <v>0.80225558141925657</v>
      </c>
      <c r="E166">
        <v>0.73832987092123148</v>
      </c>
      <c r="F166">
        <v>0.75768326671013397</v>
      </c>
      <c r="G166">
        <v>0.75140614514295112</v>
      </c>
      <c r="H166">
        <v>0.74752355784514912</v>
      </c>
      <c r="J166" t="s">
        <v>120</v>
      </c>
      <c r="K166">
        <v>0.48447376640476719</v>
      </c>
      <c r="L166">
        <v>0.4939892518197509</v>
      </c>
      <c r="M166">
        <v>0.49180186404488041</v>
      </c>
      <c r="N166">
        <v>0.56222024757638012</v>
      </c>
      <c r="O166">
        <v>0.61044707567284762</v>
      </c>
      <c r="P166">
        <v>0.70786616827149407</v>
      </c>
      <c r="Q166">
        <v>0.68476723170053699</v>
      </c>
    </row>
    <row r="167" spans="1:17" x14ac:dyDescent="0.3">
      <c r="A167" t="s">
        <v>121</v>
      </c>
      <c r="B167">
        <v>0.69828794025960428</v>
      </c>
      <c r="C167">
        <v>0.696288720021918</v>
      </c>
      <c r="D167">
        <v>0.66234657095222427</v>
      </c>
      <c r="E167">
        <v>0.6600324157734806</v>
      </c>
      <c r="F167">
        <v>0.6545857019286585</v>
      </c>
      <c r="G167">
        <v>0.66048933423753342</v>
      </c>
      <c r="H167">
        <v>0.65688620563930566</v>
      </c>
      <c r="J167" t="s">
        <v>121</v>
      </c>
      <c r="K167">
        <v>0.40631016146817062</v>
      </c>
      <c r="L167">
        <v>0.40506333003267148</v>
      </c>
      <c r="M167">
        <v>0.4028369118654862</v>
      </c>
      <c r="N167">
        <v>0.46132768679421382</v>
      </c>
      <c r="O167">
        <v>0.52040206243748233</v>
      </c>
      <c r="P167">
        <v>0.55972930116139474</v>
      </c>
      <c r="Q167">
        <v>0.4968149154673992</v>
      </c>
    </row>
    <row r="168" spans="1:17" x14ac:dyDescent="0.3">
      <c r="A168" t="s">
        <v>122</v>
      </c>
      <c r="B168">
        <v>0.8286563615614333</v>
      </c>
      <c r="C168">
        <v>0.78902284102564302</v>
      </c>
      <c r="D168">
        <v>0.76336097847890627</v>
      </c>
      <c r="E168">
        <v>0.71625441878098361</v>
      </c>
      <c r="F168">
        <v>0.73501241099076497</v>
      </c>
      <c r="G168">
        <v>0.74796335448776097</v>
      </c>
      <c r="H168">
        <v>0.74651590487749686</v>
      </c>
      <c r="J168" t="s">
        <v>122</v>
      </c>
      <c r="K168">
        <v>0.3826273702659026</v>
      </c>
      <c r="L168">
        <v>0.40031439378918121</v>
      </c>
      <c r="M168">
        <v>0.40460623784036909</v>
      </c>
      <c r="N168">
        <v>0.48530089255782521</v>
      </c>
      <c r="O168">
        <v>0.49340320221458811</v>
      </c>
      <c r="P168">
        <v>0.48880910375074338</v>
      </c>
      <c r="Q168">
        <v>0.47147219557925701</v>
      </c>
    </row>
    <row r="169" spans="1:17" x14ac:dyDescent="0.3">
      <c r="A169" t="s">
        <v>123</v>
      </c>
      <c r="B169">
        <v>0.72212769886607964</v>
      </c>
      <c r="C169">
        <v>0.74948567764244867</v>
      </c>
      <c r="D169">
        <v>0.69583127222647656</v>
      </c>
      <c r="E169">
        <v>0.69532389158453378</v>
      </c>
      <c r="F169">
        <v>0.6380147159739622</v>
      </c>
      <c r="G169">
        <v>0.65968358214869405</v>
      </c>
      <c r="H169">
        <v>0.6572109665358028</v>
      </c>
      <c r="J169" t="s">
        <v>123</v>
      </c>
      <c r="K169">
        <v>0.38993250557252279</v>
      </c>
      <c r="L169">
        <v>0.41080783115531461</v>
      </c>
      <c r="M169">
        <v>0.42625085256707218</v>
      </c>
      <c r="N169">
        <v>0.48844707487422589</v>
      </c>
      <c r="O169">
        <v>0.49933228030343152</v>
      </c>
      <c r="P169">
        <v>0.54104410851361295</v>
      </c>
      <c r="Q169">
        <v>0.49270074940981168</v>
      </c>
    </row>
    <row r="170" spans="1:17" x14ac:dyDescent="0.3">
      <c r="A170" t="s">
        <v>124</v>
      </c>
      <c r="B170">
        <v>0.73029105652712489</v>
      </c>
      <c r="C170">
        <v>0.72454189463252749</v>
      </c>
      <c r="D170">
        <v>0.7135178391524144</v>
      </c>
      <c r="E170">
        <v>0.66967664911229774</v>
      </c>
      <c r="F170">
        <v>0.65696072555398122</v>
      </c>
      <c r="G170">
        <v>0.66629275068217675</v>
      </c>
      <c r="H170">
        <v>0.66097933566407674</v>
      </c>
      <c r="J170" t="s">
        <v>124</v>
      </c>
      <c r="K170">
        <v>0.60366744709358533</v>
      </c>
      <c r="L170">
        <v>0.58959259817910481</v>
      </c>
      <c r="M170">
        <v>0.58830236046814466</v>
      </c>
      <c r="N170">
        <v>0.59944700942502593</v>
      </c>
      <c r="O170">
        <v>0.57860946319204587</v>
      </c>
      <c r="P170">
        <v>0.62075169093203575</v>
      </c>
      <c r="Q170">
        <v>0.58338168594464235</v>
      </c>
    </row>
    <row r="171" spans="1:17" x14ac:dyDescent="0.3">
      <c r="A171" t="s">
        <v>125</v>
      </c>
      <c r="B171">
        <v>0.72603025948151745</v>
      </c>
      <c r="C171">
        <v>0.65085740972379369</v>
      </c>
      <c r="D171">
        <v>0.69477220844855725</v>
      </c>
      <c r="E171">
        <v>0.603193723447352</v>
      </c>
      <c r="F171">
        <v>0.69313260267282728</v>
      </c>
      <c r="G171">
        <v>0.71844916904343004</v>
      </c>
      <c r="H171">
        <v>0.71319849656748324</v>
      </c>
      <c r="J171" t="s">
        <v>125</v>
      </c>
      <c r="K171">
        <v>0.52047372094171496</v>
      </c>
      <c r="L171">
        <v>0.52437783311521324</v>
      </c>
      <c r="M171">
        <v>0.48756331475871922</v>
      </c>
      <c r="N171">
        <v>0.48685433756511109</v>
      </c>
      <c r="O171">
        <v>0.47829001805121979</v>
      </c>
      <c r="P171">
        <v>0.52595810915329777</v>
      </c>
      <c r="Q171">
        <v>0.48575824102374832</v>
      </c>
    </row>
    <row r="172" spans="1:17" x14ac:dyDescent="0.3">
      <c r="A172" t="s">
        <v>126</v>
      </c>
      <c r="B172">
        <v>0.61325517400526341</v>
      </c>
      <c r="C172">
        <v>0.59608295870475803</v>
      </c>
      <c r="D172">
        <v>0.5806987917428299</v>
      </c>
      <c r="E172">
        <v>0.52661059883772143</v>
      </c>
      <c r="F172">
        <v>0.51454659505661315</v>
      </c>
      <c r="G172">
        <v>0.59146735470525369</v>
      </c>
      <c r="H172">
        <v>0.58777177075737541</v>
      </c>
      <c r="J172" t="s">
        <v>126</v>
      </c>
      <c r="K172">
        <v>0.54303931444326359</v>
      </c>
      <c r="L172">
        <v>0.54687335286524341</v>
      </c>
      <c r="M172">
        <v>0.54865975528395095</v>
      </c>
      <c r="N172">
        <v>0.60009418517677615</v>
      </c>
      <c r="O172">
        <v>0.56463549187509987</v>
      </c>
      <c r="P172">
        <v>0.5854466742605805</v>
      </c>
      <c r="Q172">
        <v>0.54330025032546025</v>
      </c>
    </row>
    <row r="173" spans="1:17" x14ac:dyDescent="0.3">
      <c r="A173" t="s">
        <v>127</v>
      </c>
      <c r="B173">
        <v>0.66761108406792991</v>
      </c>
      <c r="C173">
        <v>0.60234039902980441</v>
      </c>
      <c r="D173">
        <v>0.55560510628884341</v>
      </c>
      <c r="E173">
        <v>0.48948058502233949</v>
      </c>
      <c r="F173">
        <v>0.475946440130947</v>
      </c>
      <c r="G173">
        <v>0.56837996268462199</v>
      </c>
      <c r="H173">
        <v>0.56424721651935839</v>
      </c>
      <c r="J173" t="s">
        <v>127</v>
      </c>
      <c r="K173">
        <v>0.53552806184033608</v>
      </c>
      <c r="L173">
        <v>0.55505302090834607</v>
      </c>
      <c r="M173">
        <v>0.53777690652414256</v>
      </c>
      <c r="N173">
        <v>0.57448000673142807</v>
      </c>
      <c r="O173">
        <v>0.53322671056637816</v>
      </c>
      <c r="P173">
        <v>0.58167070765170659</v>
      </c>
      <c r="Q173">
        <v>0.54910244358394089</v>
      </c>
    </row>
    <row r="174" spans="1:17" x14ac:dyDescent="0.3">
      <c r="A174" t="s">
        <v>222</v>
      </c>
      <c r="B174">
        <v>0.72990233796218607</v>
      </c>
      <c r="C174">
        <v>0.68645096431925334</v>
      </c>
      <c r="D174">
        <v>0.68464921457927996</v>
      </c>
      <c r="E174">
        <v>0.67396759310876331</v>
      </c>
      <c r="F174">
        <v>0.67747889948275586</v>
      </c>
      <c r="G174">
        <v>0.72400764185859479</v>
      </c>
      <c r="H174">
        <v>0.72089429501461377</v>
      </c>
      <c r="J174" t="s">
        <v>222</v>
      </c>
      <c r="K174">
        <v>0.43034465303292518</v>
      </c>
      <c r="L174">
        <v>0.41117383063393032</v>
      </c>
      <c r="M174">
        <v>0.38519893833020569</v>
      </c>
      <c r="N174">
        <v>0.39432136680587188</v>
      </c>
      <c r="O174">
        <v>0.36418555691170129</v>
      </c>
      <c r="P174">
        <v>0.38036697998787039</v>
      </c>
      <c r="Q174">
        <v>0.30965990766846119</v>
      </c>
    </row>
    <row r="175" spans="1:17" x14ac:dyDescent="0.3">
      <c r="A175" t="s">
        <v>128</v>
      </c>
      <c r="B175">
        <v>0.77211565759757639</v>
      </c>
      <c r="C175">
        <v>0.69303633140252141</v>
      </c>
      <c r="D175">
        <v>0.68718602927742822</v>
      </c>
      <c r="E175">
        <v>0.68562492430171296</v>
      </c>
      <c r="F175">
        <v>0.72788465876704656</v>
      </c>
      <c r="G175">
        <v>0.77873823632108041</v>
      </c>
      <c r="H175">
        <v>0.77514170922771852</v>
      </c>
      <c r="J175" t="s">
        <v>128</v>
      </c>
      <c r="K175">
        <v>0.44987819167912962</v>
      </c>
      <c r="L175">
        <v>0.44243821707060499</v>
      </c>
      <c r="M175">
        <v>0.41981314314887852</v>
      </c>
      <c r="N175">
        <v>0.42111759024040207</v>
      </c>
      <c r="O175">
        <v>0.37759496963747041</v>
      </c>
      <c r="P175">
        <v>0.3929902386412657</v>
      </c>
      <c r="Q175">
        <v>0.3387571742075477</v>
      </c>
    </row>
    <row r="176" spans="1:17" x14ac:dyDescent="0.3">
      <c r="A176" t="s">
        <v>129</v>
      </c>
      <c r="B176">
        <v>0.71304025813346184</v>
      </c>
      <c r="C176">
        <v>0.66079643121516107</v>
      </c>
      <c r="D176">
        <v>0.66887233265788948</v>
      </c>
      <c r="E176">
        <v>0.66098865424159592</v>
      </c>
      <c r="F176">
        <v>0.63512816619344847</v>
      </c>
      <c r="G176">
        <v>0.67152363160954798</v>
      </c>
      <c r="H176">
        <v>0.67078005509246152</v>
      </c>
      <c r="J176" t="s">
        <v>129</v>
      </c>
      <c r="K176">
        <v>0.48205633728667818</v>
      </c>
      <c r="L176">
        <v>0.47126767123336172</v>
      </c>
      <c r="M176">
        <v>0.43645470740161879</v>
      </c>
      <c r="N176">
        <v>0.42129068131597081</v>
      </c>
      <c r="O176">
        <v>0.42667212806175042</v>
      </c>
      <c r="P176">
        <v>0.43559376275939349</v>
      </c>
      <c r="Q176">
        <v>0.35760847703269683</v>
      </c>
    </row>
    <row r="177" spans="1:17" x14ac:dyDescent="0.3">
      <c r="A177" t="s">
        <v>130</v>
      </c>
      <c r="B177">
        <v>0.70238838395102199</v>
      </c>
      <c r="C177">
        <v>0.69553910383729001</v>
      </c>
      <c r="D177">
        <v>0.68898322538523926</v>
      </c>
      <c r="E177">
        <v>0.66778357081248396</v>
      </c>
      <c r="F177">
        <v>0.6583140640238998</v>
      </c>
      <c r="G177">
        <v>0.70855632838309002</v>
      </c>
      <c r="H177">
        <v>0.70428941881507057</v>
      </c>
      <c r="J177" t="s">
        <v>130</v>
      </c>
      <c r="K177">
        <v>0.37635534424050399</v>
      </c>
      <c r="L177">
        <v>0.34082158582874811</v>
      </c>
      <c r="M177">
        <v>0.31858572021156928</v>
      </c>
      <c r="N177">
        <v>0.35224710670725529</v>
      </c>
      <c r="O177">
        <v>0.30931502291370311</v>
      </c>
      <c r="P177">
        <v>0.33178630049041952</v>
      </c>
      <c r="Q177">
        <v>0.2490130572313293</v>
      </c>
    </row>
    <row r="180" spans="1:17" x14ac:dyDescent="0.3">
      <c r="A180" t="s">
        <v>231</v>
      </c>
      <c r="J180" t="s">
        <v>235</v>
      </c>
    </row>
    <row r="182" spans="1:17" x14ac:dyDescent="0.3">
      <c r="A182" t="s">
        <v>63</v>
      </c>
      <c r="B182">
        <v>2558</v>
      </c>
      <c r="C182">
        <v>2559</v>
      </c>
      <c r="D182">
        <v>2560</v>
      </c>
      <c r="E182">
        <v>2561</v>
      </c>
      <c r="F182">
        <v>2562</v>
      </c>
      <c r="G182">
        <v>2563</v>
      </c>
      <c r="H182">
        <v>2564</v>
      </c>
      <c r="J182" t="s">
        <v>63</v>
      </c>
      <c r="K182">
        <v>2558</v>
      </c>
      <c r="L182">
        <v>2559</v>
      </c>
      <c r="M182">
        <v>2560</v>
      </c>
      <c r="N182">
        <v>2561</v>
      </c>
      <c r="O182">
        <v>2562</v>
      </c>
      <c r="P182">
        <v>2563</v>
      </c>
    </row>
    <row r="183" spans="1:17" x14ac:dyDescent="0.3">
      <c r="A183" t="s">
        <v>145</v>
      </c>
      <c r="B183">
        <v>0.65386409751971641</v>
      </c>
      <c r="C183">
        <v>0.63873198357405114</v>
      </c>
      <c r="D183">
        <v>0.64293594974053347</v>
      </c>
      <c r="E183">
        <v>0.65223924155773561</v>
      </c>
      <c r="F183">
        <v>0.68379043687671115</v>
      </c>
      <c r="G183">
        <v>0.66956570128736603</v>
      </c>
      <c r="H183">
        <v>0.66369171103691516</v>
      </c>
      <c r="J183" t="s">
        <v>145</v>
      </c>
      <c r="K183">
        <v>202151.584</v>
      </c>
      <c r="L183">
        <v>213552.53899999999</v>
      </c>
      <c r="M183">
        <v>225125.93599999999</v>
      </c>
      <c r="N183">
        <v>236927.37</v>
      </c>
      <c r="O183">
        <v>243704.95600000001</v>
      </c>
      <c r="P183">
        <v>224962.10500000001</v>
      </c>
    </row>
    <row r="184" spans="1:17" x14ac:dyDescent="0.3">
      <c r="A184" t="s">
        <v>53</v>
      </c>
      <c r="B184">
        <v>0.75754541760768646</v>
      </c>
      <c r="C184">
        <v>0.76434264241021244</v>
      </c>
      <c r="D184">
        <v>0.76277287706365593</v>
      </c>
      <c r="E184">
        <v>0.80074602961915697</v>
      </c>
      <c r="F184">
        <v>0.83839657477280838</v>
      </c>
      <c r="G184">
        <v>0.82536960215414013</v>
      </c>
      <c r="H184">
        <v>0.80361820208278312</v>
      </c>
      <c r="J184" t="s">
        <v>53</v>
      </c>
      <c r="K184">
        <v>515032.00099999999</v>
      </c>
      <c r="L184">
        <v>546201.397</v>
      </c>
      <c r="M184">
        <v>574213.79299999995</v>
      </c>
      <c r="N184">
        <v>606903.299</v>
      </c>
      <c r="O184">
        <v>636882.48100000003</v>
      </c>
      <c r="P184">
        <v>585689.20200000005</v>
      </c>
    </row>
    <row r="185" spans="1:17" x14ac:dyDescent="0.3">
      <c r="A185" t="s">
        <v>146</v>
      </c>
      <c r="B185">
        <v>0.72652683167461896</v>
      </c>
      <c r="C185">
        <v>0.71391923380002464</v>
      </c>
      <c r="D185">
        <v>0.72261582862506868</v>
      </c>
      <c r="E185">
        <v>0.7016516445980534</v>
      </c>
      <c r="F185">
        <v>0.73026615452038435</v>
      </c>
      <c r="G185">
        <v>0.72011435587116535</v>
      </c>
      <c r="H185">
        <v>0.70783492682879168</v>
      </c>
      <c r="J185" t="s">
        <v>146</v>
      </c>
      <c r="K185">
        <v>231897.8088430569</v>
      </c>
      <c r="L185">
        <v>235654.34789945441</v>
      </c>
      <c r="M185">
        <v>243299.44809024161</v>
      </c>
      <c r="N185">
        <v>254796.505083139</v>
      </c>
      <c r="O185">
        <v>256345.0396185331</v>
      </c>
      <c r="P185">
        <v>239632.37020171151</v>
      </c>
    </row>
    <row r="186" spans="1:17" x14ac:dyDescent="0.3">
      <c r="A186" t="s">
        <v>64</v>
      </c>
      <c r="B186">
        <v>0.85952125375403454</v>
      </c>
      <c r="C186">
        <v>0.83747675621119311</v>
      </c>
      <c r="D186">
        <v>0.84086404313740337</v>
      </c>
      <c r="E186">
        <v>0.84752380251651371</v>
      </c>
      <c r="F186">
        <v>0.87625459091965063</v>
      </c>
      <c r="G186">
        <v>0.80823563773541407</v>
      </c>
      <c r="H186">
        <v>0.76843879032804618</v>
      </c>
      <c r="J186" t="s">
        <v>64</v>
      </c>
      <c r="K186">
        <v>338496.82400000002</v>
      </c>
      <c r="L186">
        <v>338721.48499999999</v>
      </c>
      <c r="M186">
        <v>342337.837</v>
      </c>
      <c r="N186">
        <v>366070.34299999999</v>
      </c>
      <c r="O186">
        <v>349898.19500000001</v>
      </c>
      <c r="P186">
        <v>285173.11099999998</v>
      </c>
    </row>
    <row r="187" spans="1:17" x14ac:dyDescent="0.3">
      <c r="A187" t="s">
        <v>65</v>
      </c>
      <c r="B187">
        <v>0.77139734261551407</v>
      </c>
      <c r="C187">
        <v>0.74170288551339203</v>
      </c>
      <c r="D187">
        <v>0.7252957075153843</v>
      </c>
      <c r="E187">
        <v>0.78448827873966764</v>
      </c>
      <c r="F187">
        <v>0.80809307045672074</v>
      </c>
      <c r="G187">
        <v>0.79109385232130891</v>
      </c>
      <c r="H187">
        <v>0.78159272528533807</v>
      </c>
      <c r="J187" t="s">
        <v>65</v>
      </c>
      <c r="K187">
        <v>172985.97</v>
      </c>
      <c r="L187">
        <v>178601.06400000001</v>
      </c>
      <c r="M187">
        <v>187416.76800000001</v>
      </c>
      <c r="N187">
        <v>189517.16200000001</v>
      </c>
      <c r="O187">
        <v>199790.95600000001</v>
      </c>
      <c r="P187">
        <v>193681.96</v>
      </c>
    </row>
    <row r="188" spans="1:17" x14ac:dyDescent="0.3">
      <c r="A188" t="s">
        <v>66</v>
      </c>
      <c r="B188">
        <v>0.71188670895519457</v>
      </c>
      <c r="C188">
        <v>0.71491207344314578</v>
      </c>
      <c r="D188">
        <v>0.75503523343188961</v>
      </c>
      <c r="E188">
        <v>0.67653615475507434</v>
      </c>
      <c r="F188">
        <v>0.70651592047240563</v>
      </c>
      <c r="G188">
        <v>0.71950047955144725</v>
      </c>
      <c r="H188">
        <v>0.70084977055874509</v>
      </c>
      <c r="J188" t="s">
        <v>66</v>
      </c>
      <c r="K188">
        <v>219439.826</v>
      </c>
      <c r="L188">
        <v>214158.82699999999</v>
      </c>
      <c r="M188">
        <v>229936.71599999999</v>
      </c>
      <c r="N188">
        <v>236274.08499999999</v>
      </c>
      <c r="O188">
        <v>251081.617</v>
      </c>
      <c r="P188">
        <v>239753.285</v>
      </c>
    </row>
    <row r="189" spans="1:17" x14ac:dyDescent="0.3">
      <c r="A189" t="s">
        <v>114</v>
      </c>
      <c r="B189">
        <v>0.80153296435539101</v>
      </c>
      <c r="C189">
        <v>0.78649781843016942</v>
      </c>
      <c r="D189">
        <v>0.78088739633807558</v>
      </c>
      <c r="E189">
        <v>0.73227125013251948</v>
      </c>
      <c r="F189">
        <v>0.76130995428597903</v>
      </c>
      <c r="G189">
        <v>0.78055833636363503</v>
      </c>
      <c r="H189">
        <v>0.74979470468777021</v>
      </c>
      <c r="J189" t="s">
        <v>114</v>
      </c>
      <c r="K189">
        <v>278216.32299999997</v>
      </c>
      <c r="L189">
        <v>285300.58100000001</v>
      </c>
      <c r="M189">
        <v>281134.51899999997</v>
      </c>
      <c r="N189">
        <v>295348.66499999998</v>
      </c>
      <c r="O189">
        <v>297520.72399999999</v>
      </c>
      <c r="P189">
        <v>288231.62</v>
      </c>
    </row>
    <row r="190" spans="1:17" x14ac:dyDescent="0.3">
      <c r="A190" t="s">
        <v>115</v>
      </c>
      <c r="B190">
        <v>0.82013146019781358</v>
      </c>
      <c r="C190">
        <v>0.85404103242458274</v>
      </c>
      <c r="D190">
        <v>0.90771203219707308</v>
      </c>
      <c r="E190">
        <v>0.8514158755602832</v>
      </c>
      <c r="F190">
        <v>0.88287185426050063</v>
      </c>
      <c r="G190">
        <v>0.80975526768008299</v>
      </c>
      <c r="H190">
        <v>0.76569623558252231</v>
      </c>
      <c r="J190" t="s">
        <v>115</v>
      </c>
      <c r="K190">
        <v>353161.17300000001</v>
      </c>
      <c r="L190">
        <v>360912.33100000001</v>
      </c>
      <c r="M190">
        <v>375020.53700000001</v>
      </c>
      <c r="N190">
        <v>390508.36800000002</v>
      </c>
      <c r="O190">
        <v>395077.87699999998</v>
      </c>
      <c r="P190">
        <v>382372.09</v>
      </c>
    </row>
    <row r="191" spans="1:17" x14ac:dyDescent="0.3">
      <c r="A191" t="s">
        <v>67</v>
      </c>
      <c r="B191">
        <v>0.75870382085989041</v>
      </c>
      <c r="C191">
        <v>0.74444568072242923</v>
      </c>
      <c r="D191">
        <v>0.73767655175135027</v>
      </c>
      <c r="E191">
        <v>0.74248292909395075</v>
      </c>
      <c r="F191">
        <v>0.77507060587712595</v>
      </c>
      <c r="G191">
        <v>0.76019379598340175</v>
      </c>
      <c r="H191">
        <v>0.75990966681585725</v>
      </c>
      <c r="J191" t="s">
        <v>67</v>
      </c>
      <c r="K191">
        <v>468445.37900000002</v>
      </c>
      <c r="L191">
        <v>444353.98700000002</v>
      </c>
      <c r="M191">
        <v>449504.27500000002</v>
      </c>
      <c r="N191">
        <v>460226.21</v>
      </c>
      <c r="O191">
        <v>445580.31099999999</v>
      </c>
      <c r="P191">
        <v>436363.147</v>
      </c>
    </row>
    <row r="192" spans="1:17" x14ac:dyDescent="0.3">
      <c r="A192" t="s">
        <v>68</v>
      </c>
      <c r="B192">
        <v>0.59235935809707518</v>
      </c>
      <c r="C192">
        <v>0.59465754301890483</v>
      </c>
      <c r="D192">
        <v>0.60069631575159821</v>
      </c>
      <c r="E192">
        <v>0.61923361103104357</v>
      </c>
      <c r="F192">
        <v>0.6404065443253627</v>
      </c>
      <c r="G192">
        <v>0.62999542085950755</v>
      </c>
      <c r="H192">
        <v>0.67384274213616924</v>
      </c>
      <c r="J192" t="s">
        <v>68</v>
      </c>
      <c r="K192">
        <v>97647.331999999995</v>
      </c>
      <c r="L192">
        <v>104635.144</v>
      </c>
      <c r="M192">
        <v>114008.2</v>
      </c>
      <c r="N192">
        <v>124438.96400000001</v>
      </c>
      <c r="O192">
        <v>128411.93799999999</v>
      </c>
      <c r="P192">
        <v>127939.791</v>
      </c>
    </row>
    <row r="193" spans="1:16" x14ac:dyDescent="0.3">
      <c r="A193" t="s">
        <v>69</v>
      </c>
      <c r="B193">
        <v>0.66284352309972039</v>
      </c>
      <c r="C193">
        <v>0.67233633303278595</v>
      </c>
      <c r="D193">
        <v>0.67762265468566751</v>
      </c>
      <c r="E193">
        <v>0.64393905903438897</v>
      </c>
      <c r="F193">
        <v>0.64801958646349034</v>
      </c>
      <c r="G193">
        <v>0.65770798727627811</v>
      </c>
      <c r="H193">
        <v>0.65390956780500242</v>
      </c>
      <c r="J193" t="s">
        <v>69</v>
      </c>
      <c r="K193">
        <v>123898.723</v>
      </c>
      <c r="L193">
        <v>129322.27</v>
      </c>
      <c r="M193">
        <v>141749.095</v>
      </c>
      <c r="N193">
        <v>142834.391</v>
      </c>
      <c r="O193">
        <v>143462.66099999999</v>
      </c>
      <c r="P193">
        <v>137004.38500000001</v>
      </c>
    </row>
    <row r="194" spans="1:16" x14ac:dyDescent="0.3">
      <c r="A194" t="s">
        <v>70</v>
      </c>
      <c r="B194">
        <v>0.6486798767573293</v>
      </c>
      <c r="C194">
        <v>0.65040719829675231</v>
      </c>
      <c r="D194">
        <v>0.66933677971360739</v>
      </c>
      <c r="E194">
        <v>0.6095253177838712</v>
      </c>
      <c r="F194">
        <v>0.65618628017896496</v>
      </c>
      <c r="G194">
        <v>0.66605035376852351</v>
      </c>
      <c r="H194">
        <v>0.68213350008716456</v>
      </c>
      <c r="J194" t="s">
        <v>70</v>
      </c>
      <c r="K194">
        <v>124505.204</v>
      </c>
      <c r="L194">
        <v>130095.327</v>
      </c>
      <c r="M194">
        <v>138447.30799999999</v>
      </c>
      <c r="N194">
        <v>145083.98300000001</v>
      </c>
      <c r="O194">
        <v>147376.69399999999</v>
      </c>
      <c r="P194">
        <v>140890.29399999999</v>
      </c>
    </row>
    <row r="195" spans="1:16" x14ac:dyDescent="0.3">
      <c r="A195" t="s">
        <v>62</v>
      </c>
      <c r="B195">
        <v>0.58993787860220459</v>
      </c>
      <c r="C195">
        <v>0.52185146294684714</v>
      </c>
      <c r="D195">
        <v>0.56263622357213094</v>
      </c>
      <c r="E195">
        <v>0.57229394628052166</v>
      </c>
      <c r="F195">
        <v>0.64638764056073306</v>
      </c>
      <c r="G195">
        <v>0.62476319508939171</v>
      </c>
      <c r="H195">
        <v>0.64641914916081178</v>
      </c>
      <c r="J195" t="s">
        <v>62</v>
      </c>
      <c r="K195">
        <v>92471.57</v>
      </c>
      <c r="L195">
        <v>95604.331000000006</v>
      </c>
      <c r="M195">
        <v>107585.981</v>
      </c>
      <c r="N195">
        <v>119562.50900000001</v>
      </c>
      <c r="O195">
        <v>123118.702</v>
      </c>
      <c r="P195">
        <v>123905.208</v>
      </c>
    </row>
    <row r="196" spans="1:16" x14ac:dyDescent="0.3">
      <c r="A196" t="s">
        <v>71</v>
      </c>
      <c r="B196">
        <v>0.7199261478580925</v>
      </c>
      <c r="C196">
        <v>0.72791894938829693</v>
      </c>
      <c r="D196">
        <v>0.7264816838322663</v>
      </c>
      <c r="E196">
        <v>0.70948893672530233</v>
      </c>
      <c r="F196">
        <v>0.73444702496601055</v>
      </c>
      <c r="G196">
        <v>0.73181887281910019</v>
      </c>
      <c r="H196">
        <v>0.7096532038305805</v>
      </c>
      <c r="J196" t="s">
        <v>71</v>
      </c>
      <c r="K196">
        <v>293431.32</v>
      </c>
      <c r="L196">
        <v>318532.59499999997</v>
      </c>
      <c r="M196">
        <v>312365.91399999999</v>
      </c>
      <c r="N196">
        <v>331770.99099999998</v>
      </c>
      <c r="O196">
        <v>337065.32</v>
      </c>
      <c r="P196">
        <v>321624.66200000001</v>
      </c>
    </row>
    <row r="197" spans="1:16" x14ac:dyDescent="0.3">
      <c r="A197" t="s">
        <v>112</v>
      </c>
      <c r="B197">
        <v>0.71894633262662433</v>
      </c>
      <c r="C197">
        <v>0.67797796200623639</v>
      </c>
      <c r="D197">
        <v>0.6421037378312866</v>
      </c>
      <c r="E197">
        <v>0.65353184583832669</v>
      </c>
      <c r="F197">
        <v>0.66444611808720155</v>
      </c>
      <c r="G197">
        <v>0.69142330863420143</v>
      </c>
      <c r="H197">
        <v>0.69310584011205467</v>
      </c>
      <c r="J197" t="s">
        <v>112</v>
      </c>
      <c r="K197">
        <v>201701.277</v>
      </c>
      <c r="L197">
        <v>219279.69</v>
      </c>
      <c r="M197">
        <v>217350.128</v>
      </c>
      <c r="N197">
        <v>230940.81299999999</v>
      </c>
      <c r="O197">
        <v>235907.45699999999</v>
      </c>
      <c r="P197">
        <v>222260.93900000001</v>
      </c>
    </row>
    <row r="198" spans="1:16" x14ac:dyDescent="0.3">
      <c r="A198" t="s">
        <v>56</v>
      </c>
      <c r="B198">
        <v>0.66734830609240081</v>
      </c>
      <c r="C198">
        <v>0.67808981794024237</v>
      </c>
      <c r="D198">
        <v>0.69084624696306984</v>
      </c>
      <c r="E198">
        <v>0.64067423905274068</v>
      </c>
      <c r="F198">
        <v>0.68244896030119584</v>
      </c>
      <c r="G198">
        <v>0.62426836546153341</v>
      </c>
      <c r="H198">
        <v>0.64399804484334089</v>
      </c>
      <c r="J198" t="s">
        <v>56</v>
      </c>
      <c r="K198">
        <v>107964.223</v>
      </c>
      <c r="L198">
        <v>114088.605</v>
      </c>
      <c r="M198">
        <v>118246.15700000001</v>
      </c>
      <c r="N198">
        <v>130371.389</v>
      </c>
      <c r="O198">
        <v>130509.253</v>
      </c>
      <c r="P198">
        <v>123679.427</v>
      </c>
    </row>
    <row r="199" spans="1:16" x14ac:dyDescent="0.3">
      <c r="A199" t="s">
        <v>113</v>
      </c>
      <c r="B199">
        <v>0.77171302146424103</v>
      </c>
      <c r="C199">
        <v>0.72496601561817264</v>
      </c>
      <c r="D199">
        <v>0.72253651839950406</v>
      </c>
      <c r="E199">
        <v>0.71707407222481367</v>
      </c>
      <c r="F199">
        <v>0.69933411168190052</v>
      </c>
      <c r="G199">
        <v>0.68583636539876813</v>
      </c>
      <c r="H199">
        <v>0.70560613640772196</v>
      </c>
      <c r="J199" t="s">
        <v>113</v>
      </c>
      <c r="K199">
        <v>98567.395000000004</v>
      </c>
      <c r="L199">
        <v>96176.422999999995</v>
      </c>
      <c r="M199">
        <v>101896.682</v>
      </c>
      <c r="N199">
        <v>109478.534</v>
      </c>
      <c r="O199">
        <v>107903.666</v>
      </c>
      <c r="P199">
        <v>105237.769</v>
      </c>
    </row>
    <row r="200" spans="1:16" x14ac:dyDescent="0.3">
      <c r="A200" t="s">
        <v>116</v>
      </c>
      <c r="B200">
        <v>0.8417602288771503</v>
      </c>
      <c r="C200">
        <v>0.81224670391077436</v>
      </c>
      <c r="D200">
        <v>0.75133380426380691</v>
      </c>
      <c r="E200">
        <v>0.7851915878658362</v>
      </c>
      <c r="F200">
        <v>0.74192893787504</v>
      </c>
      <c r="G200">
        <v>0.74207487634504032</v>
      </c>
      <c r="H200">
        <v>0.7677027401684462</v>
      </c>
      <c r="J200" t="s">
        <v>116</v>
      </c>
      <c r="K200">
        <v>106037.36199999999</v>
      </c>
      <c r="L200">
        <v>111169.784</v>
      </c>
      <c r="M200">
        <v>133942.65299999999</v>
      </c>
      <c r="N200">
        <v>140951.82999999999</v>
      </c>
      <c r="O200">
        <v>149778.36799999999</v>
      </c>
      <c r="P200">
        <v>150168.766</v>
      </c>
    </row>
    <row r="201" spans="1:16" x14ac:dyDescent="0.3">
      <c r="A201" t="s">
        <v>117</v>
      </c>
      <c r="B201">
        <v>0.66796842676932933</v>
      </c>
      <c r="C201">
        <v>0.68926176101960213</v>
      </c>
      <c r="D201">
        <v>0.68155305011070288</v>
      </c>
      <c r="E201">
        <v>0.68051825184901737</v>
      </c>
      <c r="F201">
        <v>0.70014361013944071</v>
      </c>
      <c r="G201">
        <v>0.69974046146171143</v>
      </c>
      <c r="H201">
        <v>0.70395172871473943</v>
      </c>
      <c r="J201" t="s">
        <v>117</v>
      </c>
      <c r="K201">
        <v>123544.932</v>
      </c>
      <c r="L201">
        <v>127695.607</v>
      </c>
      <c r="M201">
        <v>140353.916</v>
      </c>
      <c r="N201">
        <v>144451.141</v>
      </c>
      <c r="O201">
        <v>148850.19699999999</v>
      </c>
      <c r="P201">
        <v>143590.85800000001</v>
      </c>
    </row>
    <row r="202" spans="1:16" x14ac:dyDescent="0.3">
      <c r="A202" t="s">
        <v>174</v>
      </c>
      <c r="B202">
        <v>0.68548424347178405</v>
      </c>
      <c r="C202">
        <v>0.65264330468640985</v>
      </c>
      <c r="D202">
        <v>0.6849230405284793</v>
      </c>
      <c r="E202">
        <v>0.68798204212248759</v>
      </c>
      <c r="F202">
        <v>0.75435896533130842</v>
      </c>
      <c r="G202">
        <v>0.72525576740049114</v>
      </c>
      <c r="H202">
        <v>0.73008578945348024</v>
      </c>
      <c r="J202" t="s">
        <v>174</v>
      </c>
      <c r="K202">
        <v>165253.546</v>
      </c>
      <c r="L202">
        <v>178491.753</v>
      </c>
      <c r="M202">
        <v>193155.478</v>
      </c>
      <c r="N202">
        <v>196143.266</v>
      </c>
      <c r="O202">
        <v>199150.261</v>
      </c>
      <c r="P202">
        <v>187717.679</v>
      </c>
    </row>
    <row r="203" spans="1:16" x14ac:dyDescent="0.3">
      <c r="A203" t="s">
        <v>147</v>
      </c>
      <c r="B203">
        <v>0.76219637704716758</v>
      </c>
      <c r="C203">
        <v>0.7454927409133526</v>
      </c>
      <c r="D203">
        <v>0.7564942981328836</v>
      </c>
      <c r="E203">
        <v>0.77493849966000317</v>
      </c>
      <c r="F203">
        <v>0.75692401170327783</v>
      </c>
      <c r="G203">
        <v>0.77297914073294649</v>
      </c>
      <c r="H203">
        <v>0.74783849305311101</v>
      </c>
      <c r="J203" t="s">
        <v>147</v>
      </c>
      <c r="K203">
        <v>420817.78899999999</v>
      </c>
      <c r="L203">
        <v>447395.89299999998</v>
      </c>
      <c r="M203">
        <v>479997.16700000002</v>
      </c>
      <c r="N203">
        <v>501530.47700000001</v>
      </c>
      <c r="O203">
        <v>501428.76299999998</v>
      </c>
      <c r="P203">
        <v>436254.91899999999</v>
      </c>
    </row>
    <row r="204" spans="1:16" x14ac:dyDescent="0.3">
      <c r="A204" t="s">
        <v>61</v>
      </c>
      <c r="B204">
        <v>0.83307461189083776</v>
      </c>
      <c r="C204">
        <v>0.82581752947774101</v>
      </c>
      <c r="D204">
        <v>0.81473987479115817</v>
      </c>
      <c r="E204">
        <v>0.84399882277434468</v>
      </c>
      <c r="F204">
        <v>0.8038451616795339</v>
      </c>
      <c r="G204">
        <v>0.8097250463439134</v>
      </c>
      <c r="H204">
        <v>0.77534447916329718</v>
      </c>
      <c r="J204" t="s">
        <v>61</v>
      </c>
      <c r="K204">
        <v>465557.02799999999</v>
      </c>
      <c r="L204">
        <v>517287.89399999997</v>
      </c>
      <c r="M204">
        <v>531452.96799999999</v>
      </c>
      <c r="N204">
        <v>546943.04799999995</v>
      </c>
      <c r="O204">
        <v>554148.81299999997</v>
      </c>
      <c r="P204">
        <v>471722.79100000003</v>
      </c>
    </row>
    <row r="205" spans="1:16" x14ac:dyDescent="0.3">
      <c r="A205" t="s">
        <v>72</v>
      </c>
      <c r="B205">
        <v>0.85775778542383974</v>
      </c>
      <c r="C205">
        <v>0.82772377993825741</v>
      </c>
      <c r="D205">
        <v>0.82938334358160104</v>
      </c>
      <c r="E205">
        <v>0.85931773343165807</v>
      </c>
      <c r="F205">
        <v>0.89720610998398187</v>
      </c>
      <c r="G205">
        <v>0.85098925379451595</v>
      </c>
      <c r="H205">
        <v>0.82626326480466084</v>
      </c>
      <c r="J205" t="s">
        <v>72</v>
      </c>
      <c r="K205">
        <v>934136.81200000003</v>
      </c>
      <c r="L205">
        <v>950319.04700000002</v>
      </c>
      <c r="M205">
        <v>1017235.2439999999</v>
      </c>
      <c r="N205">
        <v>1060571.165</v>
      </c>
      <c r="O205">
        <v>1008167.252</v>
      </c>
      <c r="P205">
        <v>831733.90700000001</v>
      </c>
    </row>
    <row r="206" spans="1:16" x14ac:dyDescent="0.3">
      <c r="A206" t="s">
        <v>59</v>
      </c>
      <c r="B206">
        <v>0.68642449456965526</v>
      </c>
      <c r="C206">
        <v>0.69082063035429531</v>
      </c>
      <c r="D206">
        <v>0.69759958902278107</v>
      </c>
      <c r="E206">
        <v>0.71611750882012171</v>
      </c>
      <c r="F206">
        <v>0.68738025720744977</v>
      </c>
      <c r="G206">
        <v>0.67916999030366776</v>
      </c>
      <c r="H206">
        <v>0.70538688285930262</v>
      </c>
      <c r="J206" t="s">
        <v>59</v>
      </c>
      <c r="K206">
        <v>197807.94</v>
      </c>
      <c r="L206">
        <v>198059.20800000001</v>
      </c>
      <c r="M206">
        <v>241159.495</v>
      </c>
      <c r="N206">
        <v>212390.386</v>
      </c>
      <c r="O206">
        <v>234324.53700000001</v>
      </c>
      <c r="P206">
        <v>254245.579</v>
      </c>
    </row>
    <row r="207" spans="1:16" x14ac:dyDescent="0.3">
      <c r="A207" t="s">
        <v>73</v>
      </c>
      <c r="B207">
        <v>0.67307349907927505</v>
      </c>
      <c r="C207">
        <v>0.62260128963365069</v>
      </c>
      <c r="D207">
        <v>0.64161861898344552</v>
      </c>
      <c r="E207">
        <v>0.66043515147747001</v>
      </c>
      <c r="F207">
        <v>0.68458439804597571</v>
      </c>
      <c r="G207">
        <v>0.69354046061544639</v>
      </c>
      <c r="H207">
        <v>0.71638907869227231</v>
      </c>
      <c r="J207" t="s">
        <v>73</v>
      </c>
      <c r="K207">
        <v>142149.57500000001</v>
      </c>
      <c r="L207">
        <v>141064.71400000001</v>
      </c>
      <c r="M207">
        <v>170855.182</v>
      </c>
      <c r="N207">
        <v>153443.88800000001</v>
      </c>
      <c r="O207">
        <v>162274.897</v>
      </c>
      <c r="P207">
        <v>166450.82500000001</v>
      </c>
    </row>
    <row r="208" spans="1:16" x14ac:dyDescent="0.3">
      <c r="A208" t="s">
        <v>60</v>
      </c>
      <c r="B208">
        <v>0.78195594770428789</v>
      </c>
      <c r="C208">
        <v>0.78378975480812763</v>
      </c>
      <c r="D208">
        <v>0.8328300629856531</v>
      </c>
      <c r="E208">
        <v>0.84644918797599722</v>
      </c>
      <c r="F208">
        <v>0.86427787505901299</v>
      </c>
      <c r="G208">
        <v>0.88163786547242595</v>
      </c>
      <c r="H208">
        <v>0.85449171374673039</v>
      </c>
      <c r="J208" t="s">
        <v>60</v>
      </c>
      <c r="K208">
        <v>406548.03</v>
      </c>
      <c r="L208">
        <v>431064.56599999999</v>
      </c>
      <c r="M208">
        <v>425315.07199999999</v>
      </c>
      <c r="N208">
        <v>474813.91</v>
      </c>
      <c r="O208">
        <v>463172.60200000001</v>
      </c>
      <c r="P208">
        <v>403573.77500000002</v>
      </c>
    </row>
    <row r="209" spans="1:16" x14ac:dyDescent="0.3">
      <c r="A209" t="s">
        <v>74</v>
      </c>
      <c r="B209">
        <v>0.76646929990264567</v>
      </c>
      <c r="C209">
        <v>0.69034668482125272</v>
      </c>
      <c r="D209">
        <v>0.74703145864507947</v>
      </c>
      <c r="E209">
        <v>0.76024981630223487</v>
      </c>
      <c r="F209">
        <v>0.71733005021217844</v>
      </c>
      <c r="G209">
        <v>0.72278579793412889</v>
      </c>
      <c r="H209">
        <v>0.70429531677837287</v>
      </c>
      <c r="J209" t="s">
        <v>74</v>
      </c>
      <c r="K209">
        <v>350927.91600000003</v>
      </c>
      <c r="L209">
        <v>384308.40100000001</v>
      </c>
      <c r="M209">
        <v>485581.28700000001</v>
      </c>
      <c r="N209">
        <v>520699.09</v>
      </c>
      <c r="O209">
        <v>559833.82900000003</v>
      </c>
      <c r="P209">
        <v>510886.74</v>
      </c>
    </row>
    <row r="210" spans="1:16" x14ac:dyDescent="0.3">
      <c r="A210" t="s">
        <v>75</v>
      </c>
      <c r="B210">
        <v>0.6879719611814068</v>
      </c>
      <c r="C210">
        <v>0.67496834090481295</v>
      </c>
      <c r="D210">
        <v>0.69341526839728862</v>
      </c>
      <c r="E210">
        <v>0.66579805034126815</v>
      </c>
      <c r="F210">
        <v>0.66623698704753964</v>
      </c>
      <c r="G210">
        <v>0.68321391176333934</v>
      </c>
      <c r="H210">
        <v>0.67362445825674344</v>
      </c>
      <c r="J210" t="s">
        <v>75</v>
      </c>
      <c r="K210">
        <v>94777.394</v>
      </c>
      <c r="L210">
        <v>99380.987999999998</v>
      </c>
      <c r="M210">
        <v>102105.436</v>
      </c>
      <c r="N210">
        <v>115615.78</v>
      </c>
      <c r="O210">
        <v>118516.91499999999</v>
      </c>
      <c r="P210">
        <v>119303.732</v>
      </c>
    </row>
    <row r="211" spans="1:16" x14ac:dyDescent="0.3">
      <c r="A211" t="s">
        <v>76</v>
      </c>
      <c r="B211">
        <v>0.56072431782023568</v>
      </c>
      <c r="C211">
        <v>0.57782170612869033</v>
      </c>
      <c r="D211">
        <v>0.57843482520100931</v>
      </c>
      <c r="E211">
        <v>0.56613259190080822</v>
      </c>
      <c r="F211">
        <v>0.58226865749494872</v>
      </c>
      <c r="G211">
        <v>0.65627912208102079</v>
      </c>
      <c r="H211">
        <v>0.62933446992204478</v>
      </c>
      <c r="J211" t="s">
        <v>76</v>
      </c>
      <c r="K211">
        <v>63731.966999999997</v>
      </c>
      <c r="L211">
        <v>67191.554000000004</v>
      </c>
      <c r="M211">
        <v>70430.054999999993</v>
      </c>
      <c r="N211">
        <v>76738.684999999998</v>
      </c>
      <c r="O211">
        <v>75396.59</v>
      </c>
      <c r="P211">
        <v>71924.062000000005</v>
      </c>
    </row>
    <row r="212" spans="1:16" x14ac:dyDescent="0.3">
      <c r="A212" t="s">
        <v>148</v>
      </c>
      <c r="B212">
        <v>0.68593262452894055</v>
      </c>
      <c r="C212">
        <v>0.66031880804467991</v>
      </c>
      <c r="D212">
        <v>0.65538917198237812</v>
      </c>
      <c r="E212">
        <v>0.66969437316943248</v>
      </c>
      <c r="F212">
        <v>0.70406353232316354</v>
      </c>
      <c r="G212">
        <v>0.68378548803623984</v>
      </c>
      <c r="H212">
        <v>0.69359046255134049</v>
      </c>
      <c r="J212" t="s">
        <v>148</v>
      </c>
      <c r="K212">
        <v>95320.682000000001</v>
      </c>
      <c r="L212">
        <v>99851.777000000002</v>
      </c>
      <c r="M212">
        <v>104451.101</v>
      </c>
      <c r="N212">
        <v>111416.424</v>
      </c>
      <c r="O212">
        <v>114224.693</v>
      </c>
      <c r="P212">
        <v>108471.59</v>
      </c>
    </row>
    <row r="213" spans="1:16" x14ac:dyDescent="0.3">
      <c r="A213" t="s">
        <v>96</v>
      </c>
      <c r="B213">
        <v>0.79402986767041428</v>
      </c>
      <c r="C213">
        <v>0.71837261933356855</v>
      </c>
      <c r="D213">
        <v>0.67585065239353503</v>
      </c>
      <c r="E213">
        <v>0.71225546023256925</v>
      </c>
      <c r="F213">
        <v>0.73877007214581702</v>
      </c>
      <c r="G213">
        <v>0.71291507495723261</v>
      </c>
      <c r="H213">
        <v>0.70265680899164984</v>
      </c>
      <c r="J213" t="s">
        <v>96</v>
      </c>
      <c r="K213">
        <v>116365.145</v>
      </c>
      <c r="L213">
        <v>127126.25599999999</v>
      </c>
      <c r="M213">
        <v>130829.97900000001</v>
      </c>
      <c r="N213">
        <v>138513.49400000001</v>
      </c>
      <c r="O213">
        <v>144804.87100000001</v>
      </c>
      <c r="P213">
        <v>131966.647</v>
      </c>
    </row>
    <row r="214" spans="1:16" x14ac:dyDescent="0.3">
      <c r="A214" t="s">
        <v>97</v>
      </c>
      <c r="B214">
        <v>0.62983424358906759</v>
      </c>
      <c r="C214">
        <v>0.6334947625253351</v>
      </c>
      <c r="D214">
        <v>0.65325861865256385</v>
      </c>
      <c r="E214">
        <v>0.67666669121498246</v>
      </c>
      <c r="F214">
        <v>0.73298798779128904</v>
      </c>
      <c r="G214">
        <v>0.74367638192560015</v>
      </c>
      <c r="H214">
        <v>0.75397260856303339</v>
      </c>
      <c r="J214" t="s">
        <v>97</v>
      </c>
      <c r="K214">
        <v>172655.223</v>
      </c>
      <c r="L214">
        <v>174994.09099999999</v>
      </c>
      <c r="M214">
        <v>187529.29199999999</v>
      </c>
      <c r="N214">
        <v>207647.65400000001</v>
      </c>
      <c r="O214">
        <v>207078.29500000001</v>
      </c>
      <c r="P214">
        <v>209668.46599999999</v>
      </c>
    </row>
    <row r="215" spans="1:16" x14ac:dyDescent="0.3">
      <c r="A215" t="s">
        <v>98</v>
      </c>
      <c r="B215">
        <v>0.69061015535494585</v>
      </c>
      <c r="C215">
        <v>0.60338089127491012</v>
      </c>
      <c r="D215">
        <v>0.62179662306771255</v>
      </c>
      <c r="E215">
        <v>0.54863722957185979</v>
      </c>
      <c r="F215">
        <v>0.67448347096455274</v>
      </c>
      <c r="G215">
        <v>0.69317782712616527</v>
      </c>
      <c r="H215">
        <v>0.68729062504827221</v>
      </c>
      <c r="J215" t="s">
        <v>98</v>
      </c>
      <c r="K215">
        <v>90423.51</v>
      </c>
      <c r="L215">
        <v>94778.933999999994</v>
      </c>
      <c r="M215">
        <v>97290.731</v>
      </c>
      <c r="N215">
        <v>100003.147</v>
      </c>
      <c r="O215">
        <v>100606.69899999999</v>
      </c>
      <c r="P215">
        <v>100591.41499999999</v>
      </c>
    </row>
    <row r="216" spans="1:16" x14ac:dyDescent="0.3">
      <c r="A216" t="s">
        <v>99</v>
      </c>
      <c r="B216">
        <v>0.67706841374847881</v>
      </c>
      <c r="C216">
        <v>0.61821434265150377</v>
      </c>
      <c r="D216">
        <v>0.66291229110015826</v>
      </c>
      <c r="E216">
        <v>0.6418245138359624</v>
      </c>
      <c r="F216">
        <v>0.68148303798111831</v>
      </c>
      <c r="G216">
        <v>0.65417374485971569</v>
      </c>
      <c r="H216">
        <v>0.64273560050825895</v>
      </c>
      <c r="J216" t="s">
        <v>99</v>
      </c>
      <c r="K216">
        <v>73212.122000000003</v>
      </c>
      <c r="L216">
        <v>78448.938999999998</v>
      </c>
      <c r="M216">
        <v>97162.989000000001</v>
      </c>
      <c r="N216">
        <v>101347.67600000001</v>
      </c>
      <c r="O216">
        <v>99765.51</v>
      </c>
      <c r="P216">
        <v>99235.82</v>
      </c>
    </row>
    <row r="217" spans="1:16" x14ac:dyDescent="0.3">
      <c r="A217" t="s">
        <v>100</v>
      </c>
      <c r="B217">
        <v>0.60606228337481505</v>
      </c>
      <c r="C217">
        <v>0.6357468302477034</v>
      </c>
      <c r="D217">
        <v>0.60608528413209251</v>
      </c>
      <c r="E217">
        <v>0.62838070379092514</v>
      </c>
      <c r="F217">
        <v>0.67910073009641514</v>
      </c>
      <c r="G217">
        <v>0.67130805318278441</v>
      </c>
      <c r="H217">
        <v>0.6760820841982822</v>
      </c>
      <c r="J217" t="s">
        <v>100</v>
      </c>
      <c r="K217">
        <v>64613.968000000001</v>
      </c>
      <c r="L217">
        <v>71230.096000000005</v>
      </c>
      <c r="M217">
        <v>73355.331000000006</v>
      </c>
      <c r="N217">
        <v>78757.062999999995</v>
      </c>
      <c r="O217">
        <v>81677.540999999997</v>
      </c>
      <c r="P217">
        <v>82656.551000000007</v>
      </c>
    </row>
    <row r="218" spans="1:16" x14ac:dyDescent="0.3">
      <c r="A218" t="s">
        <v>101</v>
      </c>
      <c r="B218">
        <v>0.55399743126207202</v>
      </c>
      <c r="C218">
        <v>0.54496534357971282</v>
      </c>
      <c r="D218">
        <v>0.59145443718896729</v>
      </c>
      <c r="E218">
        <v>0.57588572725157594</v>
      </c>
      <c r="F218">
        <v>0.64566296615080465</v>
      </c>
      <c r="G218">
        <v>0.6414993974676535</v>
      </c>
      <c r="H218">
        <v>0.67133691423817188</v>
      </c>
      <c r="J218" t="s">
        <v>101</v>
      </c>
      <c r="K218">
        <v>64761.025999999998</v>
      </c>
      <c r="L218">
        <v>67698.495999999999</v>
      </c>
      <c r="M218">
        <v>69967.432000000001</v>
      </c>
      <c r="N218">
        <v>76015.017999999996</v>
      </c>
      <c r="O218">
        <v>77511.425000000003</v>
      </c>
      <c r="P218">
        <v>78147.159</v>
      </c>
    </row>
    <row r="219" spans="1:16" x14ac:dyDescent="0.3">
      <c r="A219" t="s">
        <v>102</v>
      </c>
      <c r="B219">
        <v>0.71814409334598828</v>
      </c>
      <c r="C219">
        <v>0.72491626643999063</v>
      </c>
      <c r="D219">
        <v>0.71901323975044584</v>
      </c>
      <c r="E219">
        <v>0.74440486297545194</v>
      </c>
      <c r="F219">
        <v>0.73570817926070009</v>
      </c>
      <c r="G219">
        <v>0.67912180144335355</v>
      </c>
      <c r="H219">
        <v>0.71006786128071153</v>
      </c>
      <c r="J219" t="s">
        <v>102</v>
      </c>
      <c r="K219">
        <v>81607.808999999994</v>
      </c>
      <c r="L219">
        <v>85176.376999999993</v>
      </c>
      <c r="M219">
        <v>89872.794999999998</v>
      </c>
      <c r="N219">
        <v>92157.581000000006</v>
      </c>
      <c r="O219">
        <v>95888.225000000006</v>
      </c>
      <c r="P219">
        <v>95197.464999999997</v>
      </c>
    </row>
    <row r="220" spans="1:16" x14ac:dyDescent="0.3">
      <c r="A220" t="s">
        <v>103</v>
      </c>
      <c r="B220">
        <v>0.71834036713913973</v>
      </c>
      <c r="C220">
        <v>0.69224484931797436</v>
      </c>
      <c r="D220">
        <v>0.75229889006025852</v>
      </c>
      <c r="E220">
        <v>0.76325828211637781</v>
      </c>
      <c r="F220">
        <v>0.73486900563450841</v>
      </c>
      <c r="G220">
        <v>0.73896389981729038</v>
      </c>
      <c r="H220">
        <v>0.74593544366625231</v>
      </c>
      <c r="J220" t="s">
        <v>103</v>
      </c>
      <c r="K220">
        <v>81970.864000000001</v>
      </c>
      <c r="L220">
        <v>86219.129000000001</v>
      </c>
      <c r="M220">
        <v>89489.441000000006</v>
      </c>
      <c r="N220">
        <v>91044.683999999994</v>
      </c>
      <c r="O220">
        <v>93316.512000000002</v>
      </c>
      <c r="P220">
        <v>88281.040999999997</v>
      </c>
    </row>
    <row r="221" spans="1:16" x14ac:dyDescent="0.3">
      <c r="A221" t="s">
        <v>104</v>
      </c>
      <c r="B221">
        <v>0.56413251740335857</v>
      </c>
      <c r="C221">
        <v>0.4980219551352989</v>
      </c>
      <c r="D221">
        <v>0.54482255008724478</v>
      </c>
      <c r="E221">
        <v>0.45235345571717772</v>
      </c>
      <c r="F221">
        <v>0.66088713771872054</v>
      </c>
      <c r="G221">
        <v>0.61813560165291981</v>
      </c>
      <c r="H221">
        <v>0.62209720706177996</v>
      </c>
      <c r="J221" t="s">
        <v>104</v>
      </c>
      <c r="K221">
        <v>53692.754000000001</v>
      </c>
      <c r="L221">
        <v>54907.896000000001</v>
      </c>
      <c r="M221">
        <v>55861.466</v>
      </c>
      <c r="N221">
        <v>58683.196000000004</v>
      </c>
      <c r="O221">
        <v>64152.142</v>
      </c>
      <c r="P221">
        <v>63418.968000000001</v>
      </c>
    </row>
    <row r="222" spans="1:16" x14ac:dyDescent="0.3">
      <c r="A222" t="s">
        <v>105</v>
      </c>
      <c r="B222">
        <v>0.7085089557288986</v>
      </c>
      <c r="C222">
        <v>0.64356068323002535</v>
      </c>
      <c r="D222">
        <v>0.63984965143135764</v>
      </c>
      <c r="E222">
        <v>0.67777142489247422</v>
      </c>
      <c r="F222">
        <v>0.71576856001114109</v>
      </c>
      <c r="G222">
        <v>0.68563062030062261</v>
      </c>
      <c r="H222">
        <v>0.65826219240646366</v>
      </c>
      <c r="J222" t="s">
        <v>105</v>
      </c>
      <c r="K222">
        <v>109751.46799999999</v>
      </c>
      <c r="L222">
        <v>107355.53</v>
      </c>
      <c r="M222">
        <v>115366.412</v>
      </c>
      <c r="N222">
        <v>124510.512</v>
      </c>
      <c r="O222">
        <v>125728.16</v>
      </c>
      <c r="P222">
        <v>121070.268</v>
      </c>
    </row>
    <row r="223" spans="1:16" x14ac:dyDescent="0.3">
      <c r="A223" t="s">
        <v>106</v>
      </c>
      <c r="B223">
        <v>0.69620025020468823</v>
      </c>
      <c r="C223">
        <v>0.60143728543061348</v>
      </c>
      <c r="D223">
        <v>0.63591602751066978</v>
      </c>
      <c r="E223">
        <v>0.68089300389663332</v>
      </c>
      <c r="F223">
        <v>0.71482545114248963</v>
      </c>
      <c r="G223">
        <v>0.64829960182980417</v>
      </c>
      <c r="H223">
        <v>0.68376525912106978</v>
      </c>
      <c r="J223" t="s">
        <v>106</v>
      </c>
      <c r="K223">
        <v>92230.479000000007</v>
      </c>
      <c r="L223">
        <v>93303.67</v>
      </c>
      <c r="M223">
        <v>101789.515</v>
      </c>
      <c r="N223">
        <v>108674.495</v>
      </c>
      <c r="O223">
        <v>101067.177</v>
      </c>
      <c r="P223">
        <v>91577.591</v>
      </c>
    </row>
    <row r="224" spans="1:16" x14ac:dyDescent="0.3">
      <c r="A224" t="s">
        <v>57</v>
      </c>
      <c r="B224">
        <v>0.72657250372768023</v>
      </c>
      <c r="C224">
        <v>0.7514236607466962</v>
      </c>
      <c r="D224">
        <v>0.68602166894325467</v>
      </c>
      <c r="E224">
        <v>0.7494839370047417</v>
      </c>
      <c r="F224">
        <v>0.77380911278575892</v>
      </c>
      <c r="G224">
        <v>0.76621074103880105</v>
      </c>
      <c r="H224">
        <v>0.76186540564054117</v>
      </c>
      <c r="J224" t="s">
        <v>57</v>
      </c>
      <c r="K224">
        <v>129832.639</v>
      </c>
      <c r="L224">
        <v>137288.614</v>
      </c>
      <c r="M224">
        <v>141603.122</v>
      </c>
      <c r="N224">
        <v>151801.78099999999</v>
      </c>
      <c r="O224">
        <v>153130.49100000001</v>
      </c>
      <c r="P224">
        <v>134925.72099999999</v>
      </c>
    </row>
    <row r="225" spans="1:16" x14ac:dyDescent="0.3">
      <c r="A225" t="s">
        <v>107</v>
      </c>
      <c r="B225">
        <v>0.57270934399321449</v>
      </c>
      <c r="C225">
        <v>0.56646349191237522</v>
      </c>
      <c r="D225">
        <v>0.58029080236582908</v>
      </c>
      <c r="E225">
        <v>0.59299701987272047</v>
      </c>
      <c r="F225">
        <v>0.63803515522400012</v>
      </c>
      <c r="G225">
        <v>0.62286062600145353</v>
      </c>
      <c r="H225">
        <v>0.63416918709093051</v>
      </c>
      <c r="J225" t="s">
        <v>107</v>
      </c>
      <c r="K225">
        <v>88619.142999999996</v>
      </c>
      <c r="L225">
        <v>91750.663</v>
      </c>
      <c r="M225">
        <v>93337.167000000001</v>
      </c>
      <c r="N225">
        <v>112723.944</v>
      </c>
      <c r="O225">
        <v>127656.704</v>
      </c>
      <c r="P225">
        <v>118508.37</v>
      </c>
    </row>
    <row r="226" spans="1:16" x14ac:dyDescent="0.3">
      <c r="A226" t="s">
        <v>108</v>
      </c>
      <c r="B226">
        <v>0.61293927830780615</v>
      </c>
      <c r="C226">
        <v>0.65329969157751722</v>
      </c>
      <c r="D226">
        <v>0.61711029394110883</v>
      </c>
      <c r="E226">
        <v>0.63107582327382705</v>
      </c>
      <c r="F226">
        <v>0.67936374200940386</v>
      </c>
      <c r="G226">
        <v>0.67009237632242857</v>
      </c>
      <c r="H226">
        <v>0.66484235150714666</v>
      </c>
      <c r="J226" t="s">
        <v>108</v>
      </c>
      <c r="K226">
        <v>71582.837</v>
      </c>
      <c r="L226">
        <v>76214.553</v>
      </c>
      <c r="M226">
        <v>80603.441000000006</v>
      </c>
      <c r="N226">
        <v>85074.292000000001</v>
      </c>
      <c r="O226">
        <v>83863.058999999994</v>
      </c>
      <c r="P226">
        <v>80205.707999999999</v>
      </c>
    </row>
    <row r="227" spans="1:16" x14ac:dyDescent="0.3">
      <c r="A227" t="s">
        <v>109</v>
      </c>
      <c r="B227">
        <v>0.62179239659311714</v>
      </c>
      <c r="C227">
        <v>0.6616991377774476</v>
      </c>
      <c r="D227">
        <v>0.64318427795686628</v>
      </c>
      <c r="E227">
        <v>0.66863226947008525</v>
      </c>
      <c r="F227">
        <v>0.67071398801850934</v>
      </c>
      <c r="G227">
        <v>0.70861140756406715</v>
      </c>
      <c r="H227">
        <v>0.76350920836471636</v>
      </c>
      <c r="J227" t="s">
        <v>109</v>
      </c>
      <c r="K227">
        <v>95198.6</v>
      </c>
      <c r="L227">
        <v>97940.457999999999</v>
      </c>
      <c r="M227">
        <v>105212.834</v>
      </c>
      <c r="N227">
        <v>109643.234</v>
      </c>
      <c r="O227">
        <v>112859.42</v>
      </c>
      <c r="P227">
        <v>107853.942</v>
      </c>
    </row>
    <row r="228" spans="1:16" x14ac:dyDescent="0.3">
      <c r="A228" t="s">
        <v>110</v>
      </c>
      <c r="B228">
        <v>0.73029630578237392</v>
      </c>
      <c r="C228">
        <v>0.71869948137300832</v>
      </c>
      <c r="D228">
        <v>0.72802494854512545</v>
      </c>
      <c r="E228">
        <v>0.76288278088656714</v>
      </c>
      <c r="F228">
        <v>0.78591559227912888</v>
      </c>
      <c r="G228">
        <v>0.78370408365208721</v>
      </c>
      <c r="H228">
        <v>0.75848332267537977</v>
      </c>
      <c r="J228" t="s">
        <v>110</v>
      </c>
      <c r="K228">
        <v>82259.543999999994</v>
      </c>
      <c r="L228">
        <v>80750.615999999995</v>
      </c>
      <c r="M228">
        <v>85545.87</v>
      </c>
      <c r="N228">
        <v>97203.384000000005</v>
      </c>
      <c r="O228">
        <v>97854.672000000006</v>
      </c>
      <c r="P228">
        <v>97221.438999999998</v>
      </c>
    </row>
    <row r="229" spans="1:16" x14ac:dyDescent="0.3">
      <c r="A229" t="s">
        <v>111</v>
      </c>
      <c r="B229">
        <v>0.74235122231523942</v>
      </c>
      <c r="C229">
        <v>0.73257329120893677</v>
      </c>
      <c r="D229">
        <v>0.71515707237416348</v>
      </c>
      <c r="E229">
        <v>0.69427612212067624</v>
      </c>
      <c r="F229">
        <v>0.6919589710407017</v>
      </c>
      <c r="G229">
        <v>0.65735262815800855</v>
      </c>
      <c r="H229">
        <v>0.67473686235642538</v>
      </c>
      <c r="J229" t="s">
        <v>111</v>
      </c>
      <c r="K229">
        <v>80485.784</v>
      </c>
      <c r="L229">
        <v>86373.945000000007</v>
      </c>
      <c r="M229">
        <v>83440.555999999997</v>
      </c>
      <c r="N229">
        <v>87717.831000000006</v>
      </c>
      <c r="O229">
        <v>91191.381999999998</v>
      </c>
      <c r="P229">
        <v>86198.3</v>
      </c>
    </row>
    <row r="230" spans="1:16" x14ac:dyDescent="0.3">
      <c r="A230" t="s">
        <v>138</v>
      </c>
      <c r="B230">
        <v>0.58438412871593914</v>
      </c>
      <c r="C230">
        <v>0.57911032247575456</v>
      </c>
      <c r="D230">
        <v>0.57609162797961222</v>
      </c>
      <c r="E230">
        <v>0.59201191045052859</v>
      </c>
      <c r="F230">
        <v>0.61922768748507206</v>
      </c>
      <c r="G230">
        <v>0.59897115939321477</v>
      </c>
      <c r="H230">
        <v>0.61335365693667121</v>
      </c>
      <c r="J230" t="s">
        <v>138</v>
      </c>
      <c r="K230">
        <v>72565.960999999996</v>
      </c>
      <c r="L230">
        <v>77041.832999999999</v>
      </c>
      <c r="M230">
        <v>80976.375</v>
      </c>
      <c r="N230">
        <v>84359.119000000006</v>
      </c>
      <c r="O230">
        <v>86105.292000000001</v>
      </c>
      <c r="P230">
        <v>86233.320999999996</v>
      </c>
    </row>
    <row r="231" spans="1:16" x14ac:dyDescent="0.3">
      <c r="A231" t="s">
        <v>77</v>
      </c>
      <c r="B231">
        <v>0.61412513062698926</v>
      </c>
      <c r="C231">
        <v>0.64467771559012566</v>
      </c>
      <c r="D231">
        <v>0.60506121995668893</v>
      </c>
      <c r="E231">
        <v>0.61087687275781466</v>
      </c>
      <c r="F231">
        <v>0.62791947904280276</v>
      </c>
      <c r="G231">
        <v>0.57796191115971074</v>
      </c>
      <c r="H231">
        <v>0.60912109459094455</v>
      </c>
      <c r="J231" t="s">
        <v>77</v>
      </c>
      <c r="K231">
        <v>99978.1</v>
      </c>
      <c r="L231">
        <v>104421.341</v>
      </c>
      <c r="M231">
        <v>110303.58900000001</v>
      </c>
      <c r="N231">
        <v>118220.515</v>
      </c>
      <c r="O231">
        <v>119529.7</v>
      </c>
      <c r="P231">
        <v>117520.575</v>
      </c>
    </row>
    <row r="232" spans="1:16" x14ac:dyDescent="0.3">
      <c r="A232" t="s">
        <v>78</v>
      </c>
      <c r="B232">
        <v>0.49142625855832478</v>
      </c>
      <c r="C232">
        <v>0.53671567593825087</v>
      </c>
      <c r="D232">
        <v>0.57207451545461319</v>
      </c>
      <c r="E232">
        <v>0.56053853897575801</v>
      </c>
      <c r="F232">
        <v>0.58999370166613918</v>
      </c>
      <c r="G232">
        <v>0.52868026872880391</v>
      </c>
      <c r="H232">
        <v>0.53744494163167456</v>
      </c>
      <c r="J232" t="s">
        <v>78</v>
      </c>
      <c r="K232">
        <v>63695.934999999998</v>
      </c>
      <c r="L232">
        <v>66544.554000000004</v>
      </c>
      <c r="M232">
        <v>69230.171000000002</v>
      </c>
      <c r="N232">
        <v>70185.997000000003</v>
      </c>
      <c r="O232">
        <v>73781.47</v>
      </c>
      <c r="P232">
        <v>76038.120999999999</v>
      </c>
    </row>
    <row r="233" spans="1:16" x14ac:dyDescent="0.3">
      <c r="A233" t="s">
        <v>79</v>
      </c>
      <c r="B233">
        <v>0.49973754470457749</v>
      </c>
      <c r="C233">
        <v>0.55191838624878453</v>
      </c>
      <c r="D233">
        <v>0.52271096062410605</v>
      </c>
      <c r="E233">
        <v>0.51104365571936372</v>
      </c>
      <c r="F233">
        <v>0.55746020028782406</v>
      </c>
      <c r="G233">
        <v>0.50077358458951238</v>
      </c>
      <c r="H233">
        <v>0.54418388616452484</v>
      </c>
      <c r="J233" t="s">
        <v>79</v>
      </c>
      <c r="K233">
        <v>62439.909</v>
      </c>
      <c r="L233">
        <v>65919.858999999997</v>
      </c>
      <c r="M233">
        <v>68587.240999999995</v>
      </c>
      <c r="N233">
        <v>73781.657999999996</v>
      </c>
      <c r="O233">
        <v>76653.633000000002</v>
      </c>
      <c r="P233">
        <v>79182.198999999993</v>
      </c>
    </row>
    <row r="234" spans="1:16" x14ac:dyDescent="0.3">
      <c r="A234" t="s">
        <v>80</v>
      </c>
      <c r="B234">
        <v>0.62751677026859187</v>
      </c>
      <c r="C234">
        <v>0.60484510326147811</v>
      </c>
      <c r="D234">
        <v>0.58614759600171906</v>
      </c>
      <c r="E234">
        <v>0.57155485603711931</v>
      </c>
      <c r="F234">
        <v>0.62609843214968541</v>
      </c>
      <c r="G234">
        <v>0.59293767057317248</v>
      </c>
      <c r="H234">
        <v>0.5833495644283363</v>
      </c>
      <c r="J234" t="s">
        <v>80</v>
      </c>
      <c r="K234">
        <v>62853.197</v>
      </c>
      <c r="L234">
        <v>67600.918999999994</v>
      </c>
      <c r="M234">
        <v>71341.384000000005</v>
      </c>
      <c r="N234">
        <v>74909.005999999994</v>
      </c>
      <c r="O234">
        <v>75381.573000000004</v>
      </c>
      <c r="P234">
        <v>80747.289000000004</v>
      </c>
    </row>
    <row r="235" spans="1:16" x14ac:dyDescent="0.3">
      <c r="A235" t="s">
        <v>81</v>
      </c>
      <c r="B235">
        <v>0.54564565508496088</v>
      </c>
      <c r="C235">
        <v>0.55057602700799291</v>
      </c>
      <c r="D235">
        <v>0.53474386551199826</v>
      </c>
      <c r="E235">
        <v>0.60666583585302625</v>
      </c>
      <c r="F235">
        <v>0.61102677152465956</v>
      </c>
      <c r="G235">
        <v>0.56854177220965718</v>
      </c>
      <c r="H235">
        <v>0.5502875631677806</v>
      </c>
      <c r="J235" t="s">
        <v>81</v>
      </c>
      <c r="K235">
        <v>61885.824999999997</v>
      </c>
      <c r="L235">
        <v>65950.603000000003</v>
      </c>
      <c r="M235">
        <v>70462.64</v>
      </c>
      <c r="N235">
        <v>71482.774999999994</v>
      </c>
      <c r="O235">
        <v>73461.482999999993</v>
      </c>
      <c r="P235">
        <v>74408.231</v>
      </c>
    </row>
    <row r="236" spans="1:16" x14ac:dyDescent="0.3">
      <c r="A236" t="s">
        <v>82</v>
      </c>
      <c r="B236">
        <v>0.54093891528410976</v>
      </c>
      <c r="C236">
        <v>0.50374716651079654</v>
      </c>
      <c r="D236">
        <v>0.5423392077770165</v>
      </c>
      <c r="E236">
        <v>0.58147876937486964</v>
      </c>
      <c r="F236">
        <v>0.60254981407123731</v>
      </c>
      <c r="G236">
        <v>0.65283003706555975</v>
      </c>
      <c r="H236">
        <v>0.68221719985342055</v>
      </c>
      <c r="J236" t="s">
        <v>82</v>
      </c>
      <c r="K236">
        <v>52516.733</v>
      </c>
      <c r="L236">
        <v>56243.002</v>
      </c>
      <c r="M236">
        <v>57396.777000000002</v>
      </c>
      <c r="N236">
        <v>60707.836000000003</v>
      </c>
      <c r="O236">
        <v>62180.459000000003</v>
      </c>
      <c r="P236">
        <v>65254.425999999999</v>
      </c>
    </row>
    <row r="237" spans="1:16" x14ac:dyDescent="0.3">
      <c r="A237" t="s">
        <v>83</v>
      </c>
      <c r="B237">
        <v>0.63878545158524158</v>
      </c>
      <c r="C237">
        <v>0.6447231157653377</v>
      </c>
      <c r="D237">
        <v>0.67691028088196958</v>
      </c>
      <c r="E237">
        <v>0.6623120154904979</v>
      </c>
      <c r="F237">
        <v>0.70204165336848401</v>
      </c>
      <c r="G237">
        <v>0.67881168354795351</v>
      </c>
      <c r="H237">
        <v>0.67461107268863851</v>
      </c>
      <c r="J237" t="s">
        <v>83</v>
      </c>
      <c r="K237">
        <v>58636.735999999997</v>
      </c>
      <c r="L237">
        <v>64334.034</v>
      </c>
      <c r="M237">
        <v>66724.591</v>
      </c>
      <c r="N237">
        <v>70192.043999999994</v>
      </c>
      <c r="O237">
        <v>69595.857999999993</v>
      </c>
      <c r="P237">
        <v>69374.592000000004</v>
      </c>
    </row>
    <row r="238" spans="1:16" x14ac:dyDescent="0.3">
      <c r="A238" t="s">
        <v>84</v>
      </c>
      <c r="B238">
        <v>0.51470642671364164</v>
      </c>
      <c r="C238">
        <v>0.47081422344143692</v>
      </c>
      <c r="D238">
        <v>0.52096512234029069</v>
      </c>
      <c r="E238">
        <v>0.5247975362255437</v>
      </c>
      <c r="F238">
        <v>0.62586144115784748</v>
      </c>
      <c r="G238">
        <v>0.56085302310619978</v>
      </c>
      <c r="H238">
        <v>0.63634664745426206</v>
      </c>
      <c r="J238" t="s">
        <v>84</v>
      </c>
      <c r="K238">
        <v>55902.650999999998</v>
      </c>
      <c r="L238">
        <v>58486.872000000003</v>
      </c>
      <c r="M238">
        <v>61859.817000000003</v>
      </c>
      <c r="N238">
        <v>67064.437000000005</v>
      </c>
      <c r="O238">
        <v>72744.678</v>
      </c>
      <c r="P238">
        <v>72573.126000000004</v>
      </c>
    </row>
    <row r="239" spans="1:16" x14ac:dyDescent="0.3">
      <c r="A239" t="s">
        <v>85</v>
      </c>
      <c r="B239">
        <v>0.53990613326264369</v>
      </c>
      <c r="C239">
        <v>0.48614244758615832</v>
      </c>
      <c r="D239">
        <v>0.55002882063908876</v>
      </c>
      <c r="E239">
        <v>0.56555281189179596</v>
      </c>
      <c r="F239">
        <v>0.57534801845325778</v>
      </c>
      <c r="G239">
        <v>0.58475954268598118</v>
      </c>
      <c r="H239">
        <v>0.66188002201439788</v>
      </c>
      <c r="J239" t="s">
        <v>85</v>
      </c>
      <c r="K239">
        <v>60126.178</v>
      </c>
      <c r="L239">
        <v>66491.676999999996</v>
      </c>
      <c r="M239">
        <v>76898.017000000007</v>
      </c>
      <c r="N239">
        <v>67383.252999999997</v>
      </c>
      <c r="O239">
        <v>69648.66</v>
      </c>
      <c r="P239">
        <v>68496.990999999995</v>
      </c>
    </row>
    <row r="240" spans="1:16" x14ac:dyDescent="0.3">
      <c r="A240" t="s">
        <v>86</v>
      </c>
      <c r="B240">
        <v>0.57114070799581618</v>
      </c>
      <c r="C240">
        <v>0.53125083844536358</v>
      </c>
      <c r="D240">
        <v>0.55362983072768079</v>
      </c>
      <c r="E240">
        <v>0.52165494094457165</v>
      </c>
      <c r="F240">
        <v>0.57745731946376233</v>
      </c>
      <c r="G240">
        <v>0.59238627151966605</v>
      </c>
      <c r="H240">
        <v>0.58978532746486545</v>
      </c>
      <c r="J240" t="s">
        <v>86</v>
      </c>
      <c r="K240">
        <v>49296.391000000003</v>
      </c>
      <c r="L240">
        <v>56081.078000000001</v>
      </c>
      <c r="M240">
        <v>58120.402999999998</v>
      </c>
      <c r="N240">
        <v>60867.067000000003</v>
      </c>
      <c r="O240">
        <v>60776.705000000002</v>
      </c>
      <c r="P240">
        <v>59156.870999999999</v>
      </c>
    </row>
    <row r="241" spans="1:16" x14ac:dyDescent="0.3">
      <c r="A241" t="s">
        <v>58</v>
      </c>
      <c r="B241">
        <v>0.62870901081969544</v>
      </c>
      <c r="C241">
        <v>0.6419659484178496</v>
      </c>
      <c r="D241">
        <v>0.63946523487872087</v>
      </c>
      <c r="E241">
        <v>0.64285123771907537</v>
      </c>
      <c r="F241">
        <v>0.68828286352410584</v>
      </c>
      <c r="G241">
        <v>0.68770055880909653</v>
      </c>
      <c r="H241">
        <v>0.70288188807654939</v>
      </c>
      <c r="J241" t="s">
        <v>58</v>
      </c>
      <c r="K241">
        <v>110032.79700000001</v>
      </c>
      <c r="L241">
        <v>113761.871</v>
      </c>
      <c r="M241">
        <v>118592.61599999999</v>
      </c>
      <c r="N241">
        <v>124550.943</v>
      </c>
      <c r="O241">
        <v>125167.64200000001</v>
      </c>
      <c r="P241">
        <v>121648.451</v>
      </c>
    </row>
    <row r="242" spans="1:16" x14ac:dyDescent="0.3">
      <c r="A242" t="s">
        <v>87</v>
      </c>
      <c r="B242">
        <v>0.55815565332205197</v>
      </c>
      <c r="C242">
        <v>0.53896124108619514</v>
      </c>
      <c r="D242">
        <v>0.59458979025727499</v>
      </c>
      <c r="E242">
        <v>0.58589287852362615</v>
      </c>
      <c r="F242">
        <v>0.61466806833164123</v>
      </c>
      <c r="G242">
        <v>0.61892096440119793</v>
      </c>
      <c r="H242">
        <v>0.60692073405192359</v>
      </c>
      <c r="J242" t="s">
        <v>87</v>
      </c>
      <c r="K242">
        <v>79337.101999999999</v>
      </c>
      <c r="L242">
        <v>82559.975999999995</v>
      </c>
      <c r="M242">
        <v>85962.687999999995</v>
      </c>
      <c r="N242">
        <v>86656.248000000007</v>
      </c>
      <c r="O242">
        <v>88756.997000000003</v>
      </c>
      <c r="P242">
        <v>85981.862999999998</v>
      </c>
    </row>
    <row r="243" spans="1:16" x14ac:dyDescent="0.3">
      <c r="A243" t="s">
        <v>88</v>
      </c>
      <c r="B243">
        <v>0.69668650442703395</v>
      </c>
      <c r="C243">
        <v>0.74274207651814894</v>
      </c>
      <c r="D243">
        <v>0.73534447526458657</v>
      </c>
      <c r="E243">
        <v>0.76043206026109755</v>
      </c>
      <c r="F243">
        <v>0.73810057709524879</v>
      </c>
      <c r="G243">
        <v>0.80335599779999645</v>
      </c>
      <c r="H243">
        <v>0.79723581725584769</v>
      </c>
      <c r="J243" t="s">
        <v>88</v>
      </c>
      <c r="K243">
        <v>78206.047000000006</v>
      </c>
      <c r="L243">
        <v>86661.960999999996</v>
      </c>
      <c r="M243">
        <v>96562.304999999993</v>
      </c>
      <c r="N243">
        <v>101399.78</v>
      </c>
      <c r="O243">
        <v>100315.917</v>
      </c>
      <c r="P243">
        <v>95989.402000000002</v>
      </c>
    </row>
    <row r="244" spans="1:16" x14ac:dyDescent="0.3">
      <c r="A244" t="s">
        <v>89</v>
      </c>
      <c r="B244">
        <v>0.69044351564410289</v>
      </c>
      <c r="C244">
        <v>0.71690381891756205</v>
      </c>
      <c r="D244">
        <v>0.70834315764206934</v>
      </c>
      <c r="E244">
        <v>0.66744119184826123</v>
      </c>
      <c r="F244">
        <v>0.68695695039833671</v>
      </c>
      <c r="G244">
        <v>0.7025058650729199</v>
      </c>
      <c r="H244">
        <v>0.69174795579303083</v>
      </c>
      <c r="J244" t="s">
        <v>89</v>
      </c>
      <c r="K244">
        <v>79470.695999999996</v>
      </c>
      <c r="L244">
        <v>84733.831999999995</v>
      </c>
      <c r="M244">
        <v>87175.532999999996</v>
      </c>
      <c r="N244">
        <v>86721.236000000004</v>
      </c>
      <c r="O244">
        <v>91376.805999999997</v>
      </c>
      <c r="P244">
        <v>92946.948999999993</v>
      </c>
    </row>
    <row r="245" spans="1:16" x14ac:dyDescent="0.3">
      <c r="A245" t="s">
        <v>90</v>
      </c>
      <c r="B245">
        <v>0.57459832112202258</v>
      </c>
      <c r="C245">
        <v>0.51325718166682976</v>
      </c>
      <c r="D245">
        <v>0.52743833888479341</v>
      </c>
      <c r="E245">
        <v>0.55433022263279619</v>
      </c>
      <c r="F245">
        <v>0.57738595451095343</v>
      </c>
      <c r="G245">
        <v>0.5645624364148123</v>
      </c>
      <c r="H245">
        <v>0.56902525123604941</v>
      </c>
      <c r="J245" t="s">
        <v>90</v>
      </c>
      <c r="K245">
        <v>62393.595000000001</v>
      </c>
      <c r="L245">
        <v>67627.241999999998</v>
      </c>
      <c r="M245">
        <v>71331.157999999996</v>
      </c>
      <c r="N245">
        <v>74691.815000000002</v>
      </c>
      <c r="O245">
        <v>76999.023000000001</v>
      </c>
      <c r="P245">
        <v>80421.709000000003</v>
      </c>
    </row>
    <row r="246" spans="1:16" x14ac:dyDescent="0.3">
      <c r="A246" t="s">
        <v>91</v>
      </c>
      <c r="B246">
        <v>0.73397540284504659</v>
      </c>
      <c r="C246">
        <v>0.71871133216411021</v>
      </c>
      <c r="D246">
        <v>0.66933543227420245</v>
      </c>
      <c r="E246">
        <v>0.68134079308530326</v>
      </c>
      <c r="F246">
        <v>0.73407812807094874</v>
      </c>
      <c r="G246">
        <v>0.73802459331661996</v>
      </c>
      <c r="H246">
        <v>0.76432721189801422</v>
      </c>
      <c r="J246" t="s">
        <v>91</v>
      </c>
      <c r="K246">
        <v>61520.713000000003</v>
      </c>
      <c r="L246">
        <v>65173.341</v>
      </c>
      <c r="M246">
        <v>68291.323999999993</v>
      </c>
      <c r="N246">
        <v>72040.834000000003</v>
      </c>
      <c r="O246">
        <v>73660.952999999994</v>
      </c>
      <c r="P246">
        <v>76333.853000000003</v>
      </c>
    </row>
    <row r="247" spans="1:16" x14ac:dyDescent="0.3">
      <c r="A247" t="s">
        <v>92</v>
      </c>
      <c r="B247">
        <v>0.66653215262009957</v>
      </c>
      <c r="C247">
        <v>0.56609998042055465</v>
      </c>
      <c r="D247">
        <v>0.57379860192369292</v>
      </c>
      <c r="E247">
        <v>0.5968326089405751</v>
      </c>
      <c r="F247">
        <v>0.58649053527322503</v>
      </c>
      <c r="G247">
        <v>0.58721382116853327</v>
      </c>
      <c r="H247">
        <v>0.56885870003099848</v>
      </c>
      <c r="J247" t="s">
        <v>92</v>
      </c>
      <c r="K247">
        <v>61752.983999999997</v>
      </c>
      <c r="L247">
        <v>66296.021999999997</v>
      </c>
      <c r="M247">
        <v>68931.017999999996</v>
      </c>
      <c r="N247">
        <v>74820.06</v>
      </c>
      <c r="O247">
        <v>75261.627999999997</v>
      </c>
      <c r="P247">
        <v>73404.263000000006</v>
      </c>
    </row>
    <row r="248" spans="1:16" x14ac:dyDescent="0.3">
      <c r="A248" t="s">
        <v>93</v>
      </c>
      <c r="B248">
        <v>0.52876571409187911</v>
      </c>
      <c r="C248">
        <v>0.53070483172518779</v>
      </c>
      <c r="D248">
        <v>0.58202859857233891</v>
      </c>
      <c r="E248">
        <v>0.56281115017503136</v>
      </c>
      <c r="F248">
        <v>0.62490905624372139</v>
      </c>
      <c r="G248">
        <v>0.60699518537674169</v>
      </c>
      <c r="H248">
        <v>0.62815168007533773</v>
      </c>
      <c r="J248" t="s">
        <v>93</v>
      </c>
      <c r="K248">
        <v>54059.612000000001</v>
      </c>
      <c r="L248">
        <v>59727.152000000002</v>
      </c>
      <c r="M248">
        <v>61397.889000000003</v>
      </c>
      <c r="N248">
        <v>64304.699000000001</v>
      </c>
      <c r="O248">
        <v>66597.122000000003</v>
      </c>
      <c r="P248">
        <v>69008.854999999996</v>
      </c>
    </row>
    <row r="249" spans="1:16" x14ac:dyDescent="0.3">
      <c r="A249" t="s">
        <v>94</v>
      </c>
      <c r="B249">
        <v>0.61902854781040484</v>
      </c>
      <c r="C249">
        <v>0.51482742214067656</v>
      </c>
      <c r="D249">
        <v>0.51445899535712469</v>
      </c>
      <c r="E249">
        <v>0.61170573739260226</v>
      </c>
      <c r="F249">
        <v>0.61486491405945454</v>
      </c>
      <c r="G249">
        <v>0.56216168922380638</v>
      </c>
      <c r="H249">
        <v>0.60332481222987266</v>
      </c>
      <c r="J249" t="s">
        <v>94</v>
      </c>
      <c r="K249">
        <v>68296.55</v>
      </c>
      <c r="L249">
        <v>74699.614000000001</v>
      </c>
      <c r="M249">
        <v>76113.282999999996</v>
      </c>
      <c r="N249">
        <v>75347.89</v>
      </c>
      <c r="O249">
        <v>79495.225000000006</v>
      </c>
      <c r="P249">
        <v>82712.441999999995</v>
      </c>
    </row>
    <row r="250" spans="1:16" x14ac:dyDescent="0.3">
      <c r="A250" t="s">
        <v>95</v>
      </c>
      <c r="B250">
        <v>0.53073823814380428</v>
      </c>
      <c r="C250">
        <v>0.48754192423273618</v>
      </c>
      <c r="D250">
        <v>0.42231868347126977</v>
      </c>
      <c r="E250">
        <v>0.59309064379384258</v>
      </c>
      <c r="F250">
        <v>0.63290156752715898</v>
      </c>
      <c r="G250">
        <v>0.58898504176711008</v>
      </c>
      <c r="H250">
        <v>0.64253088850151752</v>
      </c>
      <c r="J250" t="s">
        <v>95</v>
      </c>
      <c r="K250">
        <v>57375.595000000001</v>
      </c>
      <c r="L250">
        <v>60403.692999999999</v>
      </c>
      <c r="M250">
        <v>65622.663</v>
      </c>
      <c r="N250">
        <v>63466.283000000003</v>
      </c>
      <c r="O250">
        <v>66372.691999999995</v>
      </c>
      <c r="P250">
        <v>61345.072</v>
      </c>
    </row>
    <row r="251" spans="1:16" x14ac:dyDescent="0.3">
      <c r="A251" t="s">
        <v>221</v>
      </c>
      <c r="B251">
        <v>0.65633897622678727</v>
      </c>
      <c r="C251">
        <v>0.64536825866951342</v>
      </c>
      <c r="D251">
        <v>0.65940281629922759</v>
      </c>
      <c r="E251">
        <v>0.65922379392779062</v>
      </c>
      <c r="F251">
        <v>0.68832617959080711</v>
      </c>
      <c r="G251">
        <v>0.68198560136694275</v>
      </c>
      <c r="H251">
        <v>0.65751594674127667</v>
      </c>
      <c r="J251" t="s">
        <v>221</v>
      </c>
      <c r="K251">
        <v>141797.77020564911</v>
      </c>
      <c r="L251">
        <v>154271.9689722769</v>
      </c>
      <c r="M251">
        <v>161935.0520415022</v>
      </c>
      <c r="N251">
        <v>163275.62053672891</v>
      </c>
      <c r="O251">
        <v>170166.01106930641</v>
      </c>
      <c r="P251">
        <v>146661.61636325679</v>
      </c>
    </row>
    <row r="252" spans="1:16" x14ac:dyDescent="0.3">
      <c r="A252" t="s">
        <v>118</v>
      </c>
      <c r="B252">
        <v>0.65362115689738232</v>
      </c>
      <c r="C252">
        <v>0.63577032364073349</v>
      </c>
      <c r="D252">
        <v>0.62499456009880472</v>
      </c>
      <c r="E252">
        <v>0.64222548949182867</v>
      </c>
      <c r="F252">
        <v>0.66542166030681582</v>
      </c>
      <c r="G252">
        <v>0.68048942127403511</v>
      </c>
      <c r="H252">
        <v>0.66538991816316673</v>
      </c>
      <c r="J252" t="s">
        <v>118</v>
      </c>
      <c r="K252">
        <v>94482.837</v>
      </c>
      <c r="L252">
        <v>100856.497</v>
      </c>
      <c r="M252">
        <v>105867.584</v>
      </c>
      <c r="N252">
        <v>106129.61900000001</v>
      </c>
      <c r="O252">
        <v>116454.399</v>
      </c>
      <c r="P252">
        <v>117801.07799999999</v>
      </c>
    </row>
    <row r="253" spans="1:16" x14ac:dyDescent="0.3">
      <c r="A253" t="s">
        <v>55</v>
      </c>
      <c r="B253">
        <v>0.59400436527858946</v>
      </c>
      <c r="C253">
        <v>0.56962881812335842</v>
      </c>
      <c r="D253">
        <v>0.64285581334443798</v>
      </c>
      <c r="E253">
        <v>0.63312695644813521</v>
      </c>
      <c r="F253">
        <v>0.6662654365723979</v>
      </c>
      <c r="G253">
        <v>0.66029107382363794</v>
      </c>
      <c r="H253">
        <v>0.59749750320498318</v>
      </c>
      <c r="J253" t="s">
        <v>55</v>
      </c>
      <c r="K253">
        <v>187257.68599999999</v>
      </c>
      <c r="L253">
        <v>199687.97099999999</v>
      </c>
      <c r="M253">
        <v>208998.217</v>
      </c>
      <c r="N253">
        <v>200411.54</v>
      </c>
      <c r="O253">
        <v>196369.38399999999</v>
      </c>
      <c r="P253">
        <v>163070.258</v>
      </c>
    </row>
    <row r="254" spans="1:16" x14ac:dyDescent="0.3">
      <c r="A254" t="s">
        <v>119</v>
      </c>
      <c r="B254">
        <v>0.68686143177119152</v>
      </c>
      <c r="C254">
        <v>0.7502330131702486</v>
      </c>
      <c r="D254">
        <v>0.76233347469582835</v>
      </c>
      <c r="E254">
        <v>0.76074348473815734</v>
      </c>
      <c r="F254">
        <v>0.80002417685528959</v>
      </c>
      <c r="G254">
        <v>0.77751343149778385</v>
      </c>
      <c r="H254">
        <v>0.74100840664366097</v>
      </c>
      <c r="J254" t="s">
        <v>119</v>
      </c>
      <c r="K254">
        <v>229111.96900000001</v>
      </c>
      <c r="L254">
        <v>258315.72700000001</v>
      </c>
      <c r="M254">
        <v>296634.01899999997</v>
      </c>
      <c r="N254">
        <v>303764.42599999998</v>
      </c>
      <c r="O254">
        <v>322991.446</v>
      </c>
      <c r="P254">
        <v>219866.70699999999</v>
      </c>
    </row>
    <row r="255" spans="1:16" x14ac:dyDescent="0.3">
      <c r="A255" t="s">
        <v>120</v>
      </c>
      <c r="B255">
        <v>0.83091446809487879</v>
      </c>
      <c r="C255">
        <v>0.7807090953979946</v>
      </c>
      <c r="D255">
        <v>0.82697942240113975</v>
      </c>
      <c r="E255">
        <v>0.74094580670975818</v>
      </c>
      <c r="F255">
        <v>0.76992679567832178</v>
      </c>
      <c r="G255">
        <v>0.68489058941444769</v>
      </c>
      <c r="H255">
        <v>0.6606477629178078</v>
      </c>
      <c r="J255" t="s">
        <v>120</v>
      </c>
      <c r="K255">
        <v>298261.14</v>
      </c>
      <c r="L255">
        <v>344606.65700000001</v>
      </c>
      <c r="M255">
        <v>371632.37599999999</v>
      </c>
      <c r="N255">
        <v>407300.86700000003</v>
      </c>
      <c r="O255">
        <v>423081.95500000002</v>
      </c>
      <c r="P255">
        <v>226158.28700000001</v>
      </c>
    </row>
    <row r="256" spans="1:16" x14ac:dyDescent="0.3">
      <c r="A256" t="s">
        <v>121</v>
      </c>
      <c r="B256">
        <v>0.63819071395394122</v>
      </c>
      <c r="C256">
        <v>0.69904655252162007</v>
      </c>
      <c r="D256">
        <v>0.67548108665263384</v>
      </c>
      <c r="E256">
        <v>0.6833087890772962</v>
      </c>
      <c r="F256">
        <v>0.67742516454002333</v>
      </c>
      <c r="G256">
        <v>0.72213131122326457</v>
      </c>
      <c r="H256">
        <v>0.6724698560177772</v>
      </c>
      <c r="J256" t="s">
        <v>121</v>
      </c>
      <c r="K256">
        <v>160009.399</v>
      </c>
      <c r="L256">
        <v>171620.80600000001</v>
      </c>
      <c r="M256">
        <v>186642.696</v>
      </c>
      <c r="N256">
        <v>179626.50399999999</v>
      </c>
      <c r="O256">
        <v>183996.489</v>
      </c>
      <c r="P256">
        <v>155156.12299999999</v>
      </c>
    </row>
    <row r="257" spans="1:16" x14ac:dyDescent="0.3">
      <c r="A257" t="s">
        <v>122</v>
      </c>
      <c r="B257">
        <v>0.66827455324361107</v>
      </c>
      <c r="C257">
        <v>0.65769571257869996</v>
      </c>
      <c r="D257">
        <v>0.64681648312856821</v>
      </c>
      <c r="E257">
        <v>0.62238722462234219</v>
      </c>
      <c r="F257">
        <v>0.63098470383592142</v>
      </c>
      <c r="G257">
        <v>0.58567063723179569</v>
      </c>
      <c r="H257">
        <v>0.59729903422113617</v>
      </c>
      <c r="J257" t="s">
        <v>122</v>
      </c>
      <c r="K257">
        <v>86273.47</v>
      </c>
      <c r="L257">
        <v>96693.665999999997</v>
      </c>
      <c r="M257">
        <v>104756.60799999999</v>
      </c>
      <c r="N257">
        <v>104891.391</v>
      </c>
      <c r="O257">
        <v>101577.899</v>
      </c>
      <c r="P257">
        <v>110239.91</v>
      </c>
    </row>
    <row r="258" spans="1:16" x14ac:dyDescent="0.3">
      <c r="A258" t="s">
        <v>123</v>
      </c>
      <c r="B258">
        <v>0.66390745679331997</v>
      </c>
      <c r="C258">
        <v>0.69959490789430201</v>
      </c>
      <c r="D258">
        <v>0.65882749817856034</v>
      </c>
      <c r="E258">
        <v>0.7486090394135958</v>
      </c>
      <c r="F258">
        <v>0.79068437537555425</v>
      </c>
      <c r="G258">
        <v>0.76566213625886803</v>
      </c>
      <c r="H258">
        <v>0.75204422526236647</v>
      </c>
      <c r="J258" t="s">
        <v>123</v>
      </c>
      <c r="K258">
        <v>140656.79800000001</v>
      </c>
      <c r="L258">
        <v>169042.405</v>
      </c>
      <c r="M258">
        <v>174254.226</v>
      </c>
      <c r="N258">
        <v>183216.87599999999</v>
      </c>
      <c r="O258">
        <v>232967.247</v>
      </c>
      <c r="P258">
        <v>250822.976</v>
      </c>
    </row>
    <row r="259" spans="1:16" x14ac:dyDescent="0.3">
      <c r="A259" t="s">
        <v>124</v>
      </c>
      <c r="B259">
        <v>0.70678417596834453</v>
      </c>
      <c r="C259">
        <v>0.65915391803907208</v>
      </c>
      <c r="D259">
        <v>0.70771939401484085</v>
      </c>
      <c r="E259">
        <v>0.69870173639690003</v>
      </c>
      <c r="F259">
        <v>0.75834401873924318</v>
      </c>
      <c r="G259">
        <v>0.73140954488098209</v>
      </c>
      <c r="H259">
        <v>0.71206154233131491</v>
      </c>
      <c r="J259" t="s">
        <v>124</v>
      </c>
      <c r="K259">
        <v>147805.78700000001</v>
      </c>
      <c r="L259">
        <v>151089.065</v>
      </c>
      <c r="M259">
        <v>149938.46299999999</v>
      </c>
      <c r="N259">
        <v>152658.40400000001</v>
      </c>
      <c r="O259">
        <v>147731.17000000001</v>
      </c>
      <c r="P259">
        <v>140561.606</v>
      </c>
    </row>
    <row r="260" spans="1:16" x14ac:dyDescent="0.3">
      <c r="A260" t="s">
        <v>125</v>
      </c>
      <c r="B260">
        <v>0.68248267739900226</v>
      </c>
      <c r="C260">
        <v>0.68306598847049038</v>
      </c>
      <c r="D260">
        <v>0.68956543069745135</v>
      </c>
      <c r="E260">
        <v>0.64993350249364445</v>
      </c>
      <c r="F260">
        <v>0.63503267174325329</v>
      </c>
      <c r="G260">
        <v>0.69806209775545547</v>
      </c>
      <c r="H260">
        <v>0.64741499364189892</v>
      </c>
      <c r="J260" t="s">
        <v>125</v>
      </c>
      <c r="K260">
        <v>112943.766</v>
      </c>
      <c r="L260">
        <v>114831.845</v>
      </c>
      <c r="M260">
        <v>110524.927</v>
      </c>
      <c r="N260">
        <v>103156.587</v>
      </c>
      <c r="O260">
        <v>105710.874</v>
      </c>
      <c r="P260">
        <v>111682.306</v>
      </c>
    </row>
    <row r="261" spans="1:16" x14ac:dyDescent="0.3">
      <c r="A261" t="s">
        <v>126</v>
      </c>
      <c r="B261">
        <v>0.65006804994105027</v>
      </c>
      <c r="C261">
        <v>0.58482512245205209</v>
      </c>
      <c r="D261">
        <v>0.64114946077971746</v>
      </c>
      <c r="E261">
        <v>0.6092538282022737</v>
      </c>
      <c r="F261">
        <v>0.62542572488185877</v>
      </c>
      <c r="G261">
        <v>0.64209025234323136</v>
      </c>
      <c r="H261">
        <v>0.65977957339379711</v>
      </c>
      <c r="J261" t="s">
        <v>126</v>
      </c>
      <c r="K261">
        <v>98290.695999999996</v>
      </c>
      <c r="L261">
        <v>107876.90399999999</v>
      </c>
      <c r="M261">
        <v>112815.999</v>
      </c>
      <c r="N261">
        <v>99894.243000000002</v>
      </c>
      <c r="O261">
        <v>101845.014</v>
      </c>
      <c r="P261">
        <v>105448.717</v>
      </c>
    </row>
    <row r="262" spans="1:16" x14ac:dyDescent="0.3">
      <c r="A262" t="s">
        <v>127</v>
      </c>
      <c r="B262">
        <v>0.63550005391967623</v>
      </c>
      <c r="C262">
        <v>0.55530769365024735</v>
      </c>
      <c r="D262">
        <v>0.57799926434163384</v>
      </c>
      <c r="E262">
        <v>0.58952894059126826</v>
      </c>
      <c r="F262">
        <v>0.65556434413399767</v>
      </c>
      <c r="G262">
        <v>0.64560240787092249</v>
      </c>
      <c r="H262">
        <v>0.63855855984689247</v>
      </c>
      <c r="J262" t="s">
        <v>127</v>
      </c>
      <c r="K262">
        <v>66026.133000000002</v>
      </c>
      <c r="L262">
        <v>74507.346000000005</v>
      </c>
      <c r="M262">
        <v>74488.085000000006</v>
      </c>
      <c r="N262">
        <v>73685.991999999998</v>
      </c>
      <c r="O262">
        <v>76419.165999999997</v>
      </c>
      <c r="P262">
        <v>77516.301999999996</v>
      </c>
    </row>
    <row r="263" spans="1:16" x14ac:dyDescent="0.3">
      <c r="A263" t="s">
        <v>222</v>
      </c>
      <c r="B263">
        <v>0.62953783939153163</v>
      </c>
      <c r="C263">
        <v>0.55518798582319118</v>
      </c>
      <c r="D263">
        <v>0.5713403286180696</v>
      </c>
      <c r="E263">
        <v>0.58876226165744838</v>
      </c>
      <c r="F263">
        <v>0.62649261568768888</v>
      </c>
      <c r="G263">
        <v>0.58717174261947358</v>
      </c>
      <c r="H263">
        <v>0.61086573990011694</v>
      </c>
      <c r="J263" t="s">
        <v>222</v>
      </c>
      <c r="K263">
        <v>69685.649913694375</v>
      </c>
      <c r="L263">
        <v>76547.377724734688</v>
      </c>
      <c r="M263">
        <v>71528.039823761923</v>
      </c>
      <c r="N263">
        <v>74939.569252419431</v>
      </c>
      <c r="O263">
        <v>76099.500971387533</v>
      </c>
      <c r="P263">
        <v>74691.668270132664</v>
      </c>
    </row>
    <row r="264" spans="1:16" x14ac:dyDescent="0.3">
      <c r="A264" t="s">
        <v>128</v>
      </c>
      <c r="B264">
        <v>0.50532766147644026</v>
      </c>
      <c r="C264">
        <v>0.43747975212983953</v>
      </c>
      <c r="D264">
        <v>0.45759491279092318</v>
      </c>
      <c r="E264">
        <v>0.46470086495411772</v>
      </c>
      <c r="F264">
        <v>0.48074142258426578</v>
      </c>
      <c r="G264">
        <v>0.43144592929007908</v>
      </c>
      <c r="H264">
        <v>0.53764785159571482</v>
      </c>
      <c r="J264" t="s">
        <v>128</v>
      </c>
      <c r="K264">
        <v>77868.941000000006</v>
      </c>
      <c r="L264">
        <v>85593.620999999999</v>
      </c>
      <c r="M264">
        <v>72265.576000000001</v>
      </c>
      <c r="N264">
        <v>75404.456000000006</v>
      </c>
      <c r="O264">
        <v>77513.657999999996</v>
      </c>
      <c r="P264">
        <v>75778.774000000005</v>
      </c>
    </row>
    <row r="265" spans="1:16" x14ac:dyDescent="0.3">
      <c r="A265" t="s">
        <v>129</v>
      </c>
      <c r="B265">
        <v>0.67420395051410231</v>
      </c>
      <c r="C265">
        <v>0.68303792059248969</v>
      </c>
      <c r="D265">
        <v>0.74077096724780733</v>
      </c>
      <c r="E265">
        <v>0.72645835849477769</v>
      </c>
      <c r="F265">
        <v>0.76925300626147708</v>
      </c>
      <c r="G265">
        <v>0.71368462139194466</v>
      </c>
      <c r="H265">
        <v>0.67133980577696672</v>
      </c>
      <c r="J265" t="s">
        <v>129</v>
      </c>
      <c r="K265">
        <v>82964.217000000004</v>
      </c>
      <c r="L265">
        <v>92577.042000000001</v>
      </c>
      <c r="M265">
        <v>93232.391000000003</v>
      </c>
      <c r="N265">
        <v>96293.805999999997</v>
      </c>
      <c r="O265">
        <v>100141.48699999999</v>
      </c>
      <c r="P265">
        <v>102820.69100000001</v>
      </c>
    </row>
    <row r="266" spans="1:16" x14ac:dyDescent="0.3">
      <c r="A266" t="s">
        <v>130</v>
      </c>
      <c r="B266">
        <v>0.72018785661231177</v>
      </c>
      <c r="C266">
        <v>0.60415471729702208</v>
      </c>
      <c r="D266">
        <v>0.57880763522967726</v>
      </c>
      <c r="E266">
        <v>0.61257994793589343</v>
      </c>
      <c r="F266">
        <v>0.66942297806630169</v>
      </c>
      <c r="G266">
        <v>0.65667306895740785</v>
      </c>
      <c r="H266">
        <v>0.65012129505339056</v>
      </c>
      <c r="J266" t="s">
        <v>130</v>
      </c>
      <c r="K266">
        <v>53802.991999999998</v>
      </c>
      <c r="L266">
        <v>58126.266000000003</v>
      </c>
      <c r="M266">
        <v>56799.053999999996</v>
      </c>
      <c r="N266">
        <v>60662.32</v>
      </c>
      <c r="O266">
        <v>59214.639000000003</v>
      </c>
      <c r="P266">
        <v>55416.868000000002</v>
      </c>
    </row>
    <row r="270" spans="1:16" x14ac:dyDescent="0.3">
      <c r="A270" t="s">
        <v>63</v>
      </c>
    </row>
    <row r="271" spans="1:16" x14ac:dyDescent="0.3">
      <c r="A271" t="s">
        <v>145</v>
      </c>
    </row>
    <row r="272" spans="1:16" x14ac:dyDescent="0.3">
      <c r="A272" t="s">
        <v>53</v>
      </c>
    </row>
    <row r="273" spans="1:3" x14ac:dyDescent="0.3">
      <c r="A273" t="s">
        <v>64</v>
      </c>
      <c r="B273" t="s">
        <v>173</v>
      </c>
      <c r="C273" t="s">
        <v>152</v>
      </c>
    </row>
    <row r="274" spans="1:3" x14ac:dyDescent="0.3">
      <c r="A274" t="s">
        <v>65</v>
      </c>
      <c r="B274" t="s">
        <v>173</v>
      </c>
      <c r="C274" t="s">
        <v>152</v>
      </c>
    </row>
    <row r="275" spans="1:3" x14ac:dyDescent="0.3">
      <c r="A275" t="s">
        <v>66</v>
      </c>
      <c r="B275" t="s">
        <v>173</v>
      </c>
      <c r="C275" t="s">
        <v>152</v>
      </c>
    </row>
    <row r="276" spans="1:3" x14ac:dyDescent="0.3">
      <c r="A276" t="s">
        <v>114</v>
      </c>
      <c r="B276" t="s">
        <v>173</v>
      </c>
      <c r="C276" t="s">
        <v>152</v>
      </c>
    </row>
    <row r="277" spans="1:3" x14ac:dyDescent="0.3">
      <c r="A277" t="s">
        <v>115</v>
      </c>
      <c r="B277" t="s">
        <v>173</v>
      </c>
      <c r="C277" t="s">
        <v>152</v>
      </c>
    </row>
    <row r="278" spans="1:3" x14ac:dyDescent="0.3">
      <c r="A278" t="s">
        <v>67</v>
      </c>
      <c r="B278" t="s">
        <v>173</v>
      </c>
      <c r="C278" t="s">
        <v>152</v>
      </c>
    </row>
    <row r="279" spans="1:3" x14ac:dyDescent="0.3">
      <c r="A279" t="s">
        <v>68</v>
      </c>
      <c r="B279" t="s">
        <v>173</v>
      </c>
      <c r="C279" t="s">
        <v>152</v>
      </c>
    </row>
    <row r="280" spans="1:3" x14ac:dyDescent="0.3">
      <c r="A280" t="s">
        <v>69</v>
      </c>
      <c r="B280" t="s">
        <v>173</v>
      </c>
      <c r="C280" t="s">
        <v>152</v>
      </c>
    </row>
    <row r="281" spans="1:3" x14ac:dyDescent="0.3">
      <c r="A281" t="s">
        <v>70</v>
      </c>
      <c r="B281" t="s">
        <v>173</v>
      </c>
      <c r="C281" t="s">
        <v>152</v>
      </c>
    </row>
    <row r="282" spans="1:3" x14ac:dyDescent="0.3">
      <c r="A282" t="s">
        <v>62</v>
      </c>
      <c r="B282" t="s">
        <v>173</v>
      </c>
      <c r="C282" t="s">
        <v>152</v>
      </c>
    </row>
    <row r="283" spans="1:3" x14ac:dyDescent="0.3">
      <c r="A283" t="s">
        <v>71</v>
      </c>
      <c r="B283" t="s">
        <v>173</v>
      </c>
      <c r="C283" t="s">
        <v>152</v>
      </c>
    </row>
    <row r="284" spans="1:3" x14ac:dyDescent="0.3">
      <c r="A284" t="s">
        <v>112</v>
      </c>
      <c r="B284" t="s">
        <v>173</v>
      </c>
      <c r="C284" t="s">
        <v>152</v>
      </c>
    </row>
    <row r="285" spans="1:3" x14ac:dyDescent="0.3">
      <c r="A285" t="s">
        <v>56</v>
      </c>
      <c r="B285" t="s">
        <v>173</v>
      </c>
      <c r="C285" t="s">
        <v>152</v>
      </c>
    </row>
    <row r="286" spans="1:3" x14ac:dyDescent="0.3">
      <c r="A286" t="s">
        <v>113</v>
      </c>
      <c r="B286" t="s">
        <v>173</v>
      </c>
      <c r="C286" t="s">
        <v>152</v>
      </c>
    </row>
    <row r="287" spans="1:3" x14ac:dyDescent="0.3">
      <c r="A287" t="s">
        <v>116</v>
      </c>
      <c r="B287" t="s">
        <v>173</v>
      </c>
      <c r="C287" t="s">
        <v>152</v>
      </c>
    </row>
    <row r="288" spans="1:3" x14ac:dyDescent="0.3">
      <c r="A288" t="s">
        <v>117</v>
      </c>
      <c r="B288" t="s">
        <v>173</v>
      </c>
      <c r="C288" t="s">
        <v>152</v>
      </c>
    </row>
    <row r="289" spans="1:3" x14ac:dyDescent="0.3">
      <c r="A289" t="s">
        <v>174</v>
      </c>
      <c r="B289" t="s">
        <v>173</v>
      </c>
      <c r="C289" t="s">
        <v>152</v>
      </c>
    </row>
    <row r="290" spans="1:3" x14ac:dyDescent="0.3">
      <c r="A290" t="s">
        <v>61</v>
      </c>
      <c r="B290" t="s">
        <v>147</v>
      </c>
      <c r="C290" t="s">
        <v>317</v>
      </c>
    </row>
    <row r="291" spans="1:3" x14ac:dyDescent="0.3">
      <c r="A291" t="s">
        <v>72</v>
      </c>
      <c r="B291" t="s">
        <v>147</v>
      </c>
      <c r="C291" t="s">
        <v>317</v>
      </c>
    </row>
    <row r="292" spans="1:3" x14ac:dyDescent="0.3">
      <c r="A292" t="s">
        <v>59</v>
      </c>
      <c r="B292" t="s">
        <v>147</v>
      </c>
      <c r="C292" t="s">
        <v>317</v>
      </c>
    </row>
    <row r="293" spans="1:3" x14ac:dyDescent="0.3">
      <c r="A293" t="s">
        <v>73</v>
      </c>
      <c r="B293" t="s">
        <v>147</v>
      </c>
      <c r="C293" t="s">
        <v>317</v>
      </c>
    </row>
    <row r="294" spans="1:3" x14ac:dyDescent="0.3">
      <c r="A294" t="s">
        <v>60</v>
      </c>
      <c r="B294" t="s">
        <v>147</v>
      </c>
      <c r="C294" t="s">
        <v>317</v>
      </c>
    </row>
    <row r="295" spans="1:3" x14ac:dyDescent="0.3">
      <c r="A295" t="s">
        <v>74</v>
      </c>
      <c r="B295" t="s">
        <v>147</v>
      </c>
      <c r="C295" t="s">
        <v>317</v>
      </c>
    </row>
    <row r="296" spans="1:3" x14ac:dyDescent="0.3">
      <c r="A296" t="s">
        <v>75</v>
      </c>
      <c r="B296" t="s">
        <v>147</v>
      </c>
      <c r="C296" t="s">
        <v>317</v>
      </c>
    </row>
    <row r="297" spans="1:3" x14ac:dyDescent="0.3">
      <c r="A297" t="s">
        <v>76</v>
      </c>
      <c r="B297" t="s">
        <v>147</v>
      </c>
      <c r="C297" t="s">
        <v>317</v>
      </c>
    </row>
    <row r="298" spans="1:3" x14ac:dyDescent="0.3">
      <c r="A298" t="s">
        <v>96</v>
      </c>
      <c r="B298" t="s">
        <v>148</v>
      </c>
      <c r="C298" t="s">
        <v>153</v>
      </c>
    </row>
    <row r="299" spans="1:3" x14ac:dyDescent="0.3">
      <c r="A299" t="s">
        <v>97</v>
      </c>
      <c r="B299" t="s">
        <v>148</v>
      </c>
      <c r="C299" t="s">
        <v>153</v>
      </c>
    </row>
    <row r="300" spans="1:3" x14ac:dyDescent="0.3">
      <c r="A300" t="s">
        <v>98</v>
      </c>
      <c r="B300" t="s">
        <v>148</v>
      </c>
      <c r="C300" t="s">
        <v>153</v>
      </c>
    </row>
    <row r="301" spans="1:3" x14ac:dyDescent="0.3">
      <c r="A301" t="s">
        <v>99</v>
      </c>
      <c r="B301" t="s">
        <v>148</v>
      </c>
      <c r="C301" t="s">
        <v>153</v>
      </c>
    </row>
    <row r="302" spans="1:3" x14ac:dyDescent="0.3">
      <c r="A302" t="s">
        <v>100</v>
      </c>
      <c r="B302" t="s">
        <v>148</v>
      </c>
      <c r="C302" t="s">
        <v>153</v>
      </c>
    </row>
    <row r="303" spans="1:3" x14ac:dyDescent="0.3">
      <c r="A303" t="s">
        <v>101</v>
      </c>
      <c r="B303" t="s">
        <v>148</v>
      </c>
      <c r="C303" t="s">
        <v>153</v>
      </c>
    </row>
    <row r="304" spans="1:3" x14ac:dyDescent="0.3">
      <c r="A304" t="s">
        <v>102</v>
      </c>
      <c r="B304" t="s">
        <v>148</v>
      </c>
      <c r="C304" t="s">
        <v>153</v>
      </c>
    </row>
    <row r="305" spans="1:3" x14ac:dyDescent="0.3">
      <c r="A305" t="s">
        <v>103</v>
      </c>
      <c r="B305" t="s">
        <v>148</v>
      </c>
      <c r="C305" t="s">
        <v>153</v>
      </c>
    </row>
    <row r="306" spans="1:3" x14ac:dyDescent="0.3">
      <c r="A306" t="s">
        <v>104</v>
      </c>
      <c r="B306" t="s">
        <v>148</v>
      </c>
      <c r="C306" t="s">
        <v>153</v>
      </c>
    </row>
    <row r="307" spans="1:3" x14ac:dyDescent="0.3">
      <c r="A307" t="s">
        <v>105</v>
      </c>
      <c r="B307" t="s">
        <v>148</v>
      </c>
      <c r="C307" t="s">
        <v>153</v>
      </c>
    </row>
    <row r="308" spans="1:3" x14ac:dyDescent="0.3">
      <c r="A308" t="s">
        <v>106</v>
      </c>
      <c r="B308" t="s">
        <v>148</v>
      </c>
      <c r="C308" t="s">
        <v>153</v>
      </c>
    </row>
    <row r="309" spans="1:3" x14ac:dyDescent="0.3">
      <c r="A309" t="s">
        <v>57</v>
      </c>
      <c r="B309" t="s">
        <v>148</v>
      </c>
      <c r="C309" t="s">
        <v>153</v>
      </c>
    </row>
    <row r="310" spans="1:3" x14ac:dyDescent="0.3">
      <c r="A310" t="s">
        <v>107</v>
      </c>
      <c r="B310" t="s">
        <v>148</v>
      </c>
      <c r="C310" t="s">
        <v>153</v>
      </c>
    </row>
    <row r="311" spans="1:3" x14ac:dyDescent="0.3">
      <c r="A311" t="s">
        <v>108</v>
      </c>
      <c r="B311" t="s">
        <v>148</v>
      </c>
      <c r="C311" t="s">
        <v>153</v>
      </c>
    </row>
    <row r="312" spans="1:3" x14ac:dyDescent="0.3">
      <c r="A312" t="s">
        <v>109</v>
      </c>
      <c r="B312" t="s">
        <v>148</v>
      </c>
      <c r="C312" t="s">
        <v>153</v>
      </c>
    </row>
    <row r="313" spans="1:3" x14ac:dyDescent="0.3">
      <c r="A313" t="s">
        <v>110</v>
      </c>
      <c r="B313" t="s">
        <v>148</v>
      </c>
      <c r="C313" t="s">
        <v>153</v>
      </c>
    </row>
    <row r="314" spans="1:3" x14ac:dyDescent="0.3">
      <c r="A314" t="s">
        <v>111</v>
      </c>
      <c r="B314" t="s">
        <v>148</v>
      </c>
      <c r="C314" t="s">
        <v>153</v>
      </c>
    </row>
    <row r="315" spans="1:3" x14ac:dyDescent="0.3">
      <c r="A315" t="s">
        <v>77</v>
      </c>
      <c r="B315" t="s">
        <v>138</v>
      </c>
      <c r="C315" t="s">
        <v>154</v>
      </c>
    </row>
    <row r="316" spans="1:3" x14ac:dyDescent="0.3">
      <c r="A316" t="s">
        <v>78</v>
      </c>
      <c r="B316" t="s">
        <v>138</v>
      </c>
      <c r="C316" t="s">
        <v>154</v>
      </c>
    </row>
    <row r="317" spans="1:3" x14ac:dyDescent="0.3">
      <c r="A317" t="s">
        <v>79</v>
      </c>
      <c r="B317" t="s">
        <v>138</v>
      </c>
      <c r="C317" t="s">
        <v>154</v>
      </c>
    </row>
    <row r="318" spans="1:3" x14ac:dyDescent="0.3">
      <c r="A318" t="s">
        <v>80</v>
      </c>
      <c r="B318" t="s">
        <v>138</v>
      </c>
      <c r="C318" t="s">
        <v>154</v>
      </c>
    </row>
    <row r="319" spans="1:3" x14ac:dyDescent="0.3">
      <c r="A319" t="s">
        <v>81</v>
      </c>
      <c r="B319" t="s">
        <v>138</v>
      </c>
      <c r="C319" t="s">
        <v>154</v>
      </c>
    </row>
    <row r="320" spans="1:3" x14ac:dyDescent="0.3">
      <c r="A320" t="s">
        <v>82</v>
      </c>
      <c r="B320" t="s">
        <v>138</v>
      </c>
      <c r="C320" t="s">
        <v>154</v>
      </c>
    </row>
    <row r="321" spans="1:3" x14ac:dyDescent="0.3">
      <c r="A321" t="s">
        <v>83</v>
      </c>
      <c r="B321" t="s">
        <v>138</v>
      </c>
      <c r="C321" t="s">
        <v>154</v>
      </c>
    </row>
    <row r="322" spans="1:3" x14ac:dyDescent="0.3">
      <c r="A322" t="s">
        <v>84</v>
      </c>
      <c r="B322" t="s">
        <v>138</v>
      </c>
      <c r="C322" t="s">
        <v>154</v>
      </c>
    </row>
    <row r="323" spans="1:3" x14ac:dyDescent="0.3">
      <c r="A323" t="s">
        <v>85</v>
      </c>
      <c r="B323" t="s">
        <v>138</v>
      </c>
      <c r="C323" t="s">
        <v>154</v>
      </c>
    </row>
    <row r="324" spans="1:3" x14ac:dyDescent="0.3">
      <c r="A324" t="s">
        <v>86</v>
      </c>
      <c r="B324" t="s">
        <v>138</v>
      </c>
      <c r="C324" t="s">
        <v>154</v>
      </c>
    </row>
    <row r="325" spans="1:3" x14ac:dyDescent="0.3">
      <c r="A325" t="s">
        <v>58</v>
      </c>
      <c r="B325" t="s">
        <v>138</v>
      </c>
      <c r="C325" t="s">
        <v>154</v>
      </c>
    </row>
    <row r="326" spans="1:3" x14ac:dyDescent="0.3">
      <c r="A326" t="s">
        <v>87</v>
      </c>
      <c r="B326" t="s">
        <v>138</v>
      </c>
      <c r="C326" t="s">
        <v>154</v>
      </c>
    </row>
    <row r="327" spans="1:3" x14ac:dyDescent="0.3">
      <c r="A327" t="s">
        <v>88</v>
      </c>
      <c r="B327" t="s">
        <v>138</v>
      </c>
      <c r="C327" t="s">
        <v>154</v>
      </c>
    </row>
    <row r="328" spans="1:3" x14ac:dyDescent="0.3">
      <c r="A328" t="s">
        <v>89</v>
      </c>
      <c r="B328" t="s">
        <v>138</v>
      </c>
      <c r="C328" t="s">
        <v>154</v>
      </c>
    </row>
    <row r="329" spans="1:3" x14ac:dyDescent="0.3">
      <c r="A329" t="s">
        <v>90</v>
      </c>
      <c r="B329" t="s">
        <v>138</v>
      </c>
      <c r="C329" t="s">
        <v>154</v>
      </c>
    </row>
    <row r="330" spans="1:3" x14ac:dyDescent="0.3">
      <c r="A330" t="s">
        <v>91</v>
      </c>
      <c r="B330" t="s">
        <v>138</v>
      </c>
      <c r="C330" t="s">
        <v>154</v>
      </c>
    </row>
    <row r="331" spans="1:3" x14ac:dyDescent="0.3">
      <c r="A331" t="s">
        <v>92</v>
      </c>
      <c r="B331" t="s">
        <v>138</v>
      </c>
      <c r="C331" t="s">
        <v>154</v>
      </c>
    </row>
    <row r="332" spans="1:3" x14ac:dyDescent="0.3">
      <c r="A332" t="s">
        <v>93</v>
      </c>
      <c r="B332" t="s">
        <v>138</v>
      </c>
      <c r="C332" t="s">
        <v>154</v>
      </c>
    </row>
    <row r="333" spans="1:3" x14ac:dyDescent="0.3">
      <c r="A333" t="s">
        <v>94</v>
      </c>
      <c r="B333" t="s">
        <v>138</v>
      </c>
      <c r="C333" t="s">
        <v>154</v>
      </c>
    </row>
    <row r="334" spans="1:3" x14ac:dyDescent="0.3">
      <c r="A334" t="s">
        <v>95</v>
      </c>
      <c r="B334" t="s">
        <v>138</v>
      </c>
      <c r="C334" t="s">
        <v>154</v>
      </c>
    </row>
    <row r="335" spans="1:3" x14ac:dyDescent="0.3">
      <c r="A335" t="s">
        <v>118</v>
      </c>
      <c r="B335" t="s">
        <v>175</v>
      </c>
      <c r="C335" t="s">
        <v>155</v>
      </c>
    </row>
    <row r="336" spans="1:3" x14ac:dyDescent="0.3">
      <c r="A336" t="s">
        <v>55</v>
      </c>
      <c r="B336" t="s">
        <v>175</v>
      </c>
      <c r="C336" t="s">
        <v>155</v>
      </c>
    </row>
    <row r="337" spans="1:3" x14ac:dyDescent="0.3">
      <c r="A337" t="s">
        <v>119</v>
      </c>
      <c r="B337" t="s">
        <v>175</v>
      </c>
      <c r="C337" t="s">
        <v>155</v>
      </c>
    </row>
    <row r="338" spans="1:3" x14ac:dyDescent="0.3">
      <c r="A338" t="s">
        <v>120</v>
      </c>
      <c r="B338" t="s">
        <v>175</v>
      </c>
      <c r="C338" t="s">
        <v>155</v>
      </c>
    </row>
    <row r="339" spans="1:3" x14ac:dyDescent="0.3">
      <c r="A339" t="s">
        <v>121</v>
      </c>
      <c r="B339" t="s">
        <v>175</v>
      </c>
      <c r="C339" t="s">
        <v>155</v>
      </c>
    </row>
    <row r="340" spans="1:3" x14ac:dyDescent="0.3">
      <c r="A340" t="s">
        <v>122</v>
      </c>
      <c r="B340" t="s">
        <v>175</v>
      </c>
      <c r="C340" t="s">
        <v>155</v>
      </c>
    </row>
    <row r="341" spans="1:3" x14ac:dyDescent="0.3">
      <c r="A341" t="s">
        <v>123</v>
      </c>
      <c r="B341" t="s">
        <v>175</v>
      </c>
      <c r="C341" t="s">
        <v>155</v>
      </c>
    </row>
    <row r="342" spans="1:3" x14ac:dyDescent="0.3">
      <c r="A342" t="s">
        <v>124</v>
      </c>
      <c r="B342" t="s">
        <v>175</v>
      </c>
      <c r="C342" t="s">
        <v>155</v>
      </c>
    </row>
    <row r="343" spans="1:3" x14ac:dyDescent="0.3">
      <c r="A343" t="s">
        <v>125</v>
      </c>
      <c r="B343" t="s">
        <v>175</v>
      </c>
      <c r="C343" t="s">
        <v>155</v>
      </c>
    </row>
    <row r="344" spans="1:3" x14ac:dyDescent="0.3">
      <c r="A344" t="s">
        <v>126</v>
      </c>
      <c r="B344" t="s">
        <v>175</v>
      </c>
      <c r="C344" t="s">
        <v>155</v>
      </c>
    </row>
    <row r="345" spans="1:3" x14ac:dyDescent="0.3">
      <c r="A345" t="s">
        <v>127</v>
      </c>
      <c r="B345" t="s">
        <v>175</v>
      </c>
      <c r="C345" t="s">
        <v>155</v>
      </c>
    </row>
    <row r="346" spans="1:3" x14ac:dyDescent="0.3">
      <c r="A346" t="s">
        <v>128</v>
      </c>
      <c r="B346" t="s">
        <v>175</v>
      </c>
      <c r="C346" t="s">
        <v>155</v>
      </c>
    </row>
    <row r="347" spans="1:3" x14ac:dyDescent="0.3">
      <c r="A347" t="s">
        <v>129</v>
      </c>
      <c r="B347" t="s">
        <v>175</v>
      </c>
      <c r="C347" t="s">
        <v>155</v>
      </c>
    </row>
    <row r="348" spans="1:3" x14ac:dyDescent="0.3">
      <c r="A348" t="s">
        <v>130</v>
      </c>
      <c r="B348" t="s">
        <v>175</v>
      </c>
      <c r="C348" t="s">
        <v>155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11AE-7056-456C-A99D-5CE8EB718596}">
  <dimension ref="A1:AC14"/>
  <sheetViews>
    <sheetView workbookViewId="0">
      <selection activeCell="D11" sqref="D11:D12"/>
    </sheetView>
  </sheetViews>
  <sheetFormatPr defaultRowHeight="14.4" x14ac:dyDescent="0.3"/>
  <cols>
    <col min="1" max="1" width="33.88671875" customWidth="1"/>
  </cols>
  <sheetData>
    <row r="1" spans="1:29" x14ac:dyDescent="0.3">
      <c r="A1" s="20" t="s">
        <v>45</v>
      </c>
      <c r="B1" s="20">
        <v>2536</v>
      </c>
      <c r="C1" s="20">
        <v>2537</v>
      </c>
      <c r="D1" s="20">
        <v>2538</v>
      </c>
      <c r="E1" s="20">
        <v>2539</v>
      </c>
      <c r="F1" s="20">
        <v>2540</v>
      </c>
      <c r="G1" s="20">
        <v>2541</v>
      </c>
      <c r="H1" s="20">
        <v>2542</v>
      </c>
      <c r="I1" s="20">
        <v>2543</v>
      </c>
      <c r="J1" s="20">
        <v>2544</v>
      </c>
      <c r="K1" s="20">
        <v>2545</v>
      </c>
      <c r="L1" s="20">
        <v>2546</v>
      </c>
      <c r="M1" s="20">
        <v>2547</v>
      </c>
      <c r="N1" s="20">
        <v>2548</v>
      </c>
      <c r="O1" s="20">
        <v>2549</v>
      </c>
      <c r="P1" s="20">
        <v>2550</v>
      </c>
      <c r="Q1" s="20">
        <v>2551</v>
      </c>
      <c r="R1" s="20">
        <v>2552</v>
      </c>
      <c r="S1" s="20">
        <v>2553</v>
      </c>
      <c r="T1" s="20">
        <v>2554</v>
      </c>
      <c r="U1" s="20">
        <v>2555</v>
      </c>
      <c r="V1" s="20">
        <v>2556</v>
      </c>
      <c r="W1" s="20">
        <v>2557</v>
      </c>
      <c r="X1" s="20">
        <v>2558</v>
      </c>
      <c r="Y1" s="20">
        <v>2559</v>
      </c>
      <c r="Z1" s="20">
        <v>2560</v>
      </c>
      <c r="AA1" s="20">
        <v>2561</v>
      </c>
      <c r="AB1" s="20">
        <v>2562</v>
      </c>
      <c r="AC1" s="20">
        <v>2563</v>
      </c>
    </row>
    <row r="2" spans="1:29" x14ac:dyDescent="0.3">
      <c r="A2" s="21" t="s">
        <v>46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spans="1:29" x14ac:dyDescent="0.3">
      <c r="A3" s="22" t="s">
        <v>47</v>
      </c>
      <c r="B3" s="25">
        <v>1730327</v>
      </c>
      <c r="C3" s="25">
        <v>1944920</v>
      </c>
      <c r="D3" s="25">
        <v>2225475</v>
      </c>
      <c r="E3" s="25">
        <v>2480486</v>
      </c>
      <c r="F3" s="25">
        <v>2583060</v>
      </c>
      <c r="G3" s="25">
        <v>2553494</v>
      </c>
      <c r="H3" s="25">
        <v>2664293</v>
      </c>
      <c r="I3" s="25">
        <v>2871699</v>
      </c>
      <c r="J3" s="25">
        <v>3114579</v>
      </c>
      <c r="K3" s="25">
        <v>3350549</v>
      </c>
      <c r="L3" s="25">
        <v>3650320</v>
      </c>
      <c r="M3" s="25">
        <v>4042635</v>
      </c>
      <c r="N3" s="25">
        <v>4398762</v>
      </c>
      <c r="O3" s="25">
        <v>4792041</v>
      </c>
      <c r="P3" s="25">
        <v>5040909</v>
      </c>
      <c r="Q3" s="25">
        <v>5486253</v>
      </c>
      <c r="R3" s="25">
        <v>5406500</v>
      </c>
      <c r="S3" s="25">
        <v>5967198</v>
      </c>
      <c r="T3" s="25">
        <v>6476051</v>
      </c>
      <c r="U3" s="25">
        <v>7117384</v>
      </c>
      <c r="V3" s="25">
        <v>7502260</v>
      </c>
      <c r="W3" s="25">
        <v>7643857</v>
      </c>
      <c r="X3" s="25">
        <v>7959989</v>
      </c>
      <c r="Y3" s="25">
        <v>8310891</v>
      </c>
      <c r="Z3" s="25">
        <v>8811308</v>
      </c>
      <c r="AA3" s="25">
        <v>9237853</v>
      </c>
      <c r="AB3" s="25">
        <v>9676451</v>
      </c>
      <c r="AC3" s="25">
        <v>8398346</v>
      </c>
    </row>
    <row r="4" spans="1:29" x14ac:dyDescent="0.3">
      <c r="A4" s="22" t="s">
        <v>48</v>
      </c>
      <c r="B4" s="25">
        <v>70064</v>
      </c>
      <c r="C4" s="25">
        <v>78273</v>
      </c>
      <c r="D4" s="25">
        <v>94621</v>
      </c>
      <c r="E4" s="25">
        <v>108608</v>
      </c>
      <c r="F4" s="25">
        <v>115705</v>
      </c>
      <c r="G4" s="25">
        <v>107228</v>
      </c>
      <c r="H4" s="25">
        <v>124000</v>
      </c>
      <c r="I4" s="25">
        <v>137583</v>
      </c>
      <c r="J4" s="25">
        <v>160037</v>
      </c>
      <c r="K4" s="25">
        <v>157549</v>
      </c>
      <c r="L4" s="25">
        <v>168541</v>
      </c>
      <c r="M4" s="25">
        <v>197422</v>
      </c>
      <c r="N4" s="25">
        <v>207440</v>
      </c>
      <c r="O4" s="25">
        <v>224535</v>
      </c>
      <c r="P4" s="25">
        <v>221491</v>
      </c>
      <c r="Q4" s="25">
        <v>229607</v>
      </c>
      <c r="R4" s="25">
        <v>225465</v>
      </c>
      <c r="S4" s="25">
        <v>256202</v>
      </c>
      <c r="T4" s="25">
        <v>296608</v>
      </c>
      <c r="U4" s="25">
        <v>310393</v>
      </c>
      <c r="V4" s="25">
        <v>329353</v>
      </c>
      <c r="W4" s="25">
        <v>343909</v>
      </c>
      <c r="X4" s="25">
        <v>358763</v>
      </c>
      <c r="Y4" s="25">
        <v>378323</v>
      </c>
      <c r="Z4" s="25">
        <v>393782</v>
      </c>
      <c r="AA4" s="25">
        <v>414681</v>
      </c>
      <c r="AB4" s="25">
        <v>435494</v>
      </c>
      <c r="AC4" s="25">
        <v>462245</v>
      </c>
    </row>
    <row r="5" spans="1:29" x14ac:dyDescent="0.3">
      <c r="A5" s="22" t="s">
        <v>49</v>
      </c>
      <c r="B5" s="22">
        <v>600</v>
      </c>
      <c r="C5" s="22">
        <v>668</v>
      </c>
      <c r="D5" s="22">
        <v>795</v>
      </c>
      <c r="E5" s="22">
        <v>878</v>
      </c>
      <c r="F5" s="22">
        <v>929</v>
      </c>
      <c r="G5" s="22">
        <v>786</v>
      </c>
      <c r="H5" s="22">
        <v>784</v>
      </c>
      <c r="I5" s="25">
        <v>1006</v>
      </c>
      <c r="J5" s="25">
        <v>1003</v>
      </c>
      <c r="K5" s="25">
        <v>1316</v>
      </c>
      <c r="L5" s="25">
        <v>1467</v>
      </c>
      <c r="M5" s="25">
        <v>1571</v>
      </c>
      <c r="N5" s="25">
        <v>1829</v>
      </c>
      <c r="O5" s="25">
        <v>2192</v>
      </c>
      <c r="P5" s="25">
        <v>3351</v>
      </c>
      <c r="Q5" s="25">
        <v>3884</v>
      </c>
      <c r="R5" s="25">
        <v>4084</v>
      </c>
      <c r="S5" s="25">
        <v>4730</v>
      </c>
      <c r="T5" s="25">
        <v>5423</v>
      </c>
      <c r="U5" s="25">
        <v>6093</v>
      </c>
      <c r="V5" s="25">
        <v>6096</v>
      </c>
      <c r="W5" s="25">
        <v>6375</v>
      </c>
      <c r="X5" s="25">
        <v>6511</v>
      </c>
      <c r="Y5" s="25">
        <v>6819</v>
      </c>
      <c r="Z5" s="25">
        <v>6781</v>
      </c>
      <c r="AA5" s="25">
        <v>7504</v>
      </c>
      <c r="AB5" s="25">
        <v>8154</v>
      </c>
      <c r="AC5" s="25">
        <v>7598</v>
      </c>
    </row>
    <row r="6" spans="1:29" x14ac:dyDescent="0.3">
      <c r="A6" s="22" t="s">
        <v>50</v>
      </c>
      <c r="B6" s="25">
        <v>17687</v>
      </c>
      <c r="C6" s="25">
        <v>19048</v>
      </c>
      <c r="D6" s="25">
        <v>23335</v>
      </c>
      <c r="E6" s="25">
        <v>26706</v>
      </c>
      <c r="F6" s="25">
        <v>30936</v>
      </c>
      <c r="G6" s="25">
        <v>27295</v>
      </c>
      <c r="H6" s="25">
        <v>30118</v>
      </c>
      <c r="I6" s="25">
        <v>37343</v>
      </c>
      <c r="J6" s="25">
        <v>54137</v>
      </c>
      <c r="K6" s="25">
        <v>57104</v>
      </c>
      <c r="L6" s="25">
        <v>62506</v>
      </c>
      <c r="M6" s="25">
        <v>72102</v>
      </c>
      <c r="N6" s="25">
        <v>81747</v>
      </c>
      <c r="O6" s="25">
        <v>83256</v>
      </c>
      <c r="P6" s="25">
        <v>75402</v>
      </c>
      <c r="Q6" s="25">
        <v>82659</v>
      </c>
      <c r="R6" s="25">
        <v>81629</v>
      </c>
      <c r="S6" s="25">
        <v>87787</v>
      </c>
      <c r="T6" s="25">
        <v>106786</v>
      </c>
      <c r="U6" s="25">
        <v>114531</v>
      </c>
      <c r="V6" s="25">
        <v>129225</v>
      </c>
      <c r="W6" s="25">
        <v>138706</v>
      </c>
      <c r="X6" s="25">
        <v>147430</v>
      </c>
      <c r="Y6" s="25">
        <v>160771</v>
      </c>
      <c r="Z6" s="25">
        <v>171053</v>
      </c>
      <c r="AA6" s="25">
        <v>175922</v>
      </c>
      <c r="AB6" s="25">
        <v>185638</v>
      </c>
      <c r="AC6" s="25">
        <v>198764</v>
      </c>
    </row>
    <row r="7" spans="1:29" x14ac:dyDescent="0.3">
      <c r="A7" s="22" t="s">
        <v>51</v>
      </c>
      <c r="B7" s="25">
        <v>51777</v>
      </c>
      <c r="C7" s="25">
        <v>58557</v>
      </c>
      <c r="D7" s="25">
        <v>70491</v>
      </c>
      <c r="E7" s="25">
        <v>81024</v>
      </c>
      <c r="F7" s="25">
        <v>83840</v>
      </c>
      <c r="G7" s="25">
        <v>79147</v>
      </c>
      <c r="H7" s="25">
        <v>93098</v>
      </c>
      <c r="I7" s="25">
        <v>99234</v>
      </c>
      <c r="J7" s="25">
        <v>104897</v>
      </c>
      <c r="K7" s="25">
        <v>99129</v>
      </c>
      <c r="L7" s="25">
        <v>104568</v>
      </c>
      <c r="M7" s="25">
        <v>123749</v>
      </c>
      <c r="N7" s="25">
        <v>123864</v>
      </c>
      <c r="O7" s="25">
        <v>139087</v>
      </c>
      <c r="P7" s="25">
        <v>142738</v>
      </c>
      <c r="Q7" s="25">
        <v>143064</v>
      </c>
      <c r="R7" s="25">
        <v>139752</v>
      </c>
      <c r="S7" s="25">
        <v>163685</v>
      </c>
      <c r="T7" s="25">
        <v>184399</v>
      </c>
      <c r="U7" s="25">
        <v>189769</v>
      </c>
      <c r="V7" s="25">
        <v>194032</v>
      </c>
      <c r="W7" s="25">
        <v>198828</v>
      </c>
      <c r="X7" s="25">
        <v>204822</v>
      </c>
      <c r="Y7" s="25">
        <v>210733</v>
      </c>
      <c r="Z7" s="25">
        <v>215948</v>
      </c>
      <c r="AA7" s="25">
        <v>231255</v>
      </c>
      <c r="AB7" s="25">
        <v>241702</v>
      </c>
      <c r="AC7" s="25">
        <v>255883</v>
      </c>
    </row>
    <row r="8" spans="1:29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 spans="1:29" x14ac:dyDescent="0.3">
      <c r="A9" s="23" t="s">
        <v>52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 spans="1:29" x14ac:dyDescent="0.3">
      <c r="A10" s="22" t="s">
        <v>47</v>
      </c>
      <c r="B10" s="22">
        <v>100</v>
      </c>
      <c r="C10" s="22">
        <v>100</v>
      </c>
      <c r="D10" s="22">
        <v>100</v>
      </c>
      <c r="E10" s="22">
        <v>100</v>
      </c>
      <c r="F10" s="22">
        <v>100</v>
      </c>
      <c r="G10" s="22">
        <v>100</v>
      </c>
      <c r="H10" s="22">
        <v>100</v>
      </c>
      <c r="I10" s="22">
        <v>100</v>
      </c>
      <c r="J10" s="22">
        <v>100</v>
      </c>
      <c r="K10" s="22">
        <v>100</v>
      </c>
      <c r="L10" s="22">
        <v>100</v>
      </c>
      <c r="M10" s="22">
        <v>100</v>
      </c>
      <c r="N10" s="22">
        <v>100</v>
      </c>
      <c r="O10" s="22">
        <v>100</v>
      </c>
      <c r="P10" s="22">
        <v>100</v>
      </c>
      <c r="Q10" s="22">
        <v>100</v>
      </c>
      <c r="R10" s="22">
        <v>100</v>
      </c>
      <c r="S10" s="22">
        <v>100</v>
      </c>
      <c r="T10" s="22">
        <v>100</v>
      </c>
      <c r="U10" s="22">
        <v>100</v>
      </c>
      <c r="V10" s="22">
        <v>100</v>
      </c>
      <c r="W10" s="22">
        <v>100</v>
      </c>
      <c r="X10" s="22">
        <v>100</v>
      </c>
      <c r="Y10" s="22">
        <v>100</v>
      </c>
      <c r="Z10" s="22">
        <v>100</v>
      </c>
      <c r="AA10" s="22">
        <v>100</v>
      </c>
      <c r="AB10" s="22">
        <v>100</v>
      </c>
      <c r="AC10" s="22">
        <v>100</v>
      </c>
    </row>
    <row r="11" spans="1:29" x14ac:dyDescent="0.3">
      <c r="A11" s="22" t="s">
        <v>48</v>
      </c>
      <c r="B11" s="22">
        <v>4</v>
      </c>
      <c r="C11" s="22">
        <v>4</v>
      </c>
      <c r="D11" s="22">
        <v>4.3</v>
      </c>
      <c r="E11" s="22">
        <v>4.4000000000000004</v>
      </c>
      <c r="F11" s="22">
        <v>4.5</v>
      </c>
      <c r="G11" s="22">
        <v>4.2</v>
      </c>
      <c r="H11" s="22">
        <v>4.7</v>
      </c>
      <c r="I11" s="22">
        <v>4.8</v>
      </c>
      <c r="J11" s="22">
        <v>5.0999999999999996</v>
      </c>
      <c r="K11" s="22">
        <v>4.7</v>
      </c>
      <c r="L11" s="22">
        <v>4.5999999999999996</v>
      </c>
      <c r="M11" s="22">
        <v>4.9000000000000004</v>
      </c>
      <c r="N11" s="22">
        <v>4.7</v>
      </c>
      <c r="O11" s="22">
        <v>4.7</v>
      </c>
      <c r="P11" s="22">
        <v>4.4000000000000004</v>
      </c>
      <c r="Q11" s="22">
        <v>4.2</v>
      </c>
      <c r="R11" s="22">
        <v>4.2</v>
      </c>
      <c r="S11" s="22">
        <v>4.3</v>
      </c>
      <c r="T11" s="22">
        <v>4.5999999999999996</v>
      </c>
      <c r="U11" s="22">
        <v>4.4000000000000004</v>
      </c>
      <c r="V11" s="22">
        <v>4.4000000000000004</v>
      </c>
      <c r="W11" s="22">
        <v>4.5</v>
      </c>
      <c r="X11" s="22">
        <v>4.5</v>
      </c>
      <c r="Y11" s="22">
        <v>4.5999999999999996</v>
      </c>
      <c r="Z11" s="22">
        <v>4.5</v>
      </c>
      <c r="AA11" s="22">
        <v>4.5</v>
      </c>
      <c r="AB11" s="22">
        <v>4.5</v>
      </c>
      <c r="AC11" s="22">
        <v>5.5</v>
      </c>
    </row>
    <row r="12" spans="1:29" x14ac:dyDescent="0.3">
      <c r="A12" s="22" t="s">
        <v>49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0.1</v>
      </c>
      <c r="Q12" s="22">
        <v>0.1</v>
      </c>
      <c r="R12" s="22">
        <v>0.1</v>
      </c>
      <c r="S12" s="22">
        <v>0.1</v>
      </c>
      <c r="T12" s="22">
        <v>0.1</v>
      </c>
      <c r="U12" s="22">
        <v>0.1</v>
      </c>
      <c r="V12" s="22">
        <v>0.1</v>
      </c>
      <c r="W12" s="22">
        <v>0.1</v>
      </c>
      <c r="X12" s="22">
        <v>0.1</v>
      </c>
      <c r="Y12" s="22">
        <v>0.1</v>
      </c>
      <c r="Z12" s="22">
        <v>0.1</v>
      </c>
      <c r="AA12" s="22">
        <v>0.1</v>
      </c>
      <c r="AB12" s="22">
        <v>0.1</v>
      </c>
      <c r="AC12" s="22">
        <v>0.1</v>
      </c>
    </row>
    <row r="13" spans="1:29" x14ac:dyDescent="0.3">
      <c r="A13" s="22" t="s">
        <v>50</v>
      </c>
      <c r="B13" s="22">
        <v>1</v>
      </c>
      <c r="C13" s="22">
        <v>1</v>
      </c>
      <c r="D13" s="22">
        <v>1</v>
      </c>
      <c r="E13" s="22">
        <v>1.1000000000000001</v>
      </c>
      <c r="F13" s="22">
        <v>1.2</v>
      </c>
      <c r="G13" s="22">
        <v>1.1000000000000001</v>
      </c>
      <c r="H13" s="22">
        <v>1.1000000000000001</v>
      </c>
      <c r="I13" s="22">
        <v>1.3</v>
      </c>
      <c r="J13" s="22">
        <v>1.7</v>
      </c>
      <c r="K13" s="22">
        <v>1.7</v>
      </c>
      <c r="L13" s="22">
        <v>1.7</v>
      </c>
      <c r="M13" s="22">
        <v>1.8</v>
      </c>
      <c r="N13" s="22">
        <v>1.9</v>
      </c>
      <c r="O13" s="22">
        <v>1.7</v>
      </c>
      <c r="P13" s="22">
        <v>1.5</v>
      </c>
      <c r="Q13" s="22">
        <v>1.5</v>
      </c>
      <c r="R13" s="22">
        <v>1.5</v>
      </c>
      <c r="S13" s="22">
        <v>1.5</v>
      </c>
      <c r="T13" s="22">
        <v>1.6</v>
      </c>
      <c r="U13" s="22">
        <v>1.6</v>
      </c>
      <c r="V13" s="22">
        <v>1.7</v>
      </c>
      <c r="W13" s="22">
        <v>1.8</v>
      </c>
      <c r="X13" s="22">
        <v>1.9</v>
      </c>
      <c r="Y13" s="22">
        <v>1.9</v>
      </c>
      <c r="Z13" s="22">
        <v>1.9</v>
      </c>
      <c r="AA13" s="22">
        <v>1.9</v>
      </c>
      <c r="AB13" s="22">
        <v>1.9</v>
      </c>
      <c r="AC13" s="22">
        <v>2.4</v>
      </c>
    </row>
    <row r="14" spans="1:29" x14ac:dyDescent="0.3">
      <c r="A14" s="22" t="s">
        <v>51</v>
      </c>
      <c r="B14" s="26">
        <v>3</v>
      </c>
      <c r="C14" s="26">
        <v>3</v>
      </c>
      <c r="D14" s="26">
        <v>3.2</v>
      </c>
      <c r="E14" s="26">
        <v>3.3</v>
      </c>
      <c r="F14" s="26">
        <v>3.2</v>
      </c>
      <c r="G14" s="26">
        <v>3.1</v>
      </c>
      <c r="H14" s="26">
        <v>3.5</v>
      </c>
      <c r="I14" s="26">
        <v>3.5</v>
      </c>
      <c r="J14" s="26">
        <v>3.4</v>
      </c>
      <c r="K14" s="26">
        <v>3</v>
      </c>
      <c r="L14" s="26">
        <v>2.9</v>
      </c>
      <c r="M14" s="26">
        <v>3.1</v>
      </c>
      <c r="N14" s="26">
        <v>2.8</v>
      </c>
      <c r="O14" s="26">
        <v>2.9</v>
      </c>
      <c r="P14" s="26">
        <v>2.8</v>
      </c>
      <c r="Q14" s="26">
        <v>2.6</v>
      </c>
      <c r="R14" s="26">
        <v>2.6</v>
      </c>
      <c r="S14" s="26">
        <v>2.7</v>
      </c>
      <c r="T14" s="26">
        <v>2.8</v>
      </c>
      <c r="U14" s="26">
        <v>2.7</v>
      </c>
      <c r="V14" s="26">
        <v>2.6</v>
      </c>
      <c r="W14" s="26">
        <v>2.6</v>
      </c>
      <c r="X14" s="26">
        <v>2.6</v>
      </c>
      <c r="Y14" s="26">
        <v>2.5</v>
      </c>
      <c r="Z14" s="26">
        <v>2.5</v>
      </c>
      <c r="AA14" s="26">
        <v>2.5</v>
      </c>
      <c r="AB14" s="26">
        <v>2.5</v>
      </c>
      <c r="AC14" s="26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6B5C0-F63F-4166-AFA8-DA2224AD147D}">
  <dimension ref="A1:B17"/>
  <sheetViews>
    <sheetView workbookViewId="0">
      <selection activeCell="B5" sqref="B5:B14"/>
    </sheetView>
  </sheetViews>
  <sheetFormatPr defaultRowHeight="14.4" x14ac:dyDescent="0.3"/>
  <sheetData>
    <row r="1" spans="1:2" x14ac:dyDescent="0.3">
      <c r="A1" t="s">
        <v>0</v>
      </c>
      <c r="B1" t="s">
        <v>12</v>
      </c>
    </row>
    <row r="2" spans="1:2" x14ac:dyDescent="0.3">
      <c r="A2">
        <v>2551</v>
      </c>
      <c r="B2">
        <v>0.40500000000000003</v>
      </c>
    </row>
    <row r="3" spans="1:2" x14ac:dyDescent="0.3">
      <c r="A3">
        <v>2552</v>
      </c>
      <c r="B3">
        <v>0.39800000000000002</v>
      </c>
    </row>
    <row r="4" spans="1:2" x14ac:dyDescent="0.3">
      <c r="A4">
        <v>2553</v>
      </c>
      <c r="B4">
        <v>0.39600000000000002</v>
      </c>
    </row>
    <row r="5" spans="1:2" x14ac:dyDescent="0.3">
      <c r="A5">
        <v>2554</v>
      </c>
      <c r="B5">
        <v>0.375</v>
      </c>
    </row>
    <row r="6" spans="1:2" x14ac:dyDescent="0.3">
      <c r="A6">
        <v>2555</v>
      </c>
      <c r="B6">
        <v>0.39300000000000002</v>
      </c>
    </row>
    <row r="7" spans="1:2" x14ac:dyDescent="0.3">
      <c r="A7">
        <v>2556</v>
      </c>
      <c r="B7">
        <v>0.378</v>
      </c>
    </row>
    <row r="8" spans="1:2" x14ac:dyDescent="0.3">
      <c r="A8">
        <v>2557</v>
      </c>
      <c r="B8">
        <v>0.371</v>
      </c>
    </row>
    <row r="9" spans="1:2" x14ac:dyDescent="0.3">
      <c r="A9">
        <v>2558</v>
      </c>
      <c r="B9">
        <v>0.35899999999999999</v>
      </c>
    </row>
    <row r="10" spans="1:2" x14ac:dyDescent="0.3">
      <c r="A10">
        <v>2559</v>
      </c>
      <c r="B10">
        <v>0.36699999999999999</v>
      </c>
    </row>
    <row r="11" spans="1:2" x14ac:dyDescent="0.3">
      <c r="A11">
        <v>2560</v>
      </c>
      <c r="B11">
        <v>0.36399999999999999</v>
      </c>
    </row>
    <row r="12" spans="1:2" x14ac:dyDescent="0.3">
      <c r="A12">
        <v>2561</v>
      </c>
      <c r="B12">
        <v>0.36199999999999999</v>
      </c>
    </row>
    <row r="13" spans="1:2" x14ac:dyDescent="0.3">
      <c r="A13">
        <v>2562</v>
      </c>
      <c r="B13">
        <v>0.34799999999999998</v>
      </c>
    </row>
    <row r="14" spans="1:2" x14ac:dyDescent="0.3">
      <c r="A14">
        <v>2563</v>
      </c>
      <c r="B14">
        <v>0.35</v>
      </c>
    </row>
    <row r="17" spans="1:1" x14ac:dyDescent="0.3">
      <c r="A17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E1F5E-4D15-476D-AE2B-53AAC33663E5}">
  <dimension ref="A1:J16"/>
  <sheetViews>
    <sheetView workbookViewId="0">
      <selection activeCell="B5" sqref="B5:B15"/>
    </sheetView>
  </sheetViews>
  <sheetFormatPr defaultRowHeight="14.4" x14ac:dyDescent="0.3"/>
  <cols>
    <col min="2" max="2" width="16.44140625" bestFit="1" customWidth="1"/>
    <col min="3" max="3" width="14.33203125" bestFit="1" customWidth="1"/>
    <col min="4" max="4" width="12.33203125" bestFit="1" customWidth="1"/>
    <col min="5" max="5" width="12.109375" bestFit="1" customWidth="1"/>
    <col min="6" max="6" width="20.44140625" bestFit="1" customWidth="1"/>
    <col min="7" max="7" width="24.88671875" bestFit="1" customWidth="1"/>
    <col min="8" max="8" width="11.5546875" bestFit="1" customWidth="1"/>
    <col min="9" max="9" width="15.33203125" bestFit="1" customWidth="1"/>
    <col min="10" max="10" width="12.5546875" bestFit="1" customWidth="1"/>
    <col min="11" max="11" width="9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2551</v>
      </c>
      <c r="B2" s="1">
        <v>1660000</v>
      </c>
      <c r="C2" s="1">
        <v>1659968.3</v>
      </c>
      <c r="D2" s="1">
        <v>1219424.6000000001</v>
      </c>
      <c r="E2" s="1">
        <v>267488.40000000002</v>
      </c>
      <c r="F2" s="1">
        <v>45527</v>
      </c>
      <c r="G2" s="1">
        <v>0</v>
      </c>
      <c r="H2" s="1">
        <v>1532440</v>
      </c>
      <c r="I2" s="1">
        <v>100926.1</v>
      </c>
      <c r="J2" s="1">
        <v>1633366.1</v>
      </c>
    </row>
    <row r="3" spans="1:10" x14ac:dyDescent="0.3">
      <c r="A3">
        <v>2552</v>
      </c>
      <c r="B3" s="1">
        <v>1951700</v>
      </c>
      <c r="C3" s="1">
        <v>1951666.1</v>
      </c>
      <c r="D3" s="1">
        <v>1397458.5</v>
      </c>
      <c r="E3" s="1">
        <v>282979.5</v>
      </c>
      <c r="F3" s="1">
        <v>63676.1</v>
      </c>
      <c r="G3" s="1">
        <v>46679.7</v>
      </c>
      <c r="H3" s="1">
        <v>1790793.7</v>
      </c>
      <c r="I3" s="1">
        <v>126266.4</v>
      </c>
      <c r="J3" s="1">
        <v>1917060.1</v>
      </c>
    </row>
    <row r="4" spans="1:10" x14ac:dyDescent="0.3">
      <c r="A4">
        <v>2553</v>
      </c>
      <c r="B4" s="1">
        <v>1700000</v>
      </c>
      <c r="C4" s="1">
        <v>1699306.3</v>
      </c>
      <c r="D4" s="1">
        <v>1393735.2</v>
      </c>
      <c r="E4" s="1">
        <v>183113.8</v>
      </c>
      <c r="F4" s="1">
        <v>50920.9</v>
      </c>
      <c r="G4" s="1">
        <v>0</v>
      </c>
      <c r="H4" s="1">
        <v>1627769.9</v>
      </c>
      <c r="I4" s="1">
        <v>156525</v>
      </c>
      <c r="J4" s="1">
        <v>1784294.9</v>
      </c>
    </row>
    <row r="5" spans="1:10" x14ac:dyDescent="0.3">
      <c r="A5">
        <v>2554</v>
      </c>
      <c r="B5" s="1">
        <v>2169967.5</v>
      </c>
      <c r="C5" s="1">
        <v>2169938.5</v>
      </c>
      <c r="D5" s="1">
        <v>1639777.8</v>
      </c>
      <c r="E5" s="1">
        <v>263557.7</v>
      </c>
      <c r="F5" s="1">
        <v>32554.6</v>
      </c>
      <c r="G5" s="1">
        <v>114488.6</v>
      </c>
      <c r="H5" s="1">
        <v>2050378.8</v>
      </c>
      <c r="I5" s="1">
        <v>127355.3</v>
      </c>
      <c r="J5" s="1">
        <v>2177734.1</v>
      </c>
    </row>
    <row r="6" spans="1:10" x14ac:dyDescent="0.3">
      <c r="A6">
        <v>2555</v>
      </c>
      <c r="B6" s="1">
        <v>2380000</v>
      </c>
      <c r="C6" s="1">
        <v>2379987.1</v>
      </c>
      <c r="D6" s="1">
        <v>1772182.2</v>
      </c>
      <c r="E6" s="1">
        <v>275407.09999999998</v>
      </c>
      <c r="F6" s="1">
        <v>46854</v>
      </c>
      <c r="G6" s="1">
        <v>53911.6</v>
      </c>
      <c r="H6" s="1">
        <v>2148354.9</v>
      </c>
      <c r="I6" s="1">
        <v>146851.6</v>
      </c>
      <c r="J6" s="1">
        <v>2295206.5</v>
      </c>
    </row>
    <row r="7" spans="1:10" x14ac:dyDescent="0.3">
      <c r="A7">
        <v>2556</v>
      </c>
      <c r="B7" s="1">
        <v>2400000</v>
      </c>
      <c r="C7" s="1">
        <v>2399950.7000000002</v>
      </c>
      <c r="D7" s="1">
        <v>1845664.4</v>
      </c>
      <c r="E7" s="1">
        <v>276573.90000000002</v>
      </c>
      <c r="F7" s="1">
        <v>49149.5</v>
      </c>
      <c r="G7" s="1">
        <v>0</v>
      </c>
      <c r="H7" s="1">
        <v>2171388.1</v>
      </c>
      <c r="I7" s="1">
        <v>231008.2</v>
      </c>
      <c r="J7" s="1">
        <v>2402396.2000000002</v>
      </c>
    </row>
    <row r="8" spans="1:10" x14ac:dyDescent="0.3">
      <c r="A8">
        <v>2557</v>
      </c>
      <c r="B8" s="1">
        <v>2525000</v>
      </c>
      <c r="C8" s="1">
        <v>2524944.4</v>
      </c>
      <c r="D8" s="1">
        <v>1895963.1</v>
      </c>
      <c r="E8" s="1">
        <v>284046.40000000002</v>
      </c>
      <c r="F8" s="1">
        <v>52821.9</v>
      </c>
      <c r="G8" s="1">
        <v>13423.7</v>
      </c>
      <c r="H8" s="1">
        <v>2246255</v>
      </c>
      <c r="I8" s="1">
        <v>213684.2</v>
      </c>
      <c r="J8" s="1">
        <v>2459939.2999999998</v>
      </c>
    </row>
    <row r="9" spans="1:10" x14ac:dyDescent="0.3">
      <c r="A9">
        <v>2558</v>
      </c>
      <c r="B9" s="1">
        <v>2575000</v>
      </c>
      <c r="C9" s="1">
        <v>2574996.2999999998</v>
      </c>
      <c r="D9" s="1">
        <v>2009037.6</v>
      </c>
      <c r="E9" s="1">
        <v>271557.09999999998</v>
      </c>
      <c r="F9" s="1">
        <v>55700</v>
      </c>
      <c r="G9" s="1">
        <v>41965.3</v>
      </c>
      <c r="H9" s="1">
        <v>2378260</v>
      </c>
      <c r="I9" s="1">
        <v>223236.7</v>
      </c>
      <c r="J9" s="1">
        <v>2601496.7000000002</v>
      </c>
    </row>
    <row r="10" spans="1:10" x14ac:dyDescent="0.3">
      <c r="A10">
        <v>2559</v>
      </c>
      <c r="B10" s="1">
        <v>2776000</v>
      </c>
      <c r="C10" s="1">
        <v>2775997.2</v>
      </c>
      <c r="D10" s="1">
        <v>2130166.2000000002</v>
      </c>
      <c r="E10" s="1">
        <v>364741.5</v>
      </c>
      <c r="F10" s="1">
        <v>61991.7</v>
      </c>
      <c r="G10" s="1">
        <v>21875.1</v>
      </c>
      <c r="H10" s="1">
        <v>2578774.4</v>
      </c>
      <c r="I10" s="1">
        <v>228460</v>
      </c>
      <c r="J10" s="1">
        <v>2807234.4</v>
      </c>
    </row>
    <row r="11" spans="1:10" x14ac:dyDescent="0.3">
      <c r="A11">
        <v>2560</v>
      </c>
      <c r="B11" s="1">
        <v>2733000</v>
      </c>
      <c r="C11" s="1">
        <v>2732991.3</v>
      </c>
      <c r="D11" s="1">
        <v>2143846.2000000002</v>
      </c>
      <c r="E11" s="1">
        <v>361490.1</v>
      </c>
      <c r="F11" s="1">
        <v>81186.8</v>
      </c>
      <c r="G11" s="1">
        <v>27078.3</v>
      </c>
      <c r="H11" s="1">
        <v>2613601.4</v>
      </c>
      <c r="I11" s="1">
        <v>223269.7</v>
      </c>
      <c r="J11" s="1">
        <v>2836871.1</v>
      </c>
    </row>
    <row r="12" spans="1:10" x14ac:dyDescent="0.3">
      <c r="A12">
        <v>2561</v>
      </c>
      <c r="B12" s="1">
        <v>2900000</v>
      </c>
      <c r="C12" s="1">
        <v>2899893.8</v>
      </c>
      <c r="D12" s="1">
        <v>2207075.1</v>
      </c>
      <c r="E12" s="1">
        <v>373039.1</v>
      </c>
      <c r="F12" s="1">
        <v>86942.3</v>
      </c>
      <c r="G12" s="1">
        <v>49641.9</v>
      </c>
      <c r="H12" s="1">
        <v>2716698.4</v>
      </c>
      <c r="I12" s="1">
        <v>215097.7</v>
      </c>
      <c r="J12" s="1">
        <v>2931796.1</v>
      </c>
    </row>
    <row r="13" spans="1:10" x14ac:dyDescent="0.3">
      <c r="A13">
        <v>2562</v>
      </c>
      <c r="B13" s="1">
        <v>3000000</v>
      </c>
      <c r="C13" s="1">
        <v>2999839.6</v>
      </c>
      <c r="D13" s="1">
        <v>2317865.4</v>
      </c>
      <c r="E13" s="1">
        <v>387083.9</v>
      </c>
      <c r="F13" s="1">
        <v>78205.5</v>
      </c>
      <c r="G13" s="1">
        <v>0</v>
      </c>
      <c r="H13" s="1">
        <v>2783154.8</v>
      </c>
      <c r="I13" s="1">
        <v>259888.9</v>
      </c>
      <c r="J13" s="1">
        <v>3043043.7</v>
      </c>
    </row>
    <row r="14" spans="1:10" x14ac:dyDescent="0.3">
      <c r="A14">
        <v>2563</v>
      </c>
      <c r="B14" s="1">
        <v>3200000</v>
      </c>
      <c r="C14" s="1">
        <v>3199800.2</v>
      </c>
      <c r="D14" s="1">
        <v>2424055</v>
      </c>
      <c r="E14" s="1">
        <v>367916.2</v>
      </c>
      <c r="F14" s="1">
        <v>89170.4</v>
      </c>
      <c r="G14" s="1">
        <v>62709.5</v>
      </c>
      <c r="H14" s="1">
        <v>2943851</v>
      </c>
      <c r="I14" s="1">
        <v>224870.2</v>
      </c>
      <c r="J14" s="1">
        <v>3168721.2</v>
      </c>
    </row>
    <row r="15" spans="1:10" x14ac:dyDescent="0.3">
      <c r="A15">
        <v>2564</v>
      </c>
      <c r="B15" s="1">
        <v>3285962.5</v>
      </c>
      <c r="C15" s="1">
        <v>23285555.800000001</v>
      </c>
      <c r="D15" s="1">
        <v>2484786.1</v>
      </c>
      <c r="E15" s="1">
        <v>428357.3</v>
      </c>
      <c r="F15" s="1">
        <v>99000</v>
      </c>
      <c r="G15" s="1">
        <v>0</v>
      </c>
      <c r="H15" s="1">
        <v>3012143.4</v>
      </c>
      <c r="I15" s="1">
        <v>196497.2</v>
      </c>
      <c r="J15" s="1">
        <v>3208640.6</v>
      </c>
    </row>
    <row r="16" spans="1:10" x14ac:dyDescent="0.3">
      <c r="B16" s="1"/>
      <c r="C16" s="1"/>
      <c r="D16" s="1"/>
      <c r="E16" s="1"/>
      <c r="F16" s="1"/>
      <c r="G16" s="1"/>
      <c r="H16" s="1"/>
      <c r="I16" s="1"/>
      <c r="J16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D97A-883A-490A-A011-FDF3112853A3}">
  <dimension ref="A1:B15"/>
  <sheetViews>
    <sheetView workbookViewId="0">
      <selection activeCell="B5" sqref="B5:B15"/>
    </sheetView>
  </sheetViews>
  <sheetFormatPr defaultRowHeight="14.4" x14ac:dyDescent="0.3"/>
  <cols>
    <col min="2" max="2" width="16.6640625" customWidth="1"/>
  </cols>
  <sheetData>
    <row r="1" spans="1:2" x14ac:dyDescent="0.3">
      <c r="A1" t="s">
        <v>0</v>
      </c>
      <c r="B1" t="s">
        <v>10</v>
      </c>
    </row>
    <row r="2" spans="1:2" x14ac:dyDescent="0.3">
      <c r="A2">
        <v>2551</v>
      </c>
      <c r="B2" s="2">
        <v>9752659</v>
      </c>
    </row>
    <row r="3" spans="1:2" x14ac:dyDescent="0.3">
      <c r="A3">
        <v>2552</v>
      </c>
      <c r="B3" s="2">
        <v>9446537</v>
      </c>
    </row>
    <row r="4" spans="1:2" x14ac:dyDescent="0.3">
      <c r="A4">
        <v>2553</v>
      </c>
      <c r="B4" s="2">
        <v>10620555</v>
      </c>
    </row>
    <row r="5" spans="1:2" x14ac:dyDescent="0.3">
      <c r="A5">
        <v>2554</v>
      </c>
      <c r="B5" s="2">
        <v>11372077</v>
      </c>
    </row>
    <row r="6" spans="1:2" x14ac:dyDescent="0.3">
      <c r="A6">
        <v>2555</v>
      </c>
      <c r="B6" s="2">
        <v>11775032</v>
      </c>
    </row>
    <row r="7" spans="1:2" x14ac:dyDescent="0.3">
      <c r="A7">
        <v>2556</v>
      </c>
      <c r="B7" s="2">
        <v>12871547</v>
      </c>
    </row>
    <row r="8" spans="1:2" x14ac:dyDescent="0.3">
      <c r="A8">
        <v>2557</v>
      </c>
      <c r="B8" s="2">
        <v>13132264</v>
      </c>
    </row>
    <row r="9" spans="1:2" x14ac:dyDescent="0.3">
      <c r="A9">
        <v>2558</v>
      </c>
      <c r="B9" s="2">
        <v>13589050</v>
      </c>
    </row>
    <row r="10" spans="1:2" x14ac:dyDescent="0.3">
      <c r="A10">
        <v>2559</v>
      </c>
      <c r="B10" s="2">
        <v>14345024</v>
      </c>
    </row>
    <row r="11" spans="1:2" x14ac:dyDescent="0.3">
      <c r="A11">
        <v>2560</v>
      </c>
      <c r="B11" s="2">
        <v>15245782</v>
      </c>
    </row>
    <row r="12" spans="1:2" x14ac:dyDescent="0.3">
      <c r="A12">
        <v>2561</v>
      </c>
      <c r="B12" s="2">
        <v>16167922</v>
      </c>
    </row>
    <row r="13" spans="1:2" x14ac:dyDescent="0.3">
      <c r="A13">
        <v>2562</v>
      </c>
      <c r="B13" s="2">
        <v>16810012</v>
      </c>
    </row>
    <row r="14" spans="1:2" x14ac:dyDescent="0.3">
      <c r="A14">
        <v>2563</v>
      </c>
      <c r="B14" s="2">
        <v>15863378</v>
      </c>
    </row>
    <row r="15" spans="1:2" x14ac:dyDescent="0.3">
      <c r="A15">
        <v>2564</v>
      </c>
      <c r="B15" s="2">
        <v>15995776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F039-ABC4-4180-BB25-262C734C5006}">
  <dimension ref="A1:H13"/>
  <sheetViews>
    <sheetView workbookViewId="0">
      <selection activeCell="H2" sqref="H2:H12"/>
    </sheetView>
  </sheetViews>
  <sheetFormatPr defaultRowHeight="14.4" x14ac:dyDescent="0.3"/>
  <cols>
    <col min="1" max="1" width="9.109375" bestFit="1" customWidth="1"/>
    <col min="2" max="2" width="22.109375" bestFit="1" customWidth="1"/>
    <col min="3" max="3" width="29.6640625" bestFit="1" customWidth="1"/>
    <col min="4" max="4" width="11.109375" bestFit="1" customWidth="1"/>
    <col min="5" max="5" width="27.88671875" bestFit="1" customWidth="1"/>
    <col min="6" max="6" width="11.109375" bestFit="1" customWidth="1"/>
    <col min="7" max="7" width="14.88671875" bestFit="1" customWidth="1"/>
    <col min="8" max="8" width="25.6640625" bestFit="1" customWidth="1"/>
  </cols>
  <sheetData>
    <row r="1" spans="1:8" x14ac:dyDescent="0.3">
      <c r="A1" s="4" t="s">
        <v>19</v>
      </c>
      <c r="B1" s="4" t="s">
        <v>13</v>
      </c>
      <c r="C1" s="4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20</v>
      </c>
    </row>
    <row r="2" spans="1:8" x14ac:dyDescent="0.3">
      <c r="A2" s="4">
        <v>2554</v>
      </c>
      <c r="B2" s="3">
        <v>2760.9</v>
      </c>
      <c r="C2" s="3">
        <v>46485.7</v>
      </c>
      <c r="D2" s="3">
        <v>208093.4</v>
      </c>
      <c r="E2" s="3">
        <v>16373.1</v>
      </c>
      <c r="F2" s="3">
        <v>422239.9</v>
      </c>
      <c r="G2" s="3">
        <v>139404.1</v>
      </c>
      <c r="H2" s="7">
        <f t="shared" ref="H2:H13" si="0">SUM(B2:G2)</f>
        <v>835357.1</v>
      </c>
    </row>
    <row r="3" spans="1:8" x14ac:dyDescent="0.3">
      <c r="A3" s="4">
        <v>2555</v>
      </c>
      <c r="B3" s="3">
        <v>1522.8</v>
      </c>
      <c r="C3" s="3">
        <v>222721.9</v>
      </c>
      <c r="D3" s="3">
        <v>220411.3</v>
      </c>
      <c r="E3" s="3">
        <v>19173.400000000001</v>
      </c>
      <c r="F3" s="3">
        <v>444483.5</v>
      </c>
      <c r="G3" s="3">
        <v>179031.8</v>
      </c>
      <c r="H3" s="7">
        <f t="shared" si="0"/>
        <v>1087344.7</v>
      </c>
    </row>
    <row r="4" spans="1:8" x14ac:dyDescent="0.3">
      <c r="A4" s="4">
        <v>2556</v>
      </c>
      <c r="B4" s="3">
        <v>2171.3000000000002</v>
      </c>
      <c r="C4" s="3">
        <v>133021.4</v>
      </c>
      <c r="D4" s="3">
        <v>254947.3</v>
      </c>
      <c r="E4" s="3">
        <v>20055.099999999999</v>
      </c>
      <c r="F4" s="3">
        <v>493892</v>
      </c>
      <c r="G4" s="3">
        <v>201765.3</v>
      </c>
      <c r="H4" s="7">
        <f t="shared" si="0"/>
        <v>1105852.3999999999</v>
      </c>
    </row>
    <row r="5" spans="1:8" x14ac:dyDescent="0.3">
      <c r="A5" s="4">
        <v>2557</v>
      </c>
      <c r="B5" s="3">
        <v>3102.8</v>
      </c>
      <c r="C5" s="3">
        <v>67070.3</v>
      </c>
      <c r="D5" s="3">
        <v>252996.3</v>
      </c>
      <c r="E5" s="3">
        <v>24632.9</v>
      </c>
      <c r="F5" s="3">
        <v>518519.1</v>
      </c>
      <c r="G5" s="3">
        <v>217132.6</v>
      </c>
      <c r="H5" s="7">
        <f t="shared" si="0"/>
        <v>1083454</v>
      </c>
    </row>
    <row r="6" spans="1:8" x14ac:dyDescent="0.3">
      <c r="A6" s="4">
        <v>2558</v>
      </c>
      <c r="B6" s="3">
        <v>3926.9</v>
      </c>
      <c r="C6" s="3">
        <v>58667.3</v>
      </c>
      <c r="D6" s="3">
        <v>261113.1</v>
      </c>
      <c r="E6" s="3">
        <v>21688.2</v>
      </c>
      <c r="F6" s="3">
        <v>531044.80000000005</v>
      </c>
      <c r="G6" s="3">
        <v>227795.9</v>
      </c>
      <c r="H6" s="7">
        <f t="shared" si="0"/>
        <v>1104236.2</v>
      </c>
    </row>
    <row r="7" spans="1:8" x14ac:dyDescent="0.3">
      <c r="A7" s="4">
        <v>2559</v>
      </c>
      <c r="B7" s="3">
        <v>6947.3</v>
      </c>
      <c r="C7" s="3">
        <v>67963.3</v>
      </c>
      <c r="D7" s="3">
        <v>274231.2</v>
      </c>
      <c r="E7" s="3">
        <v>21553.599999999999</v>
      </c>
      <c r="F7" s="3">
        <v>549708.1</v>
      </c>
      <c r="G7" s="3">
        <v>264293.09999999998</v>
      </c>
      <c r="H7" s="7">
        <f t="shared" si="0"/>
        <v>1184696.6000000001</v>
      </c>
    </row>
    <row r="8" spans="1:8" x14ac:dyDescent="0.3">
      <c r="A8" s="4">
        <v>2560</v>
      </c>
      <c r="B8" s="3">
        <v>6846.5</v>
      </c>
      <c r="C8" s="3">
        <v>75059.8</v>
      </c>
      <c r="D8" s="3">
        <v>294779.90000000002</v>
      </c>
      <c r="E8" s="3">
        <v>20556.2</v>
      </c>
      <c r="F8" s="3">
        <v>536697</v>
      </c>
      <c r="G8" s="3">
        <v>270593.2</v>
      </c>
      <c r="H8" s="7">
        <f t="shared" si="0"/>
        <v>1204532.6000000001</v>
      </c>
    </row>
    <row r="9" spans="1:8" x14ac:dyDescent="0.3">
      <c r="A9" s="4">
        <v>2561</v>
      </c>
      <c r="B9" s="3">
        <v>8659.7000000000007</v>
      </c>
      <c r="C9" s="3">
        <v>75471.399999999994</v>
      </c>
      <c r="D9" s="3">
        <v>303517.09999999998</v>
      </c>
      <c r="E9" s="3">
        <v>21706.3</v>
      </c>
      <c r="F9" s="3">
        <v>526449.1</v>
      </c>
      <c r="G9" s="3">
        <v>333545</v>
      </c>
      <c r="H9" s="7">
        <f t="shared" si="0"/>
        <v>1269348.5999999999</v>
      </c>
    </row>
    <row r="10" spans="1:8" x14ac:dyDescent="0.3">
      <c r="A10" s="4">
        <v>2562</v>
      </c>
      <c r="B10" s="3">
        <v>10944.9</v>
      </c>
      <c r="C10" s="3">
        <v>53877.7</v>
      </c>
      <c r="D10" s="3">
        <v>311319.40000000002</v>
      </c>
      <c r="E10" s="3">
        <v>20171.7</v>
      </c>
      <c r="F10" s="3">
        <v>510427</v>
      </c>
      <c r="G10" s="3">
        <v>369942.7</v>
      </c>
      <c r="H10" s="7">
        <f t="shared" si="0"/>
        <v>1276683.3999999999</v>
      </c>
    </row>
    <row r="11" spans="1:8" x14ac:dyDescent="0.3">
      <c r="A11" s="4">
        <v>2563</v>
      </c>
      <c r="B11" s="3">
        <v>12689.4</v>
      </c>
      <c r="C11" s="3">
        <v>103316.3</v>
      </c>
      <c r="D11" s="3">
        <v>292391.40000000002</v>
      </c>
      <c r="E11" s="3">
        <v>20997.7</v>
      </c>
      <c r="F11" s="3">
        <v>493822.7</v>
      </c>
      <c r="G11" s="3">
        <v>413727.6</v>
      </c>
      <c r="H11" s="7">
        <f t="shared" si="0"/>
        <v>1336945.1000000001</v>
      </c>
    </row>
    <row r="12" spans="1:8" x14ac:dyDescent="0.3">
      <c r="A12" s="4">
        <v>2564</v>
      </c>
      <c r="B12" s="3">
        <v>16143.4</v>
      </c>
      <c r="C12" s="3">
        <v>147594.79999999999</v>
      </c>
      <c r="D12" s="3">
        <v>343906.2</v>
      </c>
      <c r="E12" s="3">
        <v>20438.900000000001</v>
      </c>
      <c r="F12" s="3">
        <v>482764.5</v>
      </c>
      <c r="G12" s="3">
        <v>456674.6</v>
      </c>
      <c r="H12" s="7">
        <f t="shared" si="0"/>
        <v>1467522.4</v>
      </c>
    </row>
    <row r="13" spans="1:8" x14ac:dyDescent="0.3">
      <c r="A13" s="4">
        <v>2565</v>
      </c>
      <c r="B13" s="3">
        <v>8360.9</v>
      </c>
      <c r="C13" s="3">
        <v>129886.1</v>
      </c>
      <c r="D13" s="3">
        <v>322975.8</v>
      </c>
      <c r="E13" s="3">
        <v>18424.099999999999</v>
      </c>
      <c r="F13" s="3">
        <v>453891.2</v>
      </c>
      <c r="G13" s="3">
        <v>366201.1</v>
      </c>
      <c r="H13" s="7">
        <f t="shared" si="0"/>
        <v>1299739.2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884A-E0F8-43A2-8EA4-CF536142A964}">
  <dimension ref="A1:X62"/>
  <sheetViews>
    <sheetView topLeftCell="A45" workbookViewId="0">
      <selection activeCell="V53" sqref="V53:V62"/>
    </sheetView>
  </sheetViews>
  <sheetFormatPr defaultRowHeight="14.4" x14ac:dyDescent="0.3"/>
  <cols>
    <col min="1" max="1" width="29.88671875" customWidth="1"/>
    <col min="2" max="2" width="14" customWidth="1"/>
    <col min="3" max="11" width="12.5546875" bestFit="1" customWidth="1"/>
  </cols>
  <sheetData>
    <row r="1" spans="1:13" x14ac:dyDescent="0.3">
      <c r="A1" s="4" t="s">
        <v>19</v>
      </c>
      <c r="B1" s="6">
        <v>2554</v>
      </c>
      <c r="C1" s="6">
        <v>2555</v>
      </c>
      <c r="D1" s="6">
        <v>2556</v>
      </c>
      <c r="E1" s="6">
        <v>2557</v>
      </c>
      <c r="F1" s="6">
        <v>2558</v>
      </c>
      <c r="G1" s="6">
        <v>2559</v>
      </c>
      <c r="H1" s="6">
        <v>2560</v>
      </c>
      <c r="I1" s="6">
        <v>2561</v>
      </c>
      <c r="J1" s="6">
        <v>2562</v>
      </c>
      <c r="K1" s="6">
        <v>2563</v>
      </c>
      <c r="L1" s="6"/>
      <c r="M1" s="8"/>
    </row>
    <row r="2" spans="1:13" x14ac:dyDescent="0.3">
      <c r="A2" s="11" t="s">
        <v>24</v>
      </c>
      <c r="B2" s="13">
        <v>47474.9</v>
      </c>
      <c r="C2" s="13">
        <v>222721.9</v>
      </c>
      <c r="D2" s="13">
        <v>133744.9</v>
      </c>
      <c r="E2" s="13">
        <v>67070.3</v>
      </c>
      <c r="F2" s="13">
        <v>58667.3</v>
      </c>
      <c r="G2" s="13">
        <v>67963.3</v>
      </c>
      <c r="H2" s="13">
        <v>90067.3</v>
      </c>
      <c r="I2" s="13">
        <v>112325.4</v>
      </c>
      <c r="J2" s="13">
        <v>53877.7</v>
      </c>
      <c r="K2" s="13">
        <v>103316.3</v>
      </c>
      <c r="L2" s="13"/>
    </row>
    <row r="3" spans="1:13" x14ac:dyDescent="0.3">
      <c r="A3" s="12" t="s">
        <v>25</v>
      </c>
      <c r="B3" s="13">
        <v>33799.9</v>
      </c>
      <c r="C3" s="13">
        <v>205376.1</v>
      </c>
      <c r="D3" s="13">
        <v>112470.7</v>
      </c>
      <c r="E3" s="13">
        <v>45528.3</v>
      </c>
      <c r="F3" s="13">
        <v>39611.5</v>
      </c>
      <c r="G3" s="13">
        <v>47651.5</v>
      </c>
      <c r="H3" s="13">
        <v>68177.100000000006</v>
      </c>
      <c r="I3" s="13">
        <v>89919.7</v>
      </c>
      <c r="J3" s="13">
        <v>33124</v>
      </c>
      <c r="K3" s="13">
        <v>84117.8</v>
      </c>
      <c r="L3" s="13"/>
    </row>
    <row r="4" spans="1:13" x14ac:dyDescent="0.3">
      <c r="A4" s="11" t="s">
        <v>26</v>
      </c>
      <c r="B4" s="13">
        <f>SUM(B5:B9)</f>
        <v>208093.40000000002</v>
      </c>
      <c r="C4" s="13">
        <f t="shared" ref="C4:K4" si="0">SUM(C5:C9)</f>
        <v>220411.3</v>
      </c>
      <c r="D4" s="13">
        <f t="shared" si="0"/>
        <v>254793.5</v>
      </c>
      <c r="E4" s="13">
        <f t="shared" si="0"/>
        <v>252996.30000000002</v>
      </c>
      <c r="F4" s="13">
        <f t="shared" si="0"/>
        <v>261113.1</v>
      </c>
      <c r="G4" s="13">
        <f t="shared" si="0"/>
        <v>274231.2</v>
      </c>
      <c r="H4" s="13">
        <f t="shared" si="0"/>
        <v>295582.60000000003</v>
      </c>
      <c r="I4" s="13">
        <f t="shared" si="0"/>
        <v>302057.69999999995</v>
      </c>
      <c r="J4" s="13">
        <f t="shared" si="0"/>
        <v>311319.40000000002</v>
      </c>
      <c r="K4" s="13">
        <f t="shared" si="0"/>
        <v>292391.40000000002</v>
      </c>
      <c r="L4" s="13"/>
    </row>
    <row r="5" spans="1:13" x14ac:dyDescent="0.3">
      <c r="A5" s="12" t="s">
        <v>38</v>
      </c>
      <c r="B5" s="13"/>
      <c r="C5" s="13"/>
      <c r="D5" s="13"/>
      <c r="E5" s="13"/>
      <c r="F5" s="13"/>
      <c r="G5" s="13">
        <v>1156.5</v>
      </c>
      <c r="H5" s="13">
        <v>1109.0999999999999</v>
      </c>
      <c r="I5" s="13">
        <v>918.9</v>
      </c>
      <c r="J5" s="13">
        <v>1312.9</v>
      </c>
      <c r="K5" s="13">
        <v>1019</v>
      </c>
      <c r="L5" s="13"/>
    </row>
    <row r="6" spans="1:13" x14ac:dyDescent="0.3">
      <c r="A6" s="12" t="s">
        <v>42</v>
      </c>
      <c r="B6" s="13">
        <v>88404.6</v>
      </c>
      <c r="C6" s="13">
        <v>92301.2</v>
      </c>
      <c r="D6" s="13">
        <v>98772.800000000003</v>
      </c>
      <c r="E6" s="13">
        <v>106413.7</v>
      </c>
      <c r="F6" s="13">
        <v>110683.3</v>
      </c>
      <c r="G6" s="13">
        <v>119382.9</v>
      </c>
      <c r="H6" s="13">
        <f>125535.5+13.3</f>
        <v>125548.8</v>
      </c>
      <c r="I6" s="13">
        <f>125394.2+64.3</f>
        <v>125458.5</v>
      </c>
      <c r="J6" s="13">
        <f>126444.7+8.8</f>
        <v>126453.5</v>
      </c>
      <c r="K6" s="13">
        <v>125924</v>
      </c>
      <c r="L6" s="13"/>
    </row>
    <row r="7" spans="1:13" x14ac:dyDescent="0.3">
      <c r="A7" s="12" t="s">
        <v>27</v>
      </c>
      <c r="B7" s="13">
        <v>1987.3</v>
      </c>
      <c r="C7" s="13">
        <v>2711.9</v>
      </c>
      <c r="D7" s="13">
        <v>3562.1</v>
      </c>
      <c r="E7" s="13">
        <v>3625.6</v>
      </c>
      <c r="F7" s="13">
        <v>4041.9</v>
      </c>
      <c r="G7" s="13">
        <v>4077.6</v>
      </c>
      <c r="H7" s="13">
        <v>5860.9</v>
      </c>
      <c r="I7" s="13">
        <v>6136.1</v>
      </c>
      <c r="J7" s="13">
        <v>6029.4</v>
      </c>
      <c r="K7" s="13">
        <v>4992.1000000000004</v>
      </c>
      <c r="L7" s="13"/>
    </row>
    <row r="8" spans="1:13" x14ac:dyDescent="0.3">
      <c r="A8" s="12" t="s">
        <v>28</v>
      </c>
      <c r="B8" s="13">
        <v>7465.7</v>
      </c>
      <c r="C8" s="13">
        <v>7375.6</v>
      </c>
      <c r="D8" s="13">
        <v>7381.4</v>
      </c>
      <c r="E8" s="13">
        <v>6607.3</v>
      </c>
      <c r="F8" s="13">
        <v>2483.3000000000002</v>
      </c>
      <c r="G8" s="13">
        <v>2773.7</v>
      </c>
      <c r="H8" s="13">
        <v>1229.5999999999999</v>
      </c>
      <c r="I8" s="13">
        <v>2095.3000000000002</v>
      </c>
      <c r="J8" s="13">
        <v>2956.1</v>
      </c>
      <c r="K8" s="13">
        <v>3412.3</v>
      </c>
      <c r="L8" s="13"/>
    </row>
    <row r="9" spans="1:13" x14ac:dyDescent="0.3">
      <c r="A9" s="12" t="s">
        <v>29</v>
      </c>
      <c r="B9" s="13">
        <v>110235.8</v>
      </c>
      <c r="C9" s="13">
        <v>118022.6</v>
      </c>
      <c r="D9" s="13">
        <v>145077.20000000001</v>
      </c>
      <c r="E9" s="13">
        <v>136349.70000000001</v>
      </c>
      <c r="F9" s="13">
        <v>143904.6</v>
      </c>
      <c r="G9" s="13">
        <v>146840.5</v>
      </c>
      <c r="H9" s="13">
        <v>161834.20000000001</v>
      </c>
      <c r="I9" s="13">
        <v>167448.9</v>
      </c>
      <c r="J9" s="13">
        <v>174567.5</v>
      </c>
      <c r="K9" s="13">
        <v>157044</v>
      </c>
      <c r="L9" s="13"/>
    </row>
    <row r="10" spans="1:13" x14ac:dyDescent="0.3">
      <c r="A10" s="11" t="s">
        <v>23</v>
      </c>
      <c r="B10" s="13">
        <f>SUM(B11:B16)</f>
        <v>423562</v>
      </c>
      <c r="C10" s="13">
        <f t="shared" ref="C10:K10" si="1">SUM(C11:C16)</f>
        <v>444483.5</v>
      </c>
      <c r="D10" s="13">
        <f t="shared" si="1"/>
        <v>493927.10000000003</v>
      </c>
      <c r="E10" s="13">
        <f t="shared" si="1"/>
        <v>518519.09999999992</v>
      </c>
      <c r="F10" s="13">
        <f t="shared" si="1"/>
        <v>531044.79999999993</v>
      </c>
      <c r="G10" s="13">
        <f t="shared" si="1"/>
        <v>549708.1</v>
      </c>
      <c r="H10" s="13">
        <f t="shared" si="1"/>
        <v>536732</v>
      </c>
      <c r="I10" s="13">
        <f t="shared" si="1"/>
        <v>523569.39999999997</v>
      </c>
      <c r="J10" s="13">
        <f t="shared" si="1"/>
        <v>510427</v>
      </c>
      <c r="K10" s="13">
        <f t="shared" si="1"/>
        <v>493822.7</v>
      </c>
      <c r="L10" s="13"/>
    </row>
    <row r="11" spans="1:13" x14ac:dyDescent="0.3">
      <c r="A11" s="12" t="s">
        <v>30</v>
      </c>
      <c r="B11" s="13">
        <v>311529</v>
      </c>
      <c r="C11" s="13">
        <v>341316.1</v>
      </c>
      <c r="D11" s="13">
        <v>368163.2</v>
      </c>
      <c r="E11" s="13">
        <v>383557.2</v>
      </c>
      <c r="F11" s="13">
        <v>387886.6</v>
      </c>
      <c r="G11" s="13">
        <v>388080.8</v>
      </c>
      <c r="H11" s="13">
        <v>376124.3</v>
      </c>
      <c r="I11" s="13">
        <v>325295.8</v>
      </c>
      <c r="J11" s="13">
        <v>347778.5</v>
      </c>
      <c r="K11" s="13">
        <v>341669.8</v>
      </c>
      <c r="L11" s="13"/>
    </row>
    <row r="12" spans="1:13" x14ac:dyDescent="0.3">
      <c r="A12" s="12" t="s">
        <v>31</v>
      </c>
      <c r="B12" s="13">
        <v>71806.600000000006</v>
      </c>
      <c r="C12" s="13">
        <v>72734.5</v>
      </c>
      <c r="D12" s="13">
        <v>82551.600000000006</v>
      </c>
      <c r="E12" s="13">
        <v>87721.9</v>
      </c>
      <c r="F12" s="13">
        <v>97725.7</v>
      </c>
      <c r="G12" s="13">
        <v>106829.1</v>
      </c>
      <c r="H12" s="13">
        <v>112975</v>
      </c>
      <c r="I12" s="13">
        <v>108340.9</v>
      </c>
      <c r="J12" s="13">
        <v>101832.7</v>
      </c>
      <c r="K12" s="13">
        <v>100653</v>
      </c>
      <c r="L12" s="13"/>
    </row>
    <row r="13" spans="1:13" x14ac:dyDescent="0.3">
      <c r="A13" s="12" t="s">
        <v>32</v>
      </c>
      <c r="B13" s="13">
        <v>2472.6</v>
      </c>
      <c r="C13" s="13">
        <v>2262.6999999999998</v>
      </c>
      <c r="D13" s="13">
        <v>2610.8000000000002</v>
      </c>
      <c r="E13" s="13">
        <v>2720.3</v>
      </c>
      <c r="F13" s="13">
        <v>2780.7</v>
      </c>
      <c r="G13" s="13">
        <v>9214.5</v>
      </c>
      <c r="H13" s="13">
        <v>3116.8</v>
      </c>
      <c r="I13" s="13">
        <v>3780.4</v>
      </c>
      <c r="J13" s="13">
        <v>2688.4</v>
      </c>
      <c r="K13" s="13">
        <v>2447.1</v>
      </c>
      <c r="L13" s="13"/>
    </row>
    <row r="14" spans="1:13" x14ac:dyDescent="0.3">
      <c r="A14" s="12" t="s">
        <v>33</v>
      </c>
      <c r="B14" s="13">
        <v>22747.4</v>
      </c>
      <c r="C14" s="13">
        <v>14199</v>
      </c>
      <c r="D14" s="13">
        <v>22135.7</v>
      </c>
      <c r="E14" s="13">
        <v>23508.6</v>
      </c>
      <c r="F14" s="13">
        <v>22521.1</v>
      </c>
      <c r="G14" s="13">
        <v>25386.7</v>
      </c>
      <c r="H14" s="13">
        <v>15219.8</v>
      </c>
      <c r="I14" s="13">
        <v>47466.3</v>
      </c>
      <c r="J14" s="13">
        <v>10365.799999999999</v>
      </c>
      <c r="K14" s="13">
        <v>10804.4</v>
      </c>
      <c r="L14" s="13"/>
    </row>
    <row r="15" spans="1:13" x14ac:dyDescent="0.3">
      <c r="A15" s="12" t="s">
        <v>40</v>
      </c>
      <c r="B15" s="13"/>
      <c r="C15" s="13"/>
      <c r="D15" s="13"/>
      <c r="E15" s="13"/>
      <c r="F15" s="13"/>
      <c r="G15" s="13"/>
      <c r="H15" s="13">
        <v>1455.3</v>
      </c>
      <c r="I15" s="13">
        <v>6964.1</v>
      </c>
      <c r="J15" s="13">
        <v>3420.5</v>
      </c>
      <c r="K15" s="13">
        <v>779</v>
      </c>
      <c r="L15" s="13"/>
    </row>
    <row r="16" spans="1:13" x14ac:dyDescent="0.3">
      <c r="A16" s="12" t="s">
        <v>34</v>
      </c>
      <c r="B16" s="13">
        <v>15006.4</v>
      </c>
      <c r="C16" s="13">
        <v>13971.2</v>
      </c>
      <c r="D16" s="13">
        <v>18465.8</v>
      </c>
      <c r="E16" s="13">
        <v>21011.1</v>
      </c>
      <c r="F16" s="13">
        <v>20130.7</v>
      </c>
      <c r="G16" s="13">
        <v>20197</v>
      </c>
      <c r="H16" s="13">
        <v>27840.799999999999</v>
      </c>
      <c r="I16" s="13">
        <v>31721.9</v>
      </c>
      <c r="J16" s="13">
        <v>44341.1</v>
      </c>
      <c r="K16" s="13">
        <v>37469.4</v>
      </c>
      <c r="L16" s="13"/>
    </row>
    <row r="17" spans="1:12" x14ac:dyDescent="0.3">
      <c r="A17" s="11" t="s">
        <v>35</v>
      </c>
      <c r="B17" s="13">
        <f t="shared" ref="B17:K17" si="2">SUM(B18:B21)</f>
        <v>145361.60000000001</v>
      </c>
      <c r="C17" s="13">
        <f t="shared" si="2"/>
        <v>179031.80000000002</v>
      </c>
      <c r="D17" s="13">
        <f t="shared" si="2"/>
        <v>201147.49999999997</v>
      </c>
      <c r="E17" s="13">
        <f t="shared" si="2"/>
        <v>217132.6</v>
      </c>
      <c r="F17" s="13">
        <f t="shared" si="2"/>
        <v>227795.90000000002</v>
      </c>
      <c r="G17" s="13">
        <f t="shared" si="2"/>
        <v>264267.30000000005</v>
      </c>
      <c r="H17" s="13">
        <f t="shared" si="2"/>
        <v>270593.2</v>
      </c>
      <c r="I17" s="13">
        <f t="shared" si="2"/>
        <v>351395.89999999997</v>
      </c>
      <c r="J17" s="13">
        <f t="shared" si="2"/>
        <v>369942.69999999995</v>
      </c>
      <c r="K17" s="13">
        <f t="shared" si="2"/>
        <v>413727.60000000003</v>
      </c>
      <c r="L17" s="13"/>
    </row>
    <row r="18" spans="1:12" x14ac:dyDescent="0.3">
      <c r="A18" s="12" t="s">
        <v>36</v>
      </c>
      <c r="B18" s="13">
        <v>134582.20000000001</v>
      </c>
      <c r="C18" s="13">
        <v>161262.6</v>
      </c>
      <c r="D18" s="13">
        <v>183073.3</v>
      </c>
      <c r="E18" s="13">
        <v>194021.9</v>
      </c>
      <c r="F18" s="13">
        <v>206948.6</v>
      </c>
      <c r="G18" s="13">
        <v>239281.8</v>
      </c>
      <c r="H18" s="13">
        <v>244506</v>
      </c>
      <c r="I18" s="13">
        <v>258593.4</v>
      </c>
      <c r="J18" s="13">
        <v>296227.3</v>
      </c>
      <c r="K18" s="13">
        <v>335845.4</v>
      </c>
    </row>
    <row r="19" spans="1:12" x14ac:dyDescent="0.3">
      <c r="A19" s="12" t="s">
        <v>39</v>
      </c>
      <c r="B19" s="13"/>
      <c r="C19" s="13"/>
      <c r="D19" s="13"/>
      <c r="E19" s="13"/>
      <c r="F19" s="13"/>
      <c r="G19" s="13">
        <v>21.1</v>
      </c>
      <c r="H19" s="13">
        <v>49.1</v>
      </c>
      <c r="I19" s="13">
        <v>15.7</v>
      </c>
      <c r="J19" s="13">
        <v>11.1</v>
      </c>
      <c r="K19" s="13">
        <v>6.8</v>
      </c>
    </row>
    <row r="20" spans="1:12" x14ac:dyDescent="0.3">
      <c r="A20" s="12" t="s">
        <v>37</v>
      </c>
      <c r="B20" s="13">
        <v>7948</v>
      </c>
      <c r="C20" s="13">
        <v>14916.5</v>
      </c>
      <c r="D20" s="13">
        <v>16331.9</v>
      </c>
      <c r="E20" s="13">
        <v>21458.6</v>
      </c>
      <c r="F20" s="13">
        <v>18908.599999999999</v>
      </c>
      <c r="G20" s="13">
        <v>23075.5</v>
      </c>
      <c r="H20" s="13">
        <v>25649.599999999999</v>
      </c>
      <c r="I20" s="13">
        <v>30232</v>
      </c>
      <c r="J20" s="13">
        <v>32703.200000000001</v>
      </c>
      <c r="K20" s="13">
        <v>37009.199999999997</v>
      </c>
    </row>
    <row r="21" spans="1:12" x14ac:dyDescent="0.3">
      <c r="A21" s="12" t="s">
        <v>41</v>
      </c>
      <c r="B21" s="13">
        <v>2831.4</v>
      </c>
      <c r="C21" s="13">
        <v>2852.7</v>
      </c>
      <c r="D21" s="13">
        <v>1742.3</v>
      </c>
      <c r="E21" s="13">
        <v>1652.1</v>
      </c>
      <c r="F21" s="13">
        <v>1938.7</v>
      </c>
      <c r="G21" s="13">
        <v>1888.9</v>
      </c>
      <c r="H21" s="13">
        <v>388.5</v>
      </c>
      <c r="I21" s="13">
        <v>62554.8</v>
      </c>
      <c r="J21" s="13">
        <v>41001.1</v>
      </c>
      <c r="K21" s="13">
        <v>40866.199999999997</v>
      </c>
    </row>
    <row r="22" spans="1:12" x14ac:dyDescent="0.3">
      <c r="A22" s="11" t="s">
        <v>7</v>
      </c>
      <c r="B22" s="14">
        <f>B2+B4+B10+B17</f>
        <v>824491.9</v>
      </c>
      <c r="C22" s="14">
        <f t="shared" ref="C22:K22" si="3">C2+C4+C10+C17</f>
        <v>1066648.5</v>
      </c>
      <c r="D22" s="14">
        <f t="shared" si="3"/>
        <v>1083613</v>
      </c>
      <c r="E22" s="14">
        <f t="shared" si="3"/>
        <v>1055718.3</v>
      </c>
      <c r="F22" s="14">
        <f t="shared" si="3"/>
        <v>1078621.1000000001</v>
      </c>
      <c r="G22" s="14">
        <f t="shared" si="3"/>
        <v>1156169.8999999999</v>
      </c>
      <c r="H22" s="14">
        <f t="shared" si="3"/>
        <v>1192975.1000000001</v>
      </c>
      <c r="I22" s="14">
        <f t="shared" si="3"/>
        <v>1289348.3999999999</v>
      </c>
      <c r="J22" s="14">
        <f t="shared" si="3"/>
        <v>1245566.8</v>
      </c>
      <c r="K22" s="14">
        <f t="shared" si="3"/>
        <v>1303258</v>
      </c>
    </row>
    <row r="23" spans="1:12" x14ac:dyDescent="0.3">
      <c r="A23" s="12" t="s">
        <v>43</v>
      </c>
      <c r="B23" s="1">
        <v>2177734.1</v>
      </c>
      <c r="C23" s="1">
        <v>2295206.5</v>
      </c>
      <c r="D23" s="1">
        <v>2402396.2000000002</v>
      </c>
      <c r="E23" s="1">
        <v>2459939.2999999998</v>
      </c>
      <c r="F23" s="1">
        <v>2601496.7000000002</v>
      </c>
      <c r="G23" s="1">
        <v>2807234.4</v>
      </c>
      <c r="H23" s="1">
        <v>2836871.1</v>
      </c>
      <c r="I23" s="1">
        <v>2931796.1</v>
      </c>
      <c r="J23" s="1">
        <v>3043043.7</v>
      </c>
      <c r="K23" s="1">
        <v>3168721.2</v>
      </c>
    </row>
    <row r="24" spans="1:12" x14ac:dyDescent="0.3">
      <c r="A24" s="12" t="s">
        <v>44</v>
      </c>
      <c r="B24" s="15">
        <f>B22/B23</f>
        <v>0.37860081265201295</v>
      </c>
      <c r="C24" s="15">
        <f t="shared" ref="C24:K24" si="4">C22/C23</f>
        <v>0.46472877277055463</v>
      </c>
      <c r="D24" s="15">
        <f t="shared" si="4"/>
        <v>0.45105507576144183</v>
      </c>
      <c r="E24" s="15">
        <f t="shared" si="4"/>
        <v>0.42916437003140695</v>
      </c>
      <c r="F24" s="15">
        <f t="shared" si="4"/>
        <v>0.41461559416931032</v>
      </c>
      <c r="G24" s="15">
        <f t="shared" si="4"/>
        <v>0.41185370911670216</v>
      </c>
      <c r="H24" s="15">
        <f t="shared" si="4"/>
        <v>0.42052495793693273</v>
      </c>
      <c r="I24" s="15">
        <f t="shared" si="4"/>
        <v>0.43978106117270566</v>
      </c>
      <c r="J24" s="15">
        <f t="shared" si="4"/>
        <v>0.40931610676507862</v>
      </c>
      <c r="K24" s="15">
        <f t="shared" si="4"/>
        <v>0.41128831403658989</v>
      </c>
    </row>
    <row r="27" spans="1:12" x14ac:dyDescent="0.3">
      <c r="A27" s="17" t="s">
        <v>19</v>
      </c>
      <c r="B27" s="16">
        <v>2554</v>
      </c>
      <c r="C27" s="16">
        <v>2555</v>
      </c>
      <c r="D27" s="16">
        <v>2556</v>
      </c>
      <c r="E27" s="16">
        <v>2557</v>
      </c>
      <c r="F27" s="16">
        <v>2558</v>
      </c>
      <c r="G27" s="16">
        <v>2559</v>
      </c>
      <c r="H27" s="16">
        <v>2560</v>
      </c>
      <c r="I27" s="16">
        <v>2561</v>
      </c>
      <c r="J27" s="16">
        <v>2562</v>
      </c>
      <c r="K27" s="16">
        <v>2563</v>
      </c>
    </row>
    <row r="28" spans="1:12" x14ac:dyDescent="0.3">
      <c r="A28" s="17" t="s">
        <v>24</v>
      </c>
      <c r="B28" s="6">
        <v>47474.9</v>
      </c>
      <c r="C28" s="6">
        <v>222721.9</v>
      </c>
      <c r="D28" s="6">
        <v>133744.9</v>
      </c>
      <c r="E28" s="6">
        <v>67070.3</v>
      </c>
      <c r="F28" s="6">
        <v>58667.3</v>
      </c>
      <c r="G28" s="6">
        <v>67963.3</v>
      </c>
      <c r="H28" s="6">
        <v>90067.3</v>
      </c>
      <c r="I28" s="6">
        <v>112325.4</v>
      </c>
      <c r="J28" s="6">
        <v>53877.7</v>
      </c>
      <c r="K28" s="6">
        <v>103316.3</v>
      </c>
    </row>
    <row r="29" spans="1:12" x14ac:dyDescent="0.3">
      <c r="A29" s="18" t="s">
        <v>25</v>
      </c>
      <c r="B29" s="6">
        <v>33799.9</v>
      </c>
      <c r="C29" s="6">
        <v>205376.1</v>
      </c>
      <c r="D29" s="6">
        <v>112470.7</v>
      </c>
      <c r="E29" s="6">
        <v>45528.3</v>
      </c>
      <c r="F29" s="6">
        <v>39611.5</v>
      </c>
      <c r="G29" s="6">
        <v>47651.5</v>
      </c>
      <c r="H29" s="6">
        <v>68177.100000000006</v>
      </c>
      <c r="I29" s="6">
        <v>89919.7</v>
      </c>
      <c r="J29" s="6">
        <v>33124</v>
      </c>
      <c r="K29" s="6">
        <v>84117.8</v>
      </c>
    </row>
    <row r="30" spans="1:12" x14ac:dyDescent="0.3">
      <c r="A30" s="17" t="s">
        <v>26</v>
      </c>
      <c r="B30" s="6">
        <v>208093.40000000002</v>
      </c>
      <c r="C30" s="6">
        <v>220411.3</v>
      </c>
      <c r="D30" s="6">
        <v>254793.5</v>
      </c>
      <c r="E30" s="6">
        <v>252996.30000000002</v>
      </c>
      <c r="F30" s="6">
        <v>261113.1</v>
      </c>
      <c r="G30" s="6">
        <v>274231.2</v>
      </c>
      <c r="H30" s="6">
        <v>295582.60000000003</v>
      </c>
      <c r="I30" s="6">
        <v>302057.69999999995</v>
      </c>
      <c r="J30" s="6">
        <v>311319.40000000002</v>
      </c>
      <c r="K30" s="6">
        <v>292391.40000000002</v>
      </c>
    </row>
    <row r="31" spans="1:12" x14ac:dyDescent="0.3">
      <c r="A31" s="18" t="s">
        <v>38</v>
      </c>
      <c r="B31" s="6"/>
      <c r="C31" s="6"/>
      <c r="D31" s="6"/>
      <c r="E31" s="6"/>
      <c r="F31" s="6"/>
      <c r="G31" s="6">
        <v>1156.5</v>
      </c>
      <c r="H31" s="6">
        <v>1109.0999999999999</v>
      </c>
      <c r="I31" s="6">
        <v>918.9</v>
      </c>
      <c r="J31" s="6">
        <v>1312.9</v>
      </c>
      <c r="K31" s="6">
        <v>1019</v>
      </c>
    </row>
    <row r="32" spans="1:12" x14ac:dyDescent="0.3">
      <c r="A32" s="18" t="s">
        <v>42</v>
      </c>
      <c r="B32" s="6">
        <v>88404.6</v>
      </c>
      <c r="C32" s="6">
        <v>92301.2</v>
      </c>
      <c r="D32" s="6">
        <v>98772.800000000003</v>
      </c>
      <c r="E32" s="6">
        <v>106413.7</v>
      </c>
      <c r="F32" s="6">
        <v>110683.3</v>
      </c>
      <c r="G32" s="6">
        <v>119382.9</v>
      </c>
      <c r="H32" s="6">
        <v>125548.8</v>
      </c>
      <c r="I32" s="6">
        <v>125458.5</v>
      </c>
      <c r="J32" s="6">
        <v>126453.5</v>
      </c>
      <c r="K32" s="6">
        <v>125924</v>
      </c>
    </row>
    <row r="33" spans="1:11" x14ac:dyDescent="0.3">
      <c r="A33" s="18" t="s">
        <v>27</v>
      </c>
      <c r="B33" s="6">
        <v>1987.3</v>
      </c>
      <c r="C33" s="6">
        <v>2711.9</v>
      </c>
      <c r="D33" s="6">
        <v>3562.1</v>
      </c>
      <c r="E33" s="6">
        <v>3625.6</v>
      </c>
      <c r="F33" s="6">
        <v>4041.9</v>
      </c>
      <c r="G33" s="6">
        <v>4077.6</v>
      </c>
      <c r="H33" s="6">
        <v>5860.9</v>
      </c>
      <c r="I33" s="6">
        <v>6136.1</v>
      </c>
      <c r="J33" s="6">
        <v>6029.4</v>
      </c>
      <c r="K33" s="6">
        <v>4992.1000000000004</v>
      </c>
    </row>
    <row r="34" spans="1:11" x14ac:dyDescent="0.3">
      <c r="A34" s="18" t="s">
        <v>28</v>
      </c>
      <c r="B34" s="6">
        <v>7465.7</v>
      </c>
      <c r="C34" s="6">
        <v>7375.6</v>
      </c>
      <c r="D34" s="6">
        <v>7381.4</v>
      </c>
      <c r="E34" s="6">
        <v>6607.3</v>
      </c>
      <c r="F34" s="6">
        <v>2483.3000000000002</v>
      </c>
      <c r="G34" s="6">
        <v>2773.7</v>
      </c>
      <c r="H34" s="6">
        <v>1229.5999999999999</v>
      </c>
      <c r="I34" s="6">
        <v>2095.3000000000002</v>
      </c>
      <c r="J34" s="6">
        <v>2956.1</v>
      </c>
      <c r="K34" s="6">
        <v>3412.3</v>
      </c>
    </row>
    <row r="35" spans="1:11" x14ac:dyDescent="0.3">
      <c r="A35" s="18" t="s">
        <v>29</v>
      </c>
      <c r="B35" s="6">
        <v>110235.8</v>
      </c>
      <c r="C35" s="6">
        <v>118022.6</v>
      </c>
      <c r="D35" s="6">
        <v>145077.20000000001</v>
      </c>
      <c r="E35" s="6">
        <v>136349.70000000001</v>
      </c>
      <c r="F35" s="6">
        <v>143904.6</v>
      </c>
      <c r="G35" s="6">
        <v>146840.5</v>
      </c>
      <c r="H35" s="6">
        <v>161834.20000000001</v>
      </c>
      <c r="I35" s="6">
        <v>167448.9</v>
      </c>
      <c r="J35" s="6">
        <v>174567.5</v>
      </c>
      <c r="K35" s="6">
        <v>157044</v>
      </c>
    </row>
    <row r="36" spans="1:11" x14ac:dyDescent="0.3">
      <c r="A36" s="17" t="s">
        <v>23</v>
      </c>
      <c r="B36" s="6">
        <v>423562</v>
      </c>
      <c r="C36" s="6">
        <v>444483.5</v>
      </c>
      <c r="D36" s="6">
        <v>493927.10000000003</v>
      </c>
      <c r="E36" s="6">
        <v>518519.09999999992</v>
      </c>
      <c r="F36" s="6">
        <v>531044.79999999993</v>
      </c>
      <c r="G36" s="6">
        <v>549708.1</v>
      </c>
      <c r="H36" s="6">
        <v>536732</v>
      </c>
      <c r="I36" s="6">
        <v>523569.39999999997</v>
      </c>
      <c r="J36" s="6">
        <v>510427</v>
      </c>
      <c r="K36" s="6">
        <v>493822.7</v>
      </c>
    </row>
    <row r="37" spans="1:11" x14ac:dyDescent="0.3">
      <c r="A37" s="18" t="s">
        <v>30</v>
      </c>
      <c r="B37" s="6">
        <v>311529</v>
      </c>
      <c r="C37" s="6">
        <v>341316.1</v>
      </c>
      <c r="D37" s="6">
        <v>368163.2</v>
      </c>
      <c r="E37" s="6">
        <v>383557.2</v>
      </c>
      <c r="F37" s="6">
        <v>387886.6</v>
      </c>
      <c r="G37" s="6">
        <v>388080.8</v>
      </c>
      <c r="H37" s="6">
        <v>376124.3</v>
      </c>
      <c r="I37" s="6">
        <v>325295.8</v>
      </c>
      <c r="J37" s="6">
        <v>347778.5</v>
      </c>
      <c r="K37" s="6">
        <v>341669.8</v>
      </c>
    </row>
    <row r="38" spans="1:11" x14ac:dyDescent="0.3">
      <c r="A38" s="18" t="s">
        <v>31</v>
      </c>
      <c r="B38" s="6">
        <v>71806.600000000006</v>
      </c>
      <c r="C38" s="6">
        <v>72734.5</v>
      </c>
      <c r="D38" s="6">
        <v>82551.600000000006</v>
      </c>
      <c r="E38" s="6">
        <v>87721.9</v>
      </c>
      <c r="F38" s="6">
        <v>97725.7</v>
      </c>
      <c r="G38" s="6">
        <v>106829.1</v>
      </c>
      <c r="H38" s="6">
        <v>112975</v>
      </c>
      <c r="I38" s="6">
        <v>108340.9</v>
      </c>
      <c r="J38" s="6">
        <v>101832.7</v>
      </c>
      <c r="K38" s="6">
        <v>100653</v>
      </c>
    </row>
    <row r="39" spans="1:11" x14ac:dyDescent="0.3">
      <c r="A39" s="18" t="s">
        <v>32</v>
      </c>
      <c r="B39" s="6">
        <v>2472.6</v>
      </c>
      <c r="C39" s="6">
        <v>2262.6999999999998</v>
      </c>
      <c r="D39" s="6">
        <v>2610.8000000000002</v>
      </c>
      <c r="E39" s="6">
        <v>2720.3</v>
      </c>
      <c r="F39" s="6">
        <v>2780.7</v>
      </c>
      <c r="G39" s="6">
        <v>9214.5</v>
      </c>
      <c r="H39" s="6">
        <v>3116.8</v>
      </c>
      <c r="I39" s="6">
        <v>3780.4</v>
      </c>
      <c r="J39" s="6">
        <v>2688.4</v>
      </c>
      <c r="K39" s="6">
        <v>2447.1</v>
      </c>
    </row>
    <row r="40" spans="1:11" x14ac:dyDescent="0.3">
      <c r="A40" s="18" t="s">
        <v>33</v>
      </c>
      <c r="B40" s="6">
        <v>22747.4</v>
      </c>
      <c r="C40" s="6">
        <v>14199</v>
      </c>
      <c r="D40" s="6">
        <v>22135.7</v>
      </c>
      <c r="E40" s="6">
        <v>23508.6</v>
      </c>
      <c r="F40" s="6">
        <v>22521.1</v>
      </c>
      <c r="G40" s="6">
        <v>25386.7</v>
      </c>
      <c r="H40" s="6">
        <v>15219.8</v>
      </c>
      <c r="I40" s="6">
        <v>47466.3</v>
      </c>
      <c r="J40" s="6">
        <v>10365.799999999999</v>
      </c>
      <c r="K40" s="6">
        <v>10804.4</v>
      </c>
    </row>
    <row r="41" spans="1:11" x14ac:dyDescent="0.3">
      <c r="A41" s="18" t="s">
        <v>40</v>
      </c>
      <c r="B41" s="6"/>
      <c r="C41" s="6"/>
      <c r="D41" s="6"/>
      <c r="E41" s="6"/>
      <c r="F41" s="6"/>
      <c r="G41" s="6"/>
      <c r="H41" s="6">
        <v>1455.3</v>
      </c>
      <c r="I41" s="6">
        <v>6964.1</v>
      </c>
      <c r="J41" s="6">
        <v>3420.5</v>
      </c>
      <c r="K41" s="6">
        <v>779</v>
      </c>
    </row>
    <row r="42" spans="1:11" x14ac:dyDescent="0.3">
      <c r="A42" s="18" t="s">
        <v>34</v>
      </c>
      <c r="B42" s="6">
        <v>15006.4</v>
      </c>
      <c r="C42" s="6">
        <v>13971.2</v>
      </c>
      <c r="D42" s="6">
        <v>18465.8</v>
      </c>
      <c r="E42" s="6">
        <v>21011.1</v>
      </c>
      <c r="F42" s="6">
        <v>20130.7</v>
      </c>
      <c r="G42" s="6">
        <v>20197</v>
      </c>
      <c r="H42" s="6">
        <v>27840.799999999999</v>
      </c>
      <c r="I42" s="6">
        <v>31721.9</v>
      </c>
      <c r="J42" s="6">
        <v>44341.1</v>
      </c>
      <c r="K42" s="6">
        <v>37469.4</v>
      </c>
    </row>
    <row r="43" spans="1:11" x14ac:dyDescent="0.3">
      <c r="A43" s="17" t="s">
        <v>35</v>
      </c>
      <c r="B43" s="6">
        <v>145361.60000000001</v>
      </c>
      <c r="C43" s="6">
        <v>179031.80000000002</v>
      </c>
      <c r="D43" s="6">
        <v>201147.49999999997</v>
      </c>
      <c r="E43" s="6">
        <v>217132.6</v>
      </c>
      <c r="F43" s="6">
        <v>227795.90000000002</v>
      </c>
      <c r="G43" s="6">
        <v>264267.30000000005</v>
      </c>
      <c r="H43" s="6">
        <v>270593.2</v>
      </c>
      <c r="I43" s="6">
        <v>351395.89999999997</v>
      </c>
      <c r="J43" s="6">
        <v>369942.69999999995</v>
      </c>
      <c r="K43" s="6">
        <v>413727.60000000003</v>
      </c>
    </row>
    <row r="44" spans="1:11" x14ac:dyDescent="0.3">
      <c r="A44" s="18" t="s">
        <v>36</v>
      </c>
      <c r="B44" s="6">
        <v>134582.20000000001</v>
      </c>
      <c r="C44" s="6">
        <v>161262.6</v>
      </c>
      <c r="D44" s="6">
        <v>183073.3</v>
      </c>
      <c r="E44" s="6">
        <v>194021.9</v>
      </c>
      <c r="F44" s="6">
        <v>206948.6</v>
      </c>
      <c r="G44" s="6">
        <v>239281.8</v>
      </c>
      <c r="H44" s="6">
        <v>244506</v>
      </c>
      <c r="I44" s="6">
        <v>258593.4</v>
      </c>
      <c r="J44" s="6">
        <v>296227.3</v>
      </c>
      <c r="K44" s="6">
        <v>335845.4</v>
      </c>
    </row>
    <row r="45" spans="1:11" x14ac:dyDescent="0.3">
      <c r="A45" s="18" t="s">
        <v>39</v>
      </c>
      <c r="B45" s="6"/>
      <c r="C45" s="6"/>
      <c r="D45" s="6"/>
      <c r="E45" s="6"/>
      <c r="F45" s="6"/>
      <c r="G45" s="6">
        <v>21.1</v>
      </c>
      <c r="H45" s="6">
        <v>49.1</v>
      </c>
      <c r="I45" s="6">
        <v>15.7</v>
      </c>
      <c r="J45" s="6">
        <v>11.1</v>
      </c>
      <c r="K45" s="6">
        <v>6.8</v>
      </c>
    </row>
    <row r="46" spans="1:11" x14ac:dyDescent="0.3">
      <c r="A46" s="18" t="s">
        <v>37</v>
      </c>
      <c r="B46" s="6">
        <v>7948</v>
      </c>
      <c r="C46" s="6">
        <v>14916.5</v>
      </c>
      <c r="D46" s="6">
        <v>16331.9</v>
      </c>
      <c r="E46" s="6">
        <v>21458.6</v>
      </c>
      <c r="F46" s="6">
        <v>18908.599999999999</v>
      </c>
      <c r="G46" s="6">
        <v>23075.5</v>
      </c>
      <c r="H46" s="6">
        <v>25649.599999999999</v>
      </c>
      <c r="I46" s="6">
        <v>30232</v>
      </c>
      <c r="J46" s="6">
        <v>32703.200000000001</v>
      </c>
      <c r="K46" s="6">
        <v>37009.199999999997</v>
      </c>
    </row>
    <row r="47" spans="1:11" x14ac:dyDescent="0.3">
      <c r="A47" s="18" t="s">
        <v>41</v>
      </c>
      <c r="B47" s="6">
        <v>2831.4</v>
      </c>
      <c r="C47" s="6">
        <v>2852.7</v>
      </c>
      <c r="D47" s="6">
        <v>1742.3</v>
      </c>
      <c r="E47" s="6">
        <v>1652.1</v>
      </c>
      <c r="F47" s="6">
        <v>1938.7</v>
      </c>
      <c r="G47" s="6">
        <v>1888.9</v>
      </c>
      <c r="H47" s="6">
        <v>388.5</v>
      </c>
      <c r="I47" s="6">
        <v>62554.8</v>
      </c>
      <c r="J47" s="6">
        <v>41001.1</v>
      </c>
      <c r="K47" s="6">
        <v>40866.199999999997</v>
      </c>
    </row>
    <row r="48" spans="1:11" x14ac:dyDescent="0.3">
      <c r="A48" s="17" t="s">
        <v>7</v>
      </c>
      <c r="B48" s="6">
        <v>824491.9</v>
      </c>
      <c r="C48" s="6">
        <v>1066648.5</v>
      </c>
      <c r="D48" s="6">
        <v>1083613</v>
      </c>
      <c r="E48" s="6">
        <v>1055718.3</v>
      </c>
      <c r="F48" s="6">
        <v>1078621.1000000001</v>
      </c>
      <c r="G48" s="6">
        <v>1156169.8999999999</v>
      </c>
      <c r="H48" s="6">
        <v>1192975.1000000001</v>
      </c>
      <c r="I48" s="6">
        <v>1289348.3999999999</v>
      </c>
      <c r="J48" s="6">
        <v>1245566.8</v>
      </c>
      <c r="K48" s="6">
        <v>1303258</v>
      </c>
    </row>
    <row r="49" spans="1:24" x14ac:dyDescent="0.3">
      <c r="A49" s="17" t="s">
        <v>43</v>
      </c>
      <c r="B49" s="6">
        <v>2177734.1</v>
      </c>
      <c r="C49" s="6">
        <v>2295206.5</v>
      </c>
      <c r="D49" s="6">
        <v>2402396.2000000002</v>
      </c>
      <c r="E49" s="6">
        <v>2459939.2999999998</v>
      </c>
      <c r="F49" s="6">
        <v>2601496.7000000002</v>
      </c>
      <c r="G49" s="6">
        <v>2807234.4</v>
      </c>
      <c r="H49" s="6">
        <v>2836871.1</v>
      </c>
      <c r="I49" s="6">
        <v>2931796.1</v>
      </c>
      <c r="J49" s="6">
        <v>3043043.7</v>
      </c>
      <c r="K49" s="6">
        <v>3168721.2</v>
      </c>
    </row>
    <row r="50" spans="1:24" x14ac:dyDescent="0.3">
      <c r="A50" s="17" t="s">
        <v>44</v>
      </c>
      <c r="B50" s="6">
        <v>0.37860081265201295</v>
      </c>
      <c r="C50" s="6">
        <v>0.46472877277055463</v>
      </c>
      <c r="D50" s="6">
        <v>0.45105507576144183</v>
      </c>
      <c r="E50" s="6">
        <v>0.42916437003140695</v>
      </c>
      <c r="F50" s="6">
        <v>0.41461559416931032</v>
      </c>
      <c r="G50" s="6">
        <v>0.41185370911670216</v>
      </c>
      <c r="H50" s="6">
        <v>0.42052495793693273</v>
      </c>
      <c r="I50" s="6">
        <v>0.43978106117270566</v>
      </c>
      <c r="J50" s="6">
        <v>0.40931610676507862</v>
      </c>
      <c r="K50" s="6">
        <v>0.41128831403658989</v>
      </c>
    </row>
    <row r="52" spans="1:24" x14ac:dyDescent="0.3">
      <c r="A52" s="17" t="s">
        <v>19</v>
      </c>
      <c r="B52" s="17" t="s">
        <v>24</v>
      </c>
      <c r="C52" s="18" t="s">
        <v>25</v>
      </c>
      <c r="D52" s="17" t="s">
        <v>26</v>
      </c>
      <c r="E52" s="18" t="s">
        <v>38</v>
      </c>
      <c r="F52" s="18" t="s">
        <v>42</v>
      </c>
      <c r="G52" s="18" t="s">
        <v>27</v>
      </c>
      <c r="H52" s="18" t="s">
        <v>28</v>
      </c>
      <c r="I52" s="18" t="s">
        <v>29</v>
      </c>
      <c r="J52" s="17" t="s">
        <v>23</v>
      </c>
      <c r="K52" s="18" t="s">
        <v>30</v>
      </c>
      <c r="L52" s="18" t="s">
        <v>31</v>
      </c>
      <c r="M52" s="18" t="s">
        <v>32</v>
      </c>
      <c r="N52" s="18" t="s">
        <v>33</v>
      </c>
      <c r="O52" s="18" t="s">
        <v>40</v>
      </c>
      <c r="P52" s="18" t="s">
        <v>34</v>
      </c>
      <c r="Q52" s="17" t="s">
        <v>35</v>
      </c>
      <c r="R52" s="18" t="s">
        <v>36</v>
      </c>
      <c r="S52" s="18" t="s">
        <v>39</v>
      </c>
      <c r="T52" s="18" t="s">
        <v>37</v>
      </c>
      <c r="U52" s="18" t="s">
        <v>41</v>
      </c>
      <c r="V52" s="17" t="s">
        <v>7</v>
      </c>
      <c r="W52" s="17" t="s">
        <v>43</v>
      </c>
      <c r="X52" s="17" t="s">
        <v>44</v>
      </c>
    </row>
    <row r="53" spans="1:24" x14ac:dyDescent="0.3">
      <c r="A53" s="16">
        <v>2554</v>
      </c>
      <c r="B53" s="6">
        <v>47474.9</v>
      </c>
      <c r="C53" s="6">
        <v>33799.9</v>
      </c>
      <c r="D53" s="6">
        <v>208093.40000000002</v>
      </c>
      <c r="E53" s="6"/>
      <c r="F53" s="6">
        <v>88404.6</v>
      </c>
      <c r="G53" s="6">
        <v>1987.3</v>
      </c>
      <c r="H53" s="6">
        <v>7465.7</v>
      </c>
      <c r="I53" s="6">
        <v>110235.8</v>
      </c>
      <c r="J53" s="6">
        <v>423562</v>
      </c>
      <c r="K53" s="6">
        <v>311529</v>
      </c>
      <c r="L53" s="6">
        <v>71806.600000000006</v>
      </c>
      <c r="M53" s="6">
        <v>2472.6</v>
      </c>
      <c r="N53" s="6">
        <v>22747.4</v>
      </c>
      <c r="O53" s="6"/>
      <c r="P53" s="6">
        <v>15006.4</v>
      </c>
      <c r="Q53" s="6">
        <v>145361.60000000001</v>
      </c>
      <c r="R53" s="6">
        <v>134582.20000000001</v>
      </c>
      <c r="S53" s="6"/>
      <c r="T53" s="6">
        <v>7948</v>
      </c>
      <c r="U53" s="6">
        <v>2831.4</v>
      </c>
      <c r="V53" s="6">
        <v>824491.9</v>
      </c>
      <c r="W53" s="6">
        <v>2177734.1</v>
      </c>
      <c r="X53" s="19">
        <v>0.37860081265201295</v>
      </c>
    </row>
    <row r="54" spans="1:24" x14ac:dyDescent="0.3">
      <c r="A54" s="16">
        <v>2555</v>
      </c>
      <c r="B54" s="6">
        <v>222721.9</v>
      </c>
      <c r="C54" s="6">
        <v>205376.1</v>
      </c>
      <c r="D54" s="6">
        <v>220411.3</v>
      </c>
      <c r="E54" s="6"/>
      <c r="F54" s="6">
        <v>92301.2</v>
      </c>
      <c r="G54" s="6">
        <v>2711.9</v>
      </c>
      <c r="H54" s="6">
        <v>7375.6</v>
      </c>
      <c r="I54" s="6">
        <v>118022.6</v>
      </c>
      <c r="J54" s="6">
        <v>444483.5</v>
      </c>
      <c r="K54" s="6">
        <v>341316.1</v>
      </c>
      <c r="L54" s="6">
        <v>72734.5</v>
      </c>
      <c r="M54" s="6">
        <v>2262.6999999999998</v>
      </c>
      <c r="N54" s="6">
        <v>14199</v>
      </c>
      <c r="O54" s="6"/>
      <c r="P54" s="6">
        <v>13971.2</v>
      </c>
      <c r="Q54" s="6">
        <v>179031.80000000002</v>
      </c>
      <c r="R54" s="6">
        <v>161262.6</v>
      </c>
      <c r="S54" s="6"/>
      <c r="T54" s="6">
        <v>14916.5</v>
      </c>
      <c r="U54" s="6">
        <v>2852.7</v>
      </c>
      <c r="V54" s="6">
        <v>1066648.5</v>
      </c>
      <c r="W54" s="6">
        <v>2295206.5</v>
      </c>
      <c r="X54" s="19">
        <v>0.46472877277055463</v>
      </c>
    </row>
    <row r="55" spans="1:24" x14ac:dyDescent="0.3">
      <c r="A55" s="16">
        <v>2556</v>
      </c>
      <c r="B55" s="6">
        <v>133744.9</v>
      </c>
      <c r="C55" s="6">
        <v>112470.7</v>
      </c>
      <c r="D55" s="6">
        <v>254793.5</v>
      </c>
      <c r="E55" s="6"/>
      <c r="F55" s="6">
        <v>98772.800000000003</v>
      </c>
      <c r="G55" s="6">
        <v>3562.1</v>
      </c>
      <c r="H55" s="6">
        <v>7381.4</v>
      </c>
      <c r="I55" s="6">
        <v>145077.20000000001</v>
      </c>
      <c r="J55" s="6">
        <v>493927.10000000003</v>
      </c>
      <c r="K55" s="6">
        <v>368163.2</v>
      </c>
      <c r="L55" s="6">
        <v>82551.600000000006</v>
      </c>
      <c r="M55" s="6">
        <v>2610.8000000000002</v>
      </c>
      <c r="N55" s="6">
        <v>22135.7</v>
      </c>
      <c r="O55" s="6"/>
      <c r="P55" s="6">
        <v>18465.8</v>
      </c>
      <c r="Q55" s="6">
        <v>201147.49999999997</v>
      </c>
      <c r="R55" s="6">
        <v>183073.3</v>
      </c>
      <c r="S55" s="6"/>
      <c r="T55" s="6">
        <v>16331.9</v>
      </c>
      <c r="U55" s="6">
        <v>1742.3</v>
      </c>
      <c r="V55" s="6">
        <v>1083613</v>
      </c>
      <c r="W55" s="6">
        <v>2402396.2000000002</v>
      </c>
      <c r="X55" s="19">
        <v>0.45105507576144183</v>
      </c>
    </row>
    <row r="56" spans="1:24" x14ac:dyDescent="0.3">
      <c r="A56" s="16">
        <v>2557</v>
      </c>
      <c r="B56" s="6">
        <v>67070.3</v>
      </c>
      <c r="C56" s="6">
        <v>45528.3</v>
      </c>
      <c r="D56" s="6">
        <v>252996.30000000002</v>
      </c>
      <c r="E56" s="6"/>
      <c r="F56" s="6">
        <v>106413.7</v>
      </c>
      <c r="G56" s="6">
        <v>3625.6</v>
      </c>
      <c r="H56" s="6">
        <v>6607.3</v>
      </c>
      <c r="I56" s="6">
        <v>136349.70000000001</v>
      </c>
      <c r="J56" s="6">
        <v>518519.09999999992</v>
      </c>
      <c r="K56" s="6">
        <v>383557.2</v>
      </c>
      <c r="L56" s="6">
        <v>87721.9</v>
      </c>
      <c r="M56" s="6">
        <v>2720.3</v>
      </c>
      <c r="N56" s="6">
        <v>23508.6</v>
      </c>
      <c r="O56" s="6"/>
      <c r="P56" s="6">
        <v>21011.1</v>
      </c>
      <c r="Q56" s="6">
        <v>217132.6</v>
      </c>
      <c r="R56" s="6">
        <v>194021.9</v>
      </c>
      <c r="S56" s="6"/>
      <c r="T56" s="6">
        <v>21458.6</v>
      </c>
      <c r="U56" s="6">
        <v>1652.1</v>
      </c>
      <c r="V56" s="6">
        <v>1055718.3</v>
      </c>
      <c r="W56" s="6">
        <v>2459939.2999999998</v>
      </c>
      <c r="X56" s="19">
        <v>0.42916437003140695</v>
      </c>
    </row>
    <row r="57" spans="1:24" x14ac:dyDescent="0.3">
      <c r="A57" s="16">
        <v>2558</v>
      </c>
      <c r="B57" s="6">
        <v>58667.3</v>
      </c>
      <c r="C57" s="6">
        <v>39611.5</v>
      </c>
      <c r="D57" s="6">
        <v>261113.1</v>
      </c>
      <c r="E57" s="6"/>
      <c r="F57" s="6">
        <v>110683.3</v>
      </c>
      <c r="G57" s="6">
        <v>4041.9</v>
      </c>
      <c r="H57" s="6">
        <v>2483.3000000000002</v>
      </c>
      <c r="I57" s="6">
        <v>143904.6</v>
      </c>
      <c r="J57" s="6">
        <v>531044.79999999993</v>
      </c>
      <c r="K57" s="6">
        <v>387886.6</v>
      </c>
      <c r="L57" s="6">
        <v>97725.7</v>
      </c>
      <c r="M57" s="6">
        <v>2780.7</v>
      </c>
      <c r="N57" s="6">
        <v>22521.1</v>
      </c>
      <c r="O57" s="6"/>
      <c r="P57" s="6">
        <v>20130.7</v>
      </c>
      <c r="Q57" s="6">
        <v>227795.90000000002</v>
      </c>
      <c r="R57" s="6">
        <v>206948.6</v>
      </c>
      <c r="S57" s="6"/>
      <c r="T57" s="6">
        <v>18908.599999999999</v>
      </c>
      <c r="U57" s="6">
        <v>1938.7</v>
      </c>
      <c r="V57" s="6">
        <v>1078621.1000000001</v>
      </c>
      <c r="W57" s="6">
        <v>2601496.7000000002</v>
      </c>
      <c r="X57" s="19">
        <v>0.41461559416931032</v>
      </c>
    </row>
    <row r="58" spans="1:24" x14ac:dyDescent="0.3">
      <c r="A58" s="16">
        <v>2559</v>
      </c>
      <c r="B58" s="6">
        <v>67963.3</v>
      </c>
      <c r="C58" s="6">
        <v>47651.5</v>
      </c>
      <c r="D58" s="6">
        <v>274231.2</v>
      </c>
      <c r="E58" s="6">
        <v>1156.5</v>
      </c>
      <c r="F58" s="6">
        <v>119382.9</v>
      </c>
      <c r="G58" s="6">
        <v>4077.6</v>
      </c>
      <c r="H58" s="6">
        <v>2773.7</v>
      </c>
      <c r="I58" s="6">
        <v>146840.5</v>
      </c>
      <c r="J58" s="6">
        <v>549708.1</v>
      </c>
      <c r="K58" s="6">
        <v>388080.8</v>
      </c>
      <c r="L58" s="6">
        <v>106829.1</v>
      </c>
      <c r="M58" s="6">
        <v>9214.5</v>
      </c>
      <c r="N58" s="6">
        <v>25386.7</v>
      </c>
      <c r="O58" s="6"/>
      <c r="P58" s="6">
        <v>20197</v>
      </c>
      <c r="Q58" s="6">
        <v>264267.30000000005</v>
      </c>
      <c r="R58" s="6">
        <v>239281.8</v>
      </c>
      <c r="S58" s="6">
        <v>21.1</v>
      </c>
      <c r="T58" s="6">
        <v>23075.5</v>
      </c>
      <c r="U58" s="6">
        <v>1888.9</v>
      </c>
      <c r="V58" s="6">
        <v>1156169.8999999999</v>
      </c>
      <c r="W58" s="6">
        <v>2807234.4</v>
      </c>
      <c r="X58" s="19">
        <v>0.41185370911670216</v>
      </c>
    </row>
    <row r="59" spans="1:24" x14ac:dyDescent="0.3">
      <c r="A59" s="16">
        <v>2560</v>
      </c>
      <c r="B59" s="6">
        <v>90067.3</v>
      </c>
      <c r="C59" s="6">
        <v>68177.100000000006</v>
      </c>
      <c r="D59" s="6">
        <v>295582.60000000003</v>
      </c>
      <c r="E59" s="6">
        <v>1109.0999999999999</v>
      </c>
      <c r="F59" s="6">
        <v>125548.8</v>
      </c>
      <c r="G59" s="6">
        <v>5860.9</v>
      </c>
      <c r="H59" s="6">
        <v>1229.5999999999999</v>
      </c>
      <c r="I59" s="6">
        <v>161834.20000000001</v>
      </c>
      <c r="J59" s="6">
        <v>536732</v>
      </c>
      <c r="K59" s="6">
        <v>376124.3</v>
      </c>
      <c r="L59" s="6">
        <v>112975</v>
      </c>
      <c r="M59" s="6">
        <v>3116.8</v>
      </c>
      <c r="N59" s="6">
        <v>15219.8</v>
      </c>
      <c r="O59" s="6">
        <v>1455.3</v>
      </c>
      <c r="P59" s="6">
        <v>27840.799999999999</v>
      </c>
      <c r="Q59" s="6">
        <v>270593.2</v>
      </c>
      <c r="R59" s="6">
        <v>244506</v>
      </c>
      <c r="S59" s="6">
        <v>49.1</v>
      </c>
      <c r="T59" s="6">
        <v>25649.599999999999</v>
      </c>
      <c r="U59" s="6">
        <v>388.5</v>
      </c>
      <c r="V59" s="6">
        <v>1192975.1000000001</v>
      </c>
      <c r="W59" s="6">
        <v>2836871.1</v>
      </c>
      <c r="X59" s="19">
        <v>0.42052495793693273</v>
      </c>
    </row>
    <row r="60" spans="1:24" x14ac:dyDescent="0.3">
      <c r="A60" s="16">
        <v>2561</v>
      </c>
      <c r="B60" s="6">
        <v>112325.4</v>
      </c>
      <c r="C60" s="6">
        <v>89919.7</v>
      </c>
      <c r="D60" s="6">
        <v>302057.69999999995</v>
      </c>
      <c r="E60" s="6">
        <v>918.9</v>
      </c>
      <c r="F60" s="6">
        <v>125458.5</v>
      </c>
      <c r="G60" s="6">
        <v>6136.1</v>
      </c>
      <c r="H60" s="6">
        <v>2095.3000000000002</v>
      </c>
      <c r="I60" s="6">
        <v>167448.9</v>
      </c>
      <c r="J60" s="6">
        <v>523569.39999999997</v>
      </c>
      <c r="K60" s="6">
        <v>325295.8</v>
      </c>
      <c r="L60" s="6">
        <v>108340.9</v>
      </c>
      <c r="M60" s="6">
        <v>3780.4</v>
      </c>
      <c r="N60" s="6">
        <v>47466.3</v>
      </c>
      <c r="O60" s="6">
        <v>6964.1</v>
      </c>
      <c r="P60" s="6">
        <v>31721.9</v>
      </c>
      <c r="Q60" s="6">
        <v>351395.89999999997</v>
      </c>
      <c r="R60" s="6">
        <v>258593.4</v>
      </c>
      <c r="S60" s="6">
        <v>15.7</v>
      </c>
      <c r="T60" s="6">
        <v>30232</v>
      </c>
      <c r="U60" s="6">
        <v>62554.8</v>
      </c>
      <c r="V60" s="6">
        <v>1289348.3999999999</v>
      </c>
      <c r="W60" s="6">
        <v>2931796.1</v>
      </c>
      <c r="X60" s="19">
        <v>0.43978106117270566</v>
      </c>
    </row>
    <row r="61" spans="1:24" x14ac:dyDescent="0.3">
      <c r="A61" s="16">
        <v>2562</v>
      </c>
      <c r="B61" s="6">
        <v>53877.7</v>
      </c>
      <c r="C61" s="6">
        <v>33124</v>
      </c>
      <c r="D61" s="6">
        <v>311319.40000000002</v>
      </c>
      <c r="E61" s="6">
        <v>1312.9</v>
      </c>
      <c r="F61" s="6">
        <v>126453.5</v>
      </c>
      <c r="G61" s="6">
        <v>6029.4</v>
      </c>
      <c r="H61" s="6">
        <v>2956.1</v>
      </c>
      <c r="I61" s="6">
        <v>174567.5</v>
      </c>
      <c r="J61" s="6">
        <v>510427</v>
      </c>
      <c r="K61" s="6">
        <v>347778.5</v>
      </c>
      <c r="L61" s="6">
        <v>101832.7</v>
      </c>
      <c r="M61" s="6">
        <v>2688.4</v>
      </c>
      <c r="N61" s="6">
        <v>10365.799999999999</v>
      </c>
      <c r="O61" s="6">
        <v>3420.5</v>
      </c>
      <c r="P61" s="6">
        <v>44341.1</v>
      </c>
      <c r="Q61" s="6">
        <v>369942.69999999995</v>
      </c>
      <c r="R61" s="6">
        <v>296227.3</v>
      </c>
      <c r="S61" s="6">
        <v>11.1</v>
      </c>
      <c r="T61" s="6">
        <v>32703.200000000001</v>
      </c>
      <c r="U61" s="6">
        <v>41001.1</v>
      </c>
      <c r="V61" s="6">
        <v>1245566.8</v>
      </c>
      <c r="W61" s="6">
        <v>3043043.7</v>
      </c>
      <c r="X61" s="19">
        <v>0.40931610676507862</v>
      </c>
    </row>
    <row r="62" spans="1:24" x14ac:dyDescent="0.3">
      <c r="A62" s="16">
        <v>2563</v>
      </c>
      <c r="B62" s="6">
        <v>103316.3</v>
      </c>
      <c r="C62" s="6">
        <v>84117.8</v>
      </c>
      <c r="D62" s="6">
        <v>292391.40000000002</v>
      </c>
      <c r="E62" s="6">
        <v>1019</v>
      </c>
      <c r="F62" s="6">
        <v>125924</v>
      </c>
      <c r="G62" s="6">
        <v>4992.1000000000004</v>
      </c>
      <c r="H62" s="6">
        <v>3412.3</v>
      </c>
      <c r="I62" s="6">
        <v>157044</v>
      </c>
      <c r="J62" s="6">
        <v>493822.7</v>
      </c>
      <c r="K62" s="6">
        <v>341669.8</v>
      </c>
      <c r="L62" s="6">
        <v>100653</v>
      </c>
      <c r="M62" s="6">
        <v>2447.1</v>
      </c>
      <c r="N62" s="6">
        <v>10804.4</v>
      </c>
      <c r="O62" s="6">
        <v>779</v>
      </c>
      <c r="P62" s="6">
        <v>37469.4</v>
      </c>
      <c r="Q62" s="6">
        <v>413727.60000000003</v>
      </c>
      <c r="R62" s="6">
        <v>335845.4</v>
      </c>
      <c r="S62" s="6">
        <v>6.8</v>
      </c>
      <c r="T62" s="6">
        <v>37009.199999999997</v>
      </c>
      <c r="U62" s="6">
        <v>40866.199999999997</v>
      </c>
      <c r="V62" s="6">
        <v>1303258</v>
      </c>
      <c r="W62" s="6">
        <v>3168721.2</v>
      </c>
      <c r="X62" s="19">
        <v>0.41128831403658989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B58F2-AF75-4003-8E86-CEBF7D0B7453}">
  <dimension ref="A1:E86"/>
  <sheetViews>
    <sheetView workbookViewId="0"/>
  </sheetViews>
  <sheetFormatPr defaultRowHeight="14.4" x14ac:dyDescent="0.3"/>
  <cols>
    <col min="1" max="1" width="30.88671875" customWidth="1"/>
    <col min="6" max="6" width="18" customWidth="1"/>
  </cols>
  <sheetData>
    <row r="1" spans="1:5" x14ac:dyDescent="0.3">
      <c r="A1" t="s">
        <v>141</v>
      </c>
      <c r="B1" t="s">
        <v>133</v>
      </c>
      <c r="C1" t="s">
        <v>134</v>
      </c>
      <c r="D1" t="s">
        <v>135</v>
      </c>
      <c r="E1" t="s">
        <v>142</v>
      </c>
    </row>
    <row r="2" spans="1:5" x14ac:dyDescent="0.3">
      <c r="A2" t="s">
        <v>63</v>
      </c>
      <c r="B2" t="s">
        <v>143</v>
      </c>
      <c r="C2" t="s">
        <v>144</v>
      </c>
      <c r="D2" t="s">
        <v>136</v>
      </c>
      <c r="E2" t="s">
        <v>137</v>
      </c>
    </row>
    <row r="3" spans="1:5" x14ac:dyDescent="0.3">
      <c r="A3" t="s">
        <v>145</v>
      </c>
      <c r="B3" s="29">
        <v>0.61829999999999996</v>
      </c>
      <c r="C3" s="29">
        <v>0.62360000000000004</v>
      </c>
      <c r="D3" s="29">
        <v>0.64570000000000005</v>
      </c>
      <c r="E3" s="29">
        <v>0.65010000000000001</v>
      </c>
    </row>
    <row r="4" spans="1:5" x14ac:dyDescent="0.3">
      <c r="A4" t="s">
        <v>53</v>
      </c>
      <c r="B4" s="29">
        <v>0.65500000000000003</v>
      </c>
      <c r="C4" s="29">
        <v>0.67059999999999997</v>
      </c>
      <c r="D4" s="29">
        <v>0.70440000000000003</v>
      </c>
      <c r="E4" s="29">
        <v>0.70960000000000001</v>
      </c>
    </row>
    <row r="5" spans="1:5" x14ac:dyDescent="0.3">
      <c r="A5" t="s">
        <v>146</v>
      </c>
      <c r="B5" s="29">
        <v>0.63400000000000001</v>
      </c>
      <c r="C5" s="29">
        <v>0.63470000000000004</v>
      </c>
      <c r="D5" s="29">
        <v>0.66390000000000005</v>
      </c>
      <c r="E5" s="29">
        <v>0.66910000000000003</v>
      </c>
    </row>
    <row r="6" spans="1:5" x14ac:dyDescent="0.3">
      <c r="A6" t="s">
        <v>64</v>
      </c>
      <c r="B6" s="29">
        <v>0.62050000000000005</v>
      </c>
      <c r="C6" s="29">
        <v>0.60860000000000003</v>
      </c>
      <c r="D6" s="29">
        <v>0.64559999999999995</v>
      </c>
      <c r="E6" s="29">
        <v>0.6542</v>
      </c>
    </row>
    <row r="7" spans="1:5" x14ac:dyDescent="0.3">
      <c r="A7" t="s">
        <v>65</v>
      </c>
      <c r="B7" s="29">
        <v>0.63790000000000002</v>
      </c>
      <c r="C7" s="29">
        <v>0.67090000000000005</v>
      </c>
      <c r="D7" s="29">
        <v>0.71850000000000003</v>
      </c>
      <c r="E7" s="29">
        <v>0.71050000000000002</v>
      </c>
    </row>
    <row r="8" spans="1:5" x14ac:dyDescent="0.3">
      <c r="A8" t="s">
        <v>66</v>
      </c>
      <c r="B8" s="29">
        <v>0.65800000000000003</v>
      </c>
      <c r="C8" s="29">
        <v>0.65590000000000004</v>
      </c>
      <c r="D8" s="29">
        <v>0.68540000000000001</v>
      </c>
      <c r="E8" s="29">
        <v>0.68930000000000002</v>
      </c>
    </row>
    <row r="9" spans="1:5" x14ac:dyDescent="0.3">
      <c r="A9" t="s">
        <v>114</v>
      </c>
      <c r="B9" s="29">
        <v>0.60309999999999997</v>
      </c>
      <c r="C9" s="29">
        <v>0.64129999999999998</v>
      </c>
      <c r="D9" s="29">
        <v>0.66679999999999995</v>
      </c>
      <c r="E9" s="29">
        <v>0.68079999999999996</v>
      </c>
    </row>
    <row r="10" spans="1:5" x14ac:dyDescent="0.3">
      <c r="A10" t="s">
        <v>115</v>
      </c>
      <c r="B10" s="29">
        <v>0.59560000000000002</v>
      </c>
      <c r="C10" s="29">
        <v>0.60980000000000001</v>
      </c>
      <c r="D10" s="29">
        <v>0.66720000000000002</v>
      </c>
      <c r="E10" s="29">
        <v>0.67749999999999999</v>
      </c>
    </row>
    <row r="11" spans="1:5" x14ac:dyDescent="0.3">
      <c r="A11" t="s">
        <v>67</v>
      </c>
      <c r="B11" s="29">
        <v>0.62870000000000004</v>
      </c>
      <c r="C11" s="29">
        <v>0.65449999999999997</v>
      </c>
      <c r="D11" s="29">
        <v>0.69740000000000002</v>
      </c>
      <c r="E11" s="29">
        <v>0.70369999999999999</v>
      </c>
    </row>
    <row r="12" spans="1:5" x14ac:dyDescent="0.3">
      <c r="A12" t="s">
        <v>68</v>
      </c>
      <c r="B12" s="29">
        <v>0.59360000000000002</v>
      </c>
      <c r="C12" s="29">
        <v>0.59140000000000004</v>
      </c>
      <c r="D12" s="29">
        <v>0.63260000000000005</v>
      </c>
      <c r="E12" s="29">
        <v>0.63100000000000001</v>
      </c>
    </row>
    <row r="13" spans="1:5" x14ac:dyDescent="0.3">
      <c r="A13" t="s">
        <v>69</v>
      </c>
      <c r="B13" s="29">
        <v>0.57189999999999996</v>
      </c>
      <c r="C13" s="29">
        <v>0.61329999999999996</v>
      </c>
      <c r="D13" s="29">
        <v>0.63380000000000003</v>
      </c>
      <c r="E13" s="29">
        <v>0.64790000000000003</v>
      </c>
    </row>
    <row r="14" spans="1:5" x14ac:dyDescent="0.3">
      <c r="A14" t="s">
        <v>70</v>
      </c>
      <c r="B14" s="29">
        <v>0.62870000000000004</v>
      </c>
      <c r="C14" s="29">
        <v>0.61619999999999997</v>
      </c>
      <c r="D14" s="29">
        <v>0.65490000000000004</v>
      </c>
      <c r="E14" s="29">
        <v>0.65880000000000005</v>
      </c>
    </row>
    <row r="15" spans="1:5" x14ac:dyDescent="0.3">
      <c r="A15" t="s">
        <v>62</v>
      </c>
      <c r="B15" s="29">
        <v>0.52790000000000004</v>
      </c>
      <c r="C15" s="29">
        <v>0.57779999999999998</v>
      </c>
      <c r="D15" s="29">
        <v>0.60819999999999996</v>
      </c>
      <c r="E15" s="29">
        <v>0.60260000000000002</v>
      </c>
    </row>
    <row r="16" spans="1:5" x14ac:dyDescent="0.3">
      <c r="A16" t="s">
        <v>71</v>
      </c>
      <c r="B16" s="29">
        <v>0.59460000000000002</v>
      </c>
      <c r="C16" s="29">
        <v>0.62109999999999999</v>
      </c>
      <c r="D16" s="29">
        <v>0.64900000000000002</v>
      </c>
      <c r="E16" s="29">
        <v>0.6462</v>
      </c>
    </row>
    <row r="17" spans="1:5" x14ac:dyDescent="0.3">
      <c r="A17" t="s">
        <v>112</v>
      </c>
      <c r="B17" s="29">
        <v>0.61680000000000001</v>
      </c>
      <c r="C17" s="29">
        <v>0.62419999999999998</v>
      </c>
      <c r="D17" s="29">
        <v>0.65200000000000002</v>
      </c>
      <c r="E17" s="29">
        <v>0.64659999999999995</v>
      </c>
    </row>
    <row r="18" spans="1:5" x14ac:dyDescent="0.3">
      <c r="A18" t="s">
        <v>56</v>
      </c>
      <c r="B18" s="29">
        <v>0.53</v>
      </c>
      <c r="C18" s="29">
        <v>0.58750000000000002</v>
      </c>
      <c r="D18" s="29">
        <v>0.61929999999999996</v>
      </c>
      <c r="E18" s="29">
        <v>0.61499999999999999</v>
      </c>
    </row>
    <row r="19" spans="1:5" x14ac:dyDescent="0.3">
      <c r="A19" t="s">
        <v>113</v>
      </c>
      <c r="B19" s="29">
        <v>0.54900000000000004</v>
      </c>
      <c r="C19" s="29">
        <v>0.61129999999999995</v>
      </c>
      <c r="D19" s="29">
        <v>0.62409999999999999</v>
      </c>
      <c r="E19" s="29">
        <v>0.64270000000000005</v>
      </c>
    </row>
    <row r="20" spans="1:5" x14ac:dyDescent="0.3">
      <c r="A20" t="s">
        <v>116</v>
      </c>
      <c r="B20" s="29">
        <v>0.60719999999999996</v>
      </c>
      <c r="C20" s="29">
        <v>0.63180000000000003</v>
      </c>
      <c r="D20" s="29">
        <v>0.64580000000000004</v>
      </c>
      <c r="E20" s="29">
        <v>0.64749999999999996</v>
      </c>
    </row>
    <row r="21" spans="1:5" x14ac:dyDescent="0.3">
      <c r="A21" t="s">
        <v>117</v>
      </c>
      <c r="B21" s="29">
        <v>0.6159</v>
      </c>
      <c r="C21" s="29">
        <v>0.62139999999999995</v>
      </c>
      <c r="D21" s="29">
        <v>0.6603</v>
      </c>
      <c r="E21" s="29">
        <v>0.66359999999999997</v>
      </c>
    </row>
    <row r="22" spans="1:5" x14ac:dyDescent="0.3">
      <c r="A22" t="s">
        <v>131</v>
      </c>
      <c r="B22" s="29">
        <v>0.57499999999999996</v>
      </c>
      <c r="C22" s="29">
        <v>0.60819999999999996</v>
      </c>
      <c r="D22" s="29">
        <v>0.63800000000000001</v>
      </c>
      <c r="E22" s="29">
        <v>0.64910000000000001</v>
      </c>
    </row>
    <row r="23" spans="1:5" x14ac:dyDescent="0.3">
      <c r="A23" t="s">
        <v>147</v>
      </c>
      <c r="B23" s="29">
        <v>0.61339999999999995</v>
      </c>
      <c r="C23" s="29">
        <v>0.63</v>
      </c>
      <c r="D23" s="29">
        <v>0.65680000000000005</v>
      </c>
      <c r="E23" s="29">
        <v>0.65039999999999998</v>
      </c>
    </row>
    <row r="24" spans="1:5" x14ac:dyDescent="0.3">
      <c r="A24" t="s">
        <v>61</v>
      </c>
      <c r="B24" s="29">
        <v>0.63190000000000002</v>
      </c>
      <c r="C24" s="29">
        <v>0.64910000000000001</v>
      </c>
      <c r="D24" s="29">
        <v>0.69799999999999995</v>
      </c>
      <c r="E24" s="29">
        <v>0.69920000000000004</v>
      </c>
    </row>
    <row r="25" spans="1:5" x14ac:dyDescent="0.3">
      <c r="A25" t="s">
        <v>72</v>
      </c>
      <c r="B25" s="29">
        <v>0.62649999999999995</v>
      </c>
      <c r="C25" s="29">
        <v>0.64449999999999996</v>
      </c>
      <c r="D25" s="29">
        <v>0.64319999999999999</v>
      </c>
      <c r="E25" s="29">
        <v>0.65510000000000002</v>
      </c>
    </row>
    <row r="26" spans="1:5" x14ac:dyDescent="0.3">
      <c r="A26" t="s">
        <v>59</v>
      </c>
      <c r="B26" s="29">
        <v>0.57010000000000005</v>
      </c>
      <c r="C26" s="29">
        <v>0.61339999999999995</v>
      </c>
      <c r="D26" s="29">
        <v>0.622</v>
      </c>
      <c r="E26" s="29">
        <v>0.62329999999999997</v>
      </c>
    </row>
    <row r="27" spans="1:5" x14ac:dyDescent="0.3">
      <c r="A27" t="s">
        <v>73</v>
      </c>
      <c r="B27" s="29">
        <v>0.5756</v>
      </c>
      <c r="C27" s="29">
        <v>0.59589999999999999</v>
      </c>
      <c r="D27" s="29">
        <v>0.63100000000000001</v>
      </c>
      <c r="E27" s="29">
        <v>0.63549999999999995</v>
      </c>
    </row>
    <row r="28" spans="1:5" x14ac:dyDescent="0.3">
      <c r="A28" t="s">
        <v>60</v>
      </c>
      <c r="B28" s="29">
        <v>0.62749999999999995</v>
      </c>
      <c r="C28" s="29">
        <v>0.63560000000000005</v>
      </c>
      <c r="D28" s="29">
        <v>0.66269999999999996</v>
      </c>
      <c r="E28" s="29">
        <v>0.66890000000000005</v>
      </c>
    </row>
    <row r="29" spans="1:5" x14ac:dyDescent="0.3">
      <c r="A29" t="s">
        <v>74</v>
      </c>
      <c r="B29" s="29">
        <v>0.58889999999999998</v>
      </c>
      <c r="C29" s="29">
        <v>0.61870000000000003</v>
      </c>
      <c r="D29" s="29">
        <v>0.64459999999999995</v>
      </c>
      <c r="E29" s="29">
        <v>0.64710000000000001</v>
      </c>
    </row>
    <row r="30" spans="1:5" x14ac:dyDescent="0.3">
      <c r="A30" t="s">
        <v>75</v>
      </c>
      <c r="B30" s="29">
        <v>0.54179999999999995</v>
      </c>
      <c r="C30" s="29">
        <v>0.63239999999999996</v>
      </c>
      <c r="D30" s="29">
        <v>0.63700000000000001</v>
      </c>
      <c r="E30" s="29">
        <v>0.62749999999999995</v>
      </c>
    </row>
    <row r="31" spans="1:5" x14ac:dyDescent="0.3">
      <c r="A31" t="s">
        <v>76</v>
      </c>
      <c r="B31" s="29">
        <v>0.5161</v>
      </c>
      <c r="C31" s="29">
        <v>0.55830000000000002</v>
      </c>
      <c r="D31" s="29">
        <v>0.60040000000000004</v>
      </c>
      <c r="E31" s="29">
        <v>0.6139</v>
      </c>
    </row>
    <row r="32" spans="1:5" x14ac:dyDescent="0.3">
      <c r="A32" t="s">
        <v>148</v>
      </c>
      <c r="B32" s="29">
        <v>0.60660000000000003</v>
      </c>
      <c r="C32" s="29">
        <v>0.60819999999999996</v>
      </c>
      <c r="D32" s="29">
        <v>0.62450000000000006</v>
      </c>
      <c r="E32" s="29">
        <v>0.63249999999999995</v>
      </c>
    </row>
    <row r="33" spans="1:5" x14ac:dyDescent="0.3">
      <c r="A33" t="s">
        <v>96</v>
      </c>
      <c r="B33" s="29">
        <v>0.61770000000000003</v>
      </c>
      <c r="C33" s="29">
        <v>0.60960000000000003</v>
      </c>
      <c r="D33" s="29">
        <v>0.62770000000000004</v>
      </c>
      <c r="E33" s="29">
        <v>0.63290000000000002</v>
      </c>
    </row>
    <row r="34" spans="1:5" x14ac:dyDescent="0.3">
      <c r="A34" t="s">
        <v>97</v>
      </c>
      <c r="B34" s="29">
        <v>0.58009999999999995</v>
      </c>
      <c r="C34" s="29">
        <v>0.63600000000000001</v>
      </c>
      <c r="D34" s="29">
        <v>0.62770000000000004</v>
      </c>
      <c r="E34" s="29">
        <v>0.63639999999999997</v>
      </c>
    </row>
    <row r="35" spans="1:5" x14ac:dyDescent="0.3">
      <c r="A35" t="s">
        <v>98</v>
      </c>
      <c r="B35" s="29">
        <v>0.63460000000000005</v>
      </c>
      <c r="C35" s="29">
        <v>0.63329999999999997</v>
      </c>
      <c r="D35" s="29">
        <v>0.63200000000000001</v>
      </c>
      <c r="E35" s="29">
        <v>0.64829999999999999</v>
      </c>
    </row>
    <row r="36" spans="1:5" x14ac:dyDescent="0.3">
      <c r="A36" t="s">
        <v>99</v>
      </c>
      <c r="B36" s="29">
        <v>0.59379999999999999</v>
      </c>
      <c r="C36" s="29">
        <v>0.62229999999999996</v>
      </c>
      <c r="D36" s="29">
        <v>0.63919999999999999</v>
      </c>
      <c r="E36" s="29">
        <v>0.63439999999999996</v>
      </c>
    </row>
    <row r="37" spans="1:5" x14ac:dyDescent="0.3">
      <c r="A37" t="s">
        <v>100</v>
      </c>
      <c r="B37" s="29">
        <v>0.57879999999999998</v>
      </c>
      <c r="C37" s="29">
        <v>0.61980000000000002</v>
      </c>
      <c r="D37" s="29">
        <v>0.64349999999999996</v>
      </c>
      <c r="E37" s="29">
        <v>0.64019999999999999</v>
      </c>
    </row>
    <row r="38" spans="1:5" x14ac:dyDescent="0.3">
      <c r="A38" t="s">
        <v>101</v>
      </c>
      <c r="B38" s="29">
        <v>0.61260000000000003</v>
      </c>
      <c r="C38" s="29">
        <v>0.61380000000000001</v>
      </c>
      <c r="D38" s="29">
        <v>0.63449999999999995</v>
      </c>
      <c r="E38" s="29">
        <v>0.64580000000000004</v>
      </c>
    </row>
    <row r="39" spans="1:5" x14ac:dyDescent="0.3">
      <c r="A39" t="s">
        <v>102</v>
      </c>
      <c r="B39" s="29">
        <v>0.59630000000000005</v>
      </c>
      <c r="C39" s="29">
        <v>0.63390000000000002</v>
      </c>
      <c r="D39" s="29">
        <v>0.63780000000000003</v>
      </c>
      <c r="E39" s="29">
        <v>0.65539999999999998</v>
      </c>
    </row>
    <row r="40" spans="1:5" x14ac:dyDescent="0.3">
      <c r="A40" t="s">
        <v>103</v>
      </c>
      <c r="B40" s="29">
        <v>0.57730000000000004</v>
      </c>
      <c r="C40" s="29">
        <v>0.61050000000000004</v>
      </c>
      <c r="D40" s="29">
        <v>0.63970000000000005</v>
      </c>
      <c r="E40" s="29">
        <v>0.64900000000000002</v>
      </c>
    </row>
    <row r="41" spans="1:5" x14ac:dyDescent="0.3">
      <c r="A41" t="s">
        <v>104</v>
      </c>
      <c r="B41" s="29">
        <v>0.56420000000000003</v>
      </c>
      <c r="C41" s="29">
        <v>0.54249999999999998</v>
      </c>
      <c r="D41" s="29">
        <v>0.54720000000000002</v>
      </c>
      <c r="E41" s="29">
        <v>0.5534</v>
      </c>
    </row>
    <row r="42" spans="1:5" x14ac:dyDescent="0.3">
      <c r="A42" t="s">
        <v>105</v>
      </c>
      <c r="B42" s="29">
        <v>0.57799999999999996</v>
      </c>
      <c r="C42" s="29">
        <v>0.58599999999999997</v>
      </c>
      <c r="D42" s="29">
        <v>0.621</v>
      </c>
      <c r="E42" s="29">
        <v>0.62819999999999998</v>
      </c>
    </row>
    <row r="43" spans="1:5" x14ac:dyDescent="0.3">
      <c r="A43" t="s">
        <v>106</v>
      </c>
      <c r="B43" s="29">
        <v>0.5897</v>
      </c>
      <c r="C43" s="29">
        <v>0.58109999999999995</v>
      </c>
      <c r="D43" s="29">
        <v>0.60289999999999999</v>
      </c>
      <c r="E43" s="29">
        <v>0.61470000000000002</v>
      </c>
    </row>
    <row r="44" spans="1:5" x14ac:dyDescent="0.3">
      <c r="A44" t="s">
        <v>57</v>
      </c>
      <c r="B44" s="29">
        <v>0.58950000000000002</v>
      </c>
      <c r="C44" s="29">
        <v>0.59140000000000004</v>
      </c>
      <c r="D44" s="29">
        <v>0.62139999999999995</v>
      </c>
      <c r="E44" s="29">
        <v>0.61890000000000001</v>
      </c>
    </row>
    <row r="45" spans="1:5" x14ac:dyDescent="0.3">
      <c r="A45" t="s">
        <v>107</v>
      </c>
      <c r="B45" s="29">
        <v>0.56779999999999997</v>
      </c>
      <c r="C45" s="29">
        <v>0.59730000000000005</v>
      </c>
      <c r="D45" s="29">
        <v>0.59519999999999995</v>
      </c>
      <c r="E45" s="29">
        <v>0.61140000000000005</v>
      </c>
    </row>
    <row r="46" spans="1:5" x14ac:dyDescent="0.3">
      <c r="A46" t="s">
        <v>108</v>
      </c>
      <c r="B46" s="29">
        <v>0.60389999999999999</v>
      </c>
      <c r="C46" s="29">
        <v>0.6139</v>
      </c>
      <c r="D46" s="29">
        <v>0.62</v>
      </c>
      <c r="E46" s="29">
        <v>0.62150000000000005</v>
      </c>
    </row>
    <row r="47" spans="1:5" x14ac:dyDescent="0.3">
      <c r="A47" t="s">
        <v>109</v>
      </c>
      <c r="B47" s="29">
        <v>0.55379999999999996</v>
      </c>
      <c r="C47" s="29">
        <v>0.59850000000000003</v>
      </c>
      <c r="D47" s="29">
        <v>0.61329999999999996</v>
      </c>
      <c r="E47" s="29">
        <v>0.62370000000000003</v>
      </c>
    </row>
    <row r="48" spans="1:5" x14ac:dyDescent="0.3">
      <c r="A48" t="s">
        <v>110</v>
      </c>
      <c r="B48" s="29">
        <v>0.58740000000000003</v>
      </c>
      <c r="C48" s="29">
        <v>0.58289999999999997</v>
      </c>
      <c r="D48" s="29">
        <v>0.61919999999999997</v>
      </c>
      <c r="E48" s="29">
        <v>0.62790000000000001</v>
      </c>
    </row>
    <row r="49" spans="1:5" x14ac:dyDescent="0.3">
      <c r="A49" t="s">
        <v>111</v>
      </c>
      <c r="B49" s="29">
        <v>0.6089</v>
      </c>
      <c r="C49" s="29">
        <v>0.60880000000000001</v>
      </c>
      <c r="D49" s="29">
        <v>0.60440000000000005</v>
      </c>
      <c r="E49" s="29">
        <v>0.61980000000000002</v>
      </c>
    </row>
    <row r="50" spans="1:5" x14ac:dyDescent="0.3">
      <c r="A50" t="s">
        <v>138</v>
      </c>
      <c r="B50" s="29">
        <v>0.6018</v>
      </c>
      <c r="C50" s="29">
        <v>0.60450000000000004</v>
      </c>
      <c r="D50" s="29">
        <v>0.61760000000000004</v>
      </c>
      <c r="E50" s="29">
        <v>0.62019999999999997</v>
      </c>
    </row>
    <row r="51" spans="1:5" x14ac:dyDescent="0.3">
      <c r="A51" t="s">
        <v>77</v>
      </c>
      <c r="B51" s="29">
        <v>0.57699999999999996</v>
      </c>
      <c r="C51" s="29">
        <v>0.62139999999999995</v>
      </c>
      <c r="D51" s="29">
        <v>0.60770000000000002</v>
      </c>
      <c r="E51" s="29">
        <v>0.61280000000000001</v>
      </c>
    </row>
    <row r="52" spans="1:5" x14ac:dyDescent="0.3">
      <c r="A52" t="s">
        <v>78</v>
      </c>
      <c r="B52" s="29">
        <v>0.59240000000000004</v>
      </c>
      <c r="C52" s="29">
        <v>0.58040000000000003</v>
      </c>
      <c r="D52" s="29">
        <v>0.57550000000000001</v>
      </c>
      <c r="E52" s="29">
        <v>0.58230000000000004</v>
      </c>
    </row>
    <row r="53" spans="1:5" x14ac:dyDescent="0.3">
      <c r="A53" t="s">
        <v>79</v>
      </c>
      <c r="B53" s="29">
        <v>0.56310000000000004</v>
      </c>
      <c r="C53" s="29">
        <v>0.56169999999999998</v>
      </c>
      <c r="D53" s="29">
        <v>0.58030000000000004</v>
      </c>
      <c r="E53" s="29">
        <v>0.58579999999999999</v>
      </c>
    </row>
    <row r="54" spans="1:5" x14ac:dyDescent="0.3">
      <c r="A54" t="s">
        <v>80</v>
      </c>
      <c r="B54" s="29">
        <v>0.60009999999999997</v>
      </c>
      <c r="C54" s="29">
        <v>0.60860000000000003</v>
      </c>
      <c r="D54" s="29">
        <v>0.60709999999999997</v>
      </c>
      <c r="E54" s="29">
        <v>0.60460000000000003</v>
      </c>
    </row>
    <row r="55" spans="1:5" x14ac:dyDescent="0.3">
      <c r="A55" t="s">
        <v>81</v>
      </c>
      <c r="B55" s="29">
        <v>0.54330000000000001</v>
      </c>
      <c r="C55" s="29">
        <v>0.59440000000000004</v>
      </c>
      <c r="D55" s="29">
        <v>0.60680000000000001</v>
      </c>
      <c r="E55" s="29">
        <v>0.61580000000000001</v>
      </c>
    </row>
    <row r="56" spans="1:5" x14ac:dyDescent="0.3">
      <c r="A56" t="s">
        <v>82</v>
      </c>
      <c r="B56" s="29">
        <v>0.61250000000000004</v>
      </c>
      <c r="C56" s="29">
        <v>0.59960000000000002</v>
      </c>
      <c r="D56" s="29">
        <v>0.61970000000000003</v>
      </c>
      <c r="E56" s="29">
        <v>0.62450000000000006</v>
      </c>
    </row>
    <row r="57" spans="1:5" x14ac:dyDescent="0.3">
      <c r="A57" t="s">
        <v>83</v>
      </c>
      <c r="B57" s="29">
        <v>0.60260000000000002</v>
      </c>
      <c r="C57" s="29">
        <v>0.59570000000000001</v>
      </c>
      <c r="D57" s="29">
        <v>0.62329999999999997</v>
      </c>
      <c r="E57" s="29">
        <v>0.62380000000000002</v>
      </c>
    </row>
    <row r="58" spans="1:5" x14ac:dyDescent="0.3">
      <c r="A58" t="s">
        <v>84</v>
      </c>
      <c r="B58" s="29">
        <v>0.60550000000000004</v>
      </c>
      <c r="C58" s="29">
        <v>0.629</v>
      </c>
      <c r="D58" s="29">
        <v>0.65669999999999995</v>
      </c>
      <c r="E58" s="29">
        <v>0.64990000000000003</v>
      </c>
    </row>
    <row r="59" spans="1:5" x14ac:dyDescent="0.3">
      <c r="A59" t="s">
        <v>85</v>
      </c>
      <c r="B59" s="29">
        <v>0.59770000000000001</v>
      </c>
      <c r="C59" s="29">
        <v>0.60960000000000003</v>
      </c>
      <c r="D59" s="29">
        <v>0.62290000000000001</v>
      </c>
      <c r="E59" s="29">
        <v>0.61860000000000004</v>
      </c>
    </row>
    <row r="60" spans="1:5" x14ac:dyDescent="0.3">
      <c r="A60" t="s">
        <v>86</v>
      </c>
      <c r="B60" s="29">
        <v>0.6079</v>
      </c>
      <c r="C60" s="29">
        <v>0.61140000000000005</v>
      </c>
      <c r="D60" s="29">
        <v>0.62180000000000002</v>
      </c>
      <c r="E60" s="29">
        <v>0.63019999999999998</v>
      </c>
    </row>
    <row r="61" spans="1:5" x14ac:dyDescent="0.3">
      <c r="A61" t="s">
        <v>58</v>
      </c>
      <c r="B61" s="29">
        <v>0.62919999999999998</v>
      </c>
      <c r="C61" s="29">
        <v>0.62409999999999999</v>
      </c>
      <c r="D61" s="29">
        <v>0.63429999999999997</v>
      </c>
      <c r="E61" s="29">
        <v>0.63529999999999998</v>
      </c>
    </row>
    <row r="62" spans="1:5" x14ac:dyDescent="0.3">
      <c r="A62" t="s">
        <v>87</v>
      </c>
      <c r="B62" s="29">
        <v>0.58950000000000002</v>
      </c>
      <c r="C62" s="29">
        <v>0.63049999999999995</v>
      </c>
      <c r="D62" s="29">
        <v>0.64949999999999997</v>
      </c>
      <c r="E62" s="29">
        <v>0.64319999999999999</v>
      </c>
    </row>
    <row r="63" spans="1:5" x14ac:dyDescent="0.3">
      <c r="A63" t="s">
        <v>88</v>
      </c>
      <c r="B63" s="29">
        <v>0.55100000000000005</v>
      </c>
      <c r="C63" s="29">
        <v>0.60899999999999999</v>
      </c>
      <c r="D63" s="29">
        <v>0.62009999999999998</v>
      </c>
      <c r="E63" s="29">
        <v>0.62690000000000001</v>
      </c>
    </row>
    <row r="64" spans="1:5" x14ac:dyDescent="0.3">
      <c r="A64" t="s">
        <v>89</v>
      </c>
      <c r="B64" s="29">
        <v>0.61509999999999998</v>
      </c>
      <c r="C64" s="29">
        <v>0.6139</v>
      </c>
      <c r="D64" s="29">
        <v>0.62250000000000005</v>
      </c>
      <c r="E64" s="29">
        <v>0.62060000000000004</v>
      </c>
    </row>
    <row r="65" spans="1:5" x14ac:dyDescent="0.3">
      <c r="A65" t="s">
        <v>90</v>
      </c>
      <c r="B65" s="29">
        <v>0.57279999999999998</v>
      </c>
      <c r="C65" s="29">
        <v>0.62980000000000003</v>
      </c>
      <c r="D65" s="29">
        <v>0.64490000000000003</v>
      </c>
      <c r="E65" s="29">
        <v>0.65720000000000001</v>
      </c>
    </row>
    <row r="66" spans="1:5" x14ac:dyDescent="0.3">
      <c r="A66" t="s">
        <v>91</v>
      </c>
      <c r="B66" s="29">
        <v>0.61870000000000003</v>
      </c>
      <c r="C66" s="29">
        <v>0.62709999999999999</v>
      </c>
      <c r="D66" s="29">
        <v>0.64139999999999997</v>
      </c>
      <c r="E66" s="29">
        <v>0.63470000000000004</v>
      </c>
    </row>
    <row r="67" spans="1:5" x14ac:dyDescent="0.3">
      <c r="A67" t="s">
        <v>92</v>
      </c>
      <c r="B67" s="29">
        <v>0.59850000000000003</v>
      </c>
      <c r="C67" s="29">
        <v>0.61080000000000001</v>
      </c>
      <c r="D67" s="29">
        <v>0.6149</v>
      </c>
      <c r="E67" s="29">
        <v>0.61</v>
      </c>
    </row>
    <row r="68" spans="1:5" x14ac:dyDescent="0.3">
      <c r="A68" t="s">
        <v>93</v>
      </c>
      <c r="B68" s="29">
        <v>0.57889999999999997</v>
      </c>
      <c r="C68" s="29">
        <v>0.58879999999999999</v>
      </c>
      <c r="D68" s="29">
        <v>0.62490000000000001</v>
      </c>
      <c r="E68" s="29">
        <v>0.62790000000000001</v>
      </c>
    </row>
    <row r="69" spans="1:5" x14ac:dyDescent="0.3">
      <c r="A69" t="s">
        <v>94</v>
      </c>
      <c r="B69" s="29">
        <v>0.62170000000000003</v>
      </c>
      <c r="C69" s="29">
        <v>0.61329999999999996</v>
      </c>
      <c r="D69" s="29">
        <v>0.62039999999999995</v>
      </c>
      <c r="E69" s="29">
        <v>0.62270000000000003</v>
      </c>
    </row>
    <row r="70" spans="1:5" x14ac:dyDescent="0.3">
      <c r="A70" t="s">
        <v>95</v>
      </c>
      <c r="B70" s="29">
        <v>0.58950000000000002</v>
      </c>
      <c r="C70" s="29">
        <v>0.58819999999999995</v>
      </c>
      <c r="D70" s="29">
        <v>0.62580000000000002</v>
      </c>
      <c r="E70" s="29">
        <v>0.63260000000000005</v>
      </c>
    </row>
    <row r="71" spans="1:5" x14ac:dyDescent="0.3">
      <c r="A71" t="s">
        <v>139</v>
      </c>
      <c r="B71" s="29">
        <v>0.59550000000000003</v>
      </c>
      <c r="C71" s="29">
        <v>0.60950000000000004</v>
      </c>
      <c r="D71" s="29">
        <v>0.63729999999999998</v>
      </c>
      <c r="E71" s="29">
        <v>0.64319999999999999</v>
      </c>
    </row>
    <row r="72" spans="1:5" x14ac:dyDescent="0.3">
      <c r="A72" t="s">
        <v>118</v>
      </c>
      <c r="B72" s="29">
        <v>0.57499999999999996</v>
      </c>
      <c r="C72" s="29">
        <v>0.59699999999999998</v>
      </c>
      <c r="D72" s="29">
        <v>0.61009999999999998</v>
      </c>
      <c r="E72" s="29">
        <v>0.625</v>
      </c>
    </row>
    <row r="73" spans="1:5" x14ac:dyDescent="0.3">
      <c r="A73" t="s">
        <v>55</v>
      </c>
      <c r="B73" s="29">
        <v>0.56910000000000005</v>
      </c>
      <c r="C73" s="29">
        <v>0.58909999999999996</v>
      </c>
      <c r="D73" s="29">
        <v>0.62980000000000003</v>
      </c>
      <c r="E73" s="29">
        <v>0.63049999999999995</v>
      </c>
    </row>
    <row r="74" spans="1:5" x14ac:dyDescent="0.3">
      <c r="A74" t="s">
        <v>119</v>
      </c>
      <c r="B74" s="29">
        <v>0.59209999999999996</v>
      </c>
      <c r="C74" s="29">
        <v>0.62570000000000003</v>
      </c>
      <c r="D74" s="29">
        <v>0.65280000000000005</v>
      </c>
      <c r="E74" s="29">
        <v>0.63070000000000004</v>
      </c>
    </row>
    <row r="75" spans="1:5" x14ac:dyDescent="0.3">
      <c r="A75" t="s">
        <v>120</v>
      </c>
      <c r="B75" s="29">
        <v>0.57299999999999995</v>
      </c>
      <c r="C75" s="29">
        <v>0.64190000000000003</v>
      </c>
      <c r="D75" s="29">
        <v>0.67830000000000001</v>
      </c>
      <c r="E75" s="29">
        <v>0.65700000000000003</v>
      </c>
    </row>
    <row r="76" spans="1:5" x14ac:dyDescent="0.3">
      <c r="A76" t="s">
        <v>121</v>
      </c>
      <c r="B76" s="29">
        <v>0.57140000000000002</v>
      </c>
      <c r="C76" s="29">
        <v>0.5968</v>
      </c>
      <c r="D76" s="29">
        <v>0.63970000000000005</v>
      </c>
      <c r="E76" s="29">
        <v>0.64500000000000002</v>
      </c>
    </row>
    <row r="77" spans="1:5" x14ac:dyDescent="0.3">
      <c r="A77" t="s">
        <v>122</v>
      </c>
      <c r="B77" s="29">
        <v>0.56089999999999995</v>
      </c>
      <c r="C77" s="29">
        <v>0.61750000000000005</v>
      </c>
      <c r="D77" s="29">
        <v>0.64370000000000005</v>
      </c>
      <c r="E77" s="29">
        <v>0.63600000000000001</v>
      </c>
    </row>
    <row r="78" spans="1:5" x14ac:dyDescent="0.3">
      <c r="A78" t="s">
        <v>123</v>
      </c>
      <c r="B78" s="29">
        <v>0.58620000000000005</v>
      </c>
      <c r="C78" s="29">
        <v>0.63239999999999996</v>
      </c>
      <c r="D78" s="29">
        <v>0.63970000000000005</v>
      </c>
      <c r="E78" s="29">
        <v>0.65880000000000005</v>
      </c>
    </row>
    <row r="79" spans="1:5" x14ac:dyDescent="0.3">
      <c r="A79" t="s">
        <v>124</v>
      </c>
      <c r="B79" s="29">
        <v>0.59660000000000002</v>
      </c>
      <c r="C79" s="29">
        <v>0.62509999999999999</v>
      </c>
      <c r="D79" s="29">
        <v>0.65329999999999999</v>
      </c>
      <c r="E79" s="29">
        <v>0.66310000000000002</v>
      </c>
    </row>
    <row r="80" spans="1:5" x14ac:dyDescent="0.3">
      <c r="A80" t="s">
        <v>125</v>
      </c>
      <c r="B80" s="29">
        <v>0.58909999999999996</v>
      </c>
      <c r="C80" s="29">
        <v>0.60760000000000003</v>
      </c>
      <c r="D80" s="29">
        <v>0.63690000000000002</v>
      </c>
      <c r="E80" s="29">
        <v>0.65510000000000002</v>
      </c>
    </row>
    <row r="81" spans="1:5" x14ac:dyDescent="0.3">
      <c r="A81" t="s">
        <v>126</v>
      </c>
      <c r="B81" s="29">
        <v>0.60599999999999998</v>
      </c>
      <c r="C81" s="29">
        <v>0.61170000000000002</v>
      </c>
      <c r="D81" s="29">
        <v>0.62590000000000001</v>
      </c>
      <c r="E81" s="29">
        <v>0.62770000000000004</v>
      </c>
    </row>
    <row r="82" spans="1:5" x14ac:dyDescent="0.3">
      <c r="A82" t="s">
        <v>127</v>
      </c>
      <c r="B82" s="29">
        <v>0.58350000000000002</v>
      </c>
      <c r="C82" s="29">
        <v>0.55110000000000003</v>
      </c>
      <c r="D82" s="29">
        <v>0.61480000000000001</v>
      </c>
      <c r="E82" s="29">
        <v>0.62070000000000003</v>
      </c>
    </row>
    <row r="83" spans="1:5" x14ac:dyDescent="0.3">
      <c r="A83" t="s">
        <v>140</v>
      </c>
      <c r="B83" s="29">
        <v>0.5897</v>
      </c>
      <c r="C83" s="29">
        <v>0.57999999999999996</v>
      </c>
      <c r="D83" s="29">
        <v>0.61119999999999997</v>
      </c>
      <c r="E83" s="29">
        <v>0.60040000000000004</v>
      </c>
    </row>
    <row r="84" spans="1:5" x14ac:dyDescent="0.3">
      <c r="A84" t="s">
        <v>128</v>
      </c>
      <c r="B84" s="29">
        <v>0.59470000000000001</v>
      </c>
      <c r="C84" s="29">
        <v>0.57650000000000001</v>
      </c>
      <c r="D84" s="29">
        <v>0.60699999999999998</v>
      </c>
      <c r="E84" s="29">
        <v>0.58009999999999995</v>
      </c>
    </row>
    <row r="85" spans="1:5" x14ac:dyDescent="0.3">
      <c r="A85" t="s">
        <v>129</v>
      </c>
      <c r="B85" s="29">
        <v>0.53190000000000004</v>
      </c>
      <c r="C85" s="29">
        <v>0.60340000000000005</v>
      </c>
      <c r="D85" s="29">
        <v>0.64439999999999997</v>
      </c>
      <c r="E85" s="29">
        <v>0.63970000000000005</v>
      </c>
    </row>
    <row r="86" spans="1:5" x14ac:dyDescent="0.3">
      <c r="A86" t="s">
        <v>130</v>
      </c>
      <c r="B86" s="29">
        <v>0.59240000000000004</v>
      </c>
      <c r="C86" s="29">
        <v>0.56520000000000004</v>
      </c>
      <c r="D86" s="29">
        <v>0.58620000000000005</v>
      </c>
      <c r="E86" s="29">
        <v>0.58299999999999996</v>
      </c>
    </row>
  </sheetData>
  <autoFilter ref="A2:E86" xr:uid="{BA5B58F2-AF75-4003-8E86-CEBF7D0B7453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52A6-EAE0-4611-9A9C-38EDE182A916}">
  <dimension ref="A1:J13"/>
  <sheetViews>
    <sheetView workbookViewId="0">
      <selection activeCell="B6" sqref="B6"/>
    </sheetView>
  </sheetViews>
  <sheetFormatPr defaultRowHeight="14.4" x14ac:dyDescent="0.3"/>
  <cols>
    <col min="2" max="2" width="12.109375" bestFit="1" customWidth="1"/>
    <col min="3" max="4" width="10" bestFit="1" customWidth="1"/>
    <col min="5" max="5" width="12.5546875" bestFit="1" customWidth="1"/>
    <col min="6" max="7" width="8.5546875" bestFit="1" customWidth="1"/>
    <col min="8" max="8" width="8.77734375" bestFit="1" customWidth="1"/>
    <col min="9" max="9" width="12.109375" bestFit="1" customWidth="1"/>
    <col min="10" max="10" width="9" bestFit="1" customWidth="1"/>
  </cols>
  <sheetData>
    <row r="1" spans="1:10" ht="19.8" x14ac:dyDescent="0.3">
      <c r="B1" t="s">
        <v>159</v>
      </c>
      <c r="C1" t="s">
        <v>156</v>
      </c>
      <c r="D1" t="s">
        <v>157</v>
      </c>
      <c r="E1" t="s">
        <v>158</v>
      </c>
      <c r="F1" s="30" t="s">
        <v>151</v>
      </c>
      <c r="G1" s="30" t="s">
        <v>152</v>
      </c>
      <c r="H1" s="30" t="s">
        <v>153</v>
      </c>
      <c r="I1" s="30" t="s">
        <v>154</v>
      </c>
      <c r="J1" s="30" t="s">
        <v>155</v>
      </c>
    </row>
    <row r="2" spans="1:10" x14ac:dyDescent="0.3">
      <c r="A2">
        <v>1</v>
      </c>
      <c r="B2" s="31">
        <v>10000</v>
      </c>
      <c r="C2" s="2">
        <v>1195800</v>
      </c>
      <c r="D2" s="2">
        <v>404843</v>
      </c>
      <c r="E2" s="2">
        <v>790957</v>
      </c>
      <c r="F2" s="2">
        <v>81264</v>
      </c>
      <c r="G2" s="2">
        <v>272607</v>
      </c>
      <c r="H2" s="2">
        <v>304010</v>
      </c>
      <c r="I2" s="2">
        <v>426047</v>
      </c>
      <c r="J2" s="2">
        <v>111871</v>
      </c>
    </row>
    <row r="3" spans="1:10" x14ac:dyDescent="0.3">
      <c r="A3">
        <v>2</v>
      </c>
      <c r="B3" s="31">
        <v>19999</v>
      </c>
      <c r="C3" s="2">
        <v>1706008</v>
      </c>
      <c r="D3" s="2">
        <v>590577</v>
      </c>
      <c r="E3" s="2">
        <v>1115431</v>
      </c>
      <c r="F3" s="2">
        <v>93457</v>
      </c>
      <c r="G3" s="2">
        <v>377483</v>
      </c>
      <c r="H3" s="2">
        <v>410997</v>
      </c>
      <c r="I3" s="2">
        <v>652837</v>
      </c>
      <c r="J3" s="2">
        <v>171233</v>
      </c>
    </row>
    <row r="4" spans="1:10" x14ac:dyDescent="0.3">
      <c r="A4">
        <v>3</v>
      </c>
      <c r="B4" s="31">
        <v>29999</v>
      </c>
      <c r="C4" s="2">
        <v>1615266</v>
      </c>
      <c r="D4" s="2">
        <v>560416</v>
      </c>
      <c r="E4" s="2">
        <v>1054850</v>
      </c>
      <c r="F4" s="2">
        <v>91813</v>
      </c>
      <c r="G4" s="2">
        <v>379794</v>
      </c>
      <c r="H4" s="2">
        <v>384590</v>
      </c>
      <c r="I4" s="2">
        <v>589067</v>
      </c>
      <c r="J4" s="2">
        <v>170002</v>
      </c>
    </row>
    <row r="5" spans="1:10" x14ac:dyDescent="0.3">
      <c r="A5">
        <v>4</v>
      </c>
      <c r="B5" s="31">
        <v>39999</v>
      </c>
      <c r="C5" s="2">
        <v>1650315</v>
      </c>
      <c r="D5" s="2">
        <v>600974</v>
      </c>
      <c r="E5" s="2">
        <v>1049340</v>
      </c>
      <c r="F5" s="2">
        <v>114996</v>
      </c>
      <c r="G5" s="2">
        <v>361687</v>
      </c>
      <c r="H5" s="2">
        <v>389481</v>
      </c>
      <c r="I5" s="2">
        <v>578591</v>
      </c>
      <c r="J5" s="2">
        <v>205560</v>
      </c>
    </row>
    <row r="6" spans="1:10" x14ac:dyDescent="0.3">
      <c r="A6">
        <v>5</v>
      </c>
      <c r="B6" s="31">
        <v>49999</v>
      </c>
      <c r="C6" s="2">
        <v>1038044</v>
      </c>
      <c r="D6" s="2">
        <v>381125</v>
      </c>
      <c r="E6" s="2">
        <v>656919</v>
      </c>
      <c r="F6" s="2">
        <v>64508</v>
      </c>
      <c r="G6" s="2">
        <v>272439</v>
      </c>
      <c r="H6" s="2">
        <v>218826</v>
      </c>
      <c r="I6" s="2">
        <v>346583</v>
      </c>
      <c r="J6" s="2">
        <v>135688</v>
      </c>
    </row>
    <row r="7" spans="1:10" x14ac:dyDescent="0.3">
      <c r="A7">
        <v>6</v>
      </c>
      <c r="B7" s="31">
        <v>59999</v>
      </c>
      <c r="C7" s="2">
        <v>1098736</v>
      </c>
      <c r="D7" s="2">
        <v>432805</v>
      </c>
      <c r="E7" s="2">
        <v>665931</v>
      </c>
      <c r="F7" s="2">
        <v>90402</v>
      </c>
      <c r="G7" s="2">
        <v>264432</v>
      </c>
      <c r="H7" s="2">
        <v>241649</v>
      </c>
      <c r="I7" s="2">
        <v>364503</v>
      </c>
      <c r="J7" s="2">
        <v>137750</v>
      </c>
    </row>
    <row r="8" spans="1:10" x14ac:dyDescent="0.3">
      <c r="A8">
        <v>7</v>
      </c>
      <c r="B8" s="31">
        <v>69999</v>
      </c>
      <c r="C8" s="2">
        <v>920297</v>
      </c>
      <c r="D8" s="2">
        <v>417953</v>
      </c>
      <c r="E8" s="2">
        <v>502344</v>
      </c>
      <c r="F8" s="2">
        <v>101049</v>
      </c>
      <c r="G8" s="2">
        <v>267607</v>
      </c>
      <c r="H8" s="2">
        <v>174111</v>
      </c>
      <c r="I8" s="2">
        <v>262426</v>
      </c>
      <c r="J8" s="2">
        <v>115105</v>
      </c>
    </row>
    <row r="9" spans="1:10" x14ac:dyDescent="0.3">
      <c r="A9">
        <v>8</v>
      </c>
      <c r="B9" s="31">
        <v>79999</v>
      </c>
      <c r="C9" s="2">
        <v>547874</v>
      </c>
      <c r="D9" s="2">
        <v>223362</v>
      </c>
      <c r="E9" s="2">
        <v>324512</v>
      </c>
      <c r="F9" s="2">
        <v>56607</v>
      </c>
      <c r="G9" s="2">
        <v>136597</v>
      </c>
      <c r="H9" s="2">
        <v>105462</v>
      </c>
      <c r="I9" s="2">
        <v>173216</v>
      </c>
      <c r="J9" s="2">
        <v>75992</v>
      </c>
    </row>
    <row r="10" spans="1:10" x14ac:dyDescent="0.3">
      <c r="A10">
        <v>9</v>
      </c>
      <c r="B10" s="31">
        <v>99999</v>
      </c>
      <c r="C10" s="2">
        <v>615901</v>
      </c>
      <c r="D10" s="2">
        <v>269723</v>
      </c>
      <c r="E10" s="2">
        <v>346178</v>
      </c>
      <c r="F10" s="2">
        <v>66418</v>
      </c>
      <c r="G10" s="2">
        <v>178058</v>
      </c>
      <c r="H10" s="2">
        <v>124254</v>
      </c>
      <c r="I10" s="2">
        <v>170096</v>
      </c>
      <c r="J10" s="2">
        <v>77075</v>
      </c>
    </row>
    <row r="11" spans="1:10" x14ac:dyDescent="0.3">
      <c r="A11">
        <v>10</v>
      </c>
      <c r="B11" s="31">
        <v>299999</v>
      </c>
      <c r="C11" s="2">
        <v>2075880</v>
      </c>
      <c r="D11" s="2">
        <v>1077010</v>
      </c>
      <c r="E11" s="2">
        <v>998870</v>
      </c>
      <c r="F11" s="2">
        <v>332835</v>
      </c>
      <c r="G11" s="2">
        <v>727327</v>
      </c>
      <c r="H11" s="2">
        <v>344475</v>
      </c>
      <c r="I11" s="2">
        <v>412170</v>
      </c>
      <c r="J11" s="2">
        <v>259074</v>
      </c>
    </row>
    <row r="12" spans="1:10" x14ac:dyDescent="0.3">
      <c r="A12">
        <v>11</v>
      </c>
      <c r="B12" s="31">
        <v>499999</v>
      </c>
      <c r="C12" s="2">
        <v>574489</v>
      </c>
      <c r="D12" s="2">
        <v>378843</v>
      </c>
      <c r="E12" s="2">
        <v>195646</v>
      </c>
      <c r="F12" s="2">
        <v>143774</v>
      </c>
      <c r="G12" s="2">
        <v>186839</v>
      </c>
      <c r="H12" s="2">
        <v>73880</v>
      </c>
      <c r="I12" s="2">
        <v>102559</v>
      </c>
      <c r="J12" s="2">
        <v>67437</v>
      </c>
    </row>
    <row r="13" spans="1:10" x14ac:dyDescent="0.3">
      <c r="A13">
        <v>12</v>
      </c>
      <c r="B13" s="31">
        <v>500000</v>
      </c>
      <c r="C13" s="2">
        <v>222820</v>
      </c>
      <c r="D13" s="2">
        <v>154126</v>
      </c>
      <c r="E13" s="2">
        <v>68694</v>
      </c>
      <c r="F13" s="2">
        <v>65807</v>
      </c>
      <c r="G13" s="2">
        <v>55253</v>
      </c>
      <c r="H13" s="2">
        <v>32151</v>
      </c>
      <c r="I13" s="2">
        <v>38993</v>
      </c>
      <c r="J13" s="2">
        <v>30615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C63C-122D-4EE0-AE8D-C2B783C433E0}">
  <dimension ref="A1:N14"/>
  <sheetViews>
    <sheetView workbookViewId="0"/>
  </sheetViews>
  <sheetFormatPr defaultRowHeight="14.4" x14ac:dyDescent="0.3"/>
  <cols>
    <col min="1" max="1" width="5" bestFit="1" customWidth="1"/>
    <col min="2" max="2" width="11" bestFit="1" customWidth="1"/>
    <col min="3" max="3" width="11.5546875" bestFit="1" customWidth="1"/>
    <col min="4" max="4" width="6" bestFit="1" customWidth="1"/>
    <col min="5" max="5" width="9.109375" bestFit="1" customWidth="1"/>
    <col min="6" max="7" width="10.109375" bestFit="1" customWidth="1"/>
    <col min="8" max="8" width="9.109375" bestFit="1" customWidth="1"/>
    <col min="9" max="10" width="10.109375" bestFit="1" customWidth="1"/>
    <col min="11" max="11" width="11.5546875" bestFit="1" customWidth="1"/>
    <col min="12" max="12" width="10" bestFit="1" customWidth="1"/>
    <col min="13" max="13" width="11.5546875" bestFit="1" customWidth="1"/>
    <col min="14" max="14" width="10.109375" bestFit="1" customWidth="1"/>
  </cols>
  <sheetData>
    <row r="1" spans="1:14" x14ac:dyDescent="0.3">
      <c r="A1" s="4" t="s">
        <v>19</v>
      </c>
      <c r="B1" s="6" t="s">
        <v>21</v>
      </c>
      <c r="C1" s="6" t="s">
        <v>22</v>
      </c>
      <c r="D1" s="6" t="s">
        <v>12</v>
      </c>
      <c r="E1" s="4" t="s">
        <v>211</v>
      </c>
      <c r="F1" s="4" t="s">
        <v>212</v>
      </c>
      <c r="G1" s="5" t="s">
        <v>215</v>
      </c>
      <c r="H1" s="5" t="s">
        <v>213</v>
      </c>
      <c r="I1" s="5" t="s">
        <v>214</v>
      </c>
      <c r="J1" s="5" t="s">
        <v>216</v>
      </c>
      <c r="K1" s="5" t="s">
        <v>217</v>
      </c>
      <c r="L1" s="5" t="s">
        <v>210</v>
      </c>
      <c r="M1" s="5" t="s">
        <v>218</v>
      </c>
      <c r="N1" s="5" t="s">
        <v>219</v>
      </c>
    </row>
    <row r="2" spans="1:14" x14ac:dyDescent="0.3">
      <c r="A2" s="8">
        <v>2011</v>
      </c>
      <c r="B2" s="9">
        <v>11372077</v>
      </c>
      <c r="C2" s="10">
        <v>835357.1</v>
      </c>
      <c r="D2" s="6">
        <v>0.375</v>
      </c>
      <c r="E2" s="38">
        <v>2760.9</v>
      </c>
      <c r="F2" s="38">
        <v>46485.7</v>
      </c>
      <c r="G2" s="38">
        <v>208093.4</v>
      </c>
      <c r="H2" s="38">
        <v>16373.1</v>
      </c>
      <c r="I2" s="38">
        <v>422239.9</v>
      </c>
      <c r="J2" s="38">
        <v>139404.1</v>
      </c>
      <c r="K2" s="10">
        <v>835357.1</v>
      </c>
      <c r="L2" s="9">
        <v>2169967.5</v>
      </c>
      <c r="M2" s="38">
        <v>1510387.7</v>
      </c>
      <c r="N2" s="10">
        <v>12265.599999999999</v>
      </c>
    </row>
    <row r="3" spans="1:14" x14ac:dyDescent="0.3">
      <c r="A3" s="8">
        <v>2012</v>
      </c>
      <c r="B3" s="9">
        <v>11775032</v>
      </c>
      <c r="C3" s="10">
        <v>1087344.7</v>
      </c>
      <c r="D3" s="6">
        <v>0.39300000000000002</v>
      </c>
      <c r="E3" s="38">
        <v>1522.8</v>
      </c>
      <c r="F3" s="38">
        <v>222721.9</v>
      </c>
      <c r="G3" s="38">
        <v>220411.3</v>
      </c>
      <c r="H3" s="38">
        <v>19173.400000000001</v>
      </c>
      <c r="I3" s="38">
        <v>444483.5</v>
      </c>
      <c r="J3" s="38">
        <v>179031.8</v>
      </c>
      <c r="K3" s="10">
        <v>1087344.7</v>
      </c>
      <c r="L3" s="9">
        <v>2380000</v>
      </c>
      <c r="M3" s="38">
        <v>1815611.8</v>
      </c>
      <c r="N3" s="10">
        <v>12346.6</v>
      </c>
    </row>
    <row r="4" spans="1:14" x14ac:dyDescent="0.3">
      <c r="A4" s="8">
        <v>2013</v>
      </c>
      <c r="B4" s="9">
        <v>12871547</v>
      </c>
      <c r="C4" s="10">
        <v>1105852.3999999999</v>
      </c>
      <c r="D4" s="6">
        <v>0.378</v>
      </c>
      <c r="E4" s="38">
        <v>2171.3000000000002</v>
      </c>
      <c r="F4" s="38">
        <v>133021.4</v>
      </c>
      <c r="G4" s="38">
        <v>254947.3</v>
      </c>
      <c r="H4" s="38">
        <v>20055.099999999999</v>
      </c>
      <c r="I4" s="38">
        <v>493892</v>
      </c>
      <c r="J4" s="38">
        <v>201765.3</v>
      </c>
      <c r="K4" s="10">
        <v>1105852.3999999999</v>
      </c>
      <c r="L4" s="9">
        <v>2400000</v>
      </c>
      <c r="M4" s="38">
        <v>1939475</v>
      </c>
      <c r="N4" s="10">
        <v>13462.8</v>
      </c>
    </row>
    <row r="5" spans="1:14" x14ac:dyDescent="0.3">
      <c r="A5" s="8">
        <v>2014</v>
      </c>
      <c r="B5" s="9">
        <v>13132264</v>
      </c>
      <c r="C5" s="10">
        <v>1083454</v>
      </c>
      <c r="D5" s="6">
        <v>0.371</v>
      </c>
      <c r="E5" s="38">
        <v>3102.8</v>
      </c>
      <c r="F5" s="38">
        <v>67070.3</v>
      </c>
      <c r="G5" s="38">
        <v>252996.3</v>
      </c>
      <c r="H5" s="38">
        <v>24632.9</v>
      </c>
      <c r="I5" s="38">
        <v>518519.1</v>
      </c>
      <c r="J5" s="38">
        <v>217132.6</v>
      </c>
      <c r="K5" s="10">
        <v>1083454</v>
      </c>
      <c r="L5" s="9">
        <v>2525000</v>
      </c>
      <c r="M5" s="38">
        <v>2100758.1</v>
      </c>
      <c r="N5" s="10">
        <v>13195.8</v>
      </c>
    </row>
    <row r="6" spans="1:14" x14ac:dyDescent="0.3">
      <c r="A6" s="8">
        <v>2015</v>
      </c>
      <c r="B6" s="9">
        <v>13589050</v>
      </c>
      <c r="C6" s="10">
        <v>1104236.2</v>
      </c>
      <c r="D6" s="6">
        <v>0.35899999999999999</v>
      </c>
      <c r="E6" s="38">
        <v>3926.9</v>
      </c>
      <c r="F6" s="38">
        <v>58667.3</v>
      </c>
      <c r="G6" s="38">
        <v>261113.1</v>
      </c>
      <c r="H6" s="38">
        <v>21688.2</v>
      </c>
      <c r="I6" s="38">
        <v>531044.80000000005</v>
      </c>
      <c r="J6" s="38">
        <v>227795.9</v>
      </c>
      <c r="K6" s="10">
        <v>1104236.2</v>
      </c>
      <c r="L6" s="9">
        <v>2575000</v>
      </c>
      <c r="M6" s="38">
        <v>2141742.4</v>
      </c>
      <c r="N6" s="10">
        <v>9742</v>
      </c>
    </row>
    <row r="7" spans="1:14" x14ac:dyDescent="0.3">
      <c r="A7" s="8">
        <v>2016</v>
      </c>
      <c r="B7" s="9">
        <v>14345024</v>
      </c>
      <c r="C7" s="10">
        <v>1184696.6000000001</v>
      </c>
      <c r="D7" s="6">
        <v>0.36699999999999999</v>
      </c>
      <c r="E7" s="38">
        <v>6947.3</v>
      </c>
      <c r="F7" s="38">
        <v>67963.3</v>
      </c>
      <c r="G7" s="38">
        <v>274231.2</v>
      </c>
      <c r="H7" s="38">
        <v>21553.599999999999</v>
      </c>
      <c r="I7" s="38">
        <v>549708.1</v>
      </c>
      <c r="J7" s="38">
        <v>264293.09999999998</v>
      </c>
      <c r="K7" s="10">
        <v>1184696.6000000001</v>
      </c>
      <c r="L7" s="9">
        <v>2776000</v>
      </c>
      <c r="M7" s="38">
        <v>2150167.9</v>
      </c>
      <c r="N7" s="10">
        <v>11308.3</v>
      </c>
    </row>
    <row r="8" spans="1:14" x14ac:dyDescent="0.3">
      <c r="A8" s="8">
        <v>2017</v>
      </c>
      <c r="B8" s="9">
        <v>15245782</v>
      </c>
      <c r="C8" s="10">
        <v>1204532.6000000001</v>
      </c>
      <c r="D8" s="6">
        <v>0.36399999999999999</v>
      </c>
      <c r="E8" s="38">
        <v>6846.5</v>
      </c>
      <c r="F8" s="38">
        <v>75059.8</v>
      </c>
      <c r="G8" s="38">
        <v>294779.90000000002</v>
      </c>
      <c r="H8" s="38">
        <v>20556.2</v>
      </c>
      <c r="I8" s="38">
        <v>536697</v>
      </c>
      <c r="J8" s="38">
        <v>270593.2</v>
      </c>
      <c r="K8" s="10">
        <v>1204532.6000000001</v>
      </c>
      <c r="L8" s="9">
        <v>2733000</v>
      </c>
      <c r="M8" s="38">
        <v>2144083</v>
      </c>
      <c r="N8" s="10">
        <v>12709.1</v>
      </c>
    </row>
    <row r="9" spans="1:14" x14ac:dyDescent="0.3">
      <c r="A9" s="8">
        <v>2018</v>
      </c>
      <c r="B9" s="9">
        <v>16167922</v>
      </c>
      <c r="C9" s="10">
        <v>1269348.5999999999</v>
      </c>
      <c r="D9" s="6">
        <v>0.36199999999999999</v>
      </c>
      <c r="E9" s="38">
        <v>8659.7000000000007</v>
      </c>
      <c r="F9" s="38">
        <v>75471.399999999994</v>
      </c>
      <c r="G9" s="38">
        <v>303517.09999999998</v>
      </c>
      <c r="H9" s="38">
        <v>21706.3</v>
      </c>
      <c r="I9" s="38">
        <v>526449.1</v>
      </c>
      <c r="J9" s="38">
        <v>333545</v>
      </c>
      <c r="K9" s="10">
        <v>1269348.5999999999</v>
      </c>
      <c r="L9" s="9">
        <v>2900000</v>
      </c>
      <c r="M9" s="38">
        <v>2230552.7999999998</v>
      </c>
      <c r="N9" s="10">
        <v>19588.600000000002</v>
      </c>
    </row>
    <row r="10" spans="1:14" x14ac:dyDescent="0.3">
      <c r="A10" s="8">
        <v>2019</v>
      </c>
      <c r="B10" s="9">
        <v>16810012</v>
      </c>
      <c r="C10" s="10">
        <v>1276683.3999999999</v>
      </c>
      <c r="D10" s="6">
        <v>0.34799999999999998</v>
      </c>
      <c r="E10" s="38">
        <v>10944.9</v>
      </c>
      <c r="F10" s="38">
        <v>53877.7</v>
      </c>
      <c r="G10" s="38">
        <v>311319.40000000002</v>
      </c>
      <c r="H10" s="38">
        <v>20171.7</v>
      </c>
      <c r="I10" s="38">
        <v>510427</v>
      </c>
      <c r="J10" s="38">
        <v>369942.7</v>
      </c>
      <c r="K10" s="10">
        <v>1276683.3999999999</v>
      </c>
      <c r="L10" s="9">
        <v>3000000</v>
      </c>
      <c r="M10" s="38">
        <v>2317620.2999999998</v>
      </c>
      <c r="N10" s="10">
        <v>16687</v>
      </c>
    </row>
    <row r="11" spans="1:14" x14ac:dyDescent="0.3">
      <c r="A11" s="8">
        <v>2020</v>
      </c>
      <c r="B11" s="9">
        <v>15863378</v>
      </c>
      <c r="C11" s="10">
        <v>1336945.1000000001</v>
      </c>
      <c r="D11" s="6">
        <v>0.35</v>
      </c>
      <c r="E11" s="38">
        <v>12689.4</v>
      </c>
      <c r="F11" s="38">
        <v>103316.3</v>
      </c>
      <c r="G11" s="38">
        <v>292391.40000000002</v>
      </c>
      <c r="H11" s="38">
        <v>20997.7</v>
      </c>
      <c r="I11" s="38">
        <v>493822.7</v>
      </c>
      <c r="J11" s="38">
        <v>413727.6</v>
      </c>
      <c r="K11" s="10">
        <v>1336945.1000000001</v>
      </c>
      <c r="L11" s="9">
        <v>3200000</v>
      </c>
      <c r="M11" s="38">
        <v>2462917.1</v>
      </c>
      <c r="N11" s="10">
        <v>23675.599999999999</v>
      </c>
    </row>
    <row r="12" spans="1:14" x14ac:dyDescent="0.3">
      <c r="A12" s="8">
        <v>2021</v>
      </c>
      <c r="B12" s="9">
        <v>15995776</v>
      </c>
      <c r="C12" s="10">
        <v>1467522.4</v>
      </c>
      <c r="D12" s="10"/>
      <c r="E12" s="10">
        <v>16143.4</v>
      </c>
      <c r="F12" s="10">
        <v>147594.79999999999</v>
      </c>
      <c r="G12" s="10">
        <v>343906.2</v>
      </c>
      <c r="H12" s="10">
        <v>20438.900000000001</v>
      </c>
      <c r="I12" s="10">
        <v>482764.5</v>
      </c>
      <c r="J12" s="10">
        <v>456674.6</v>
      </c>
      <c r="K12" s="10">
        <v>1467522.4</v>
      </c>
      <c r="L12" s="9">
        <v>3285962.5</v>
      </c>
      <c r="M12" s="38">
        <v>2437737.9</v>
      </c>
      <c r="N12" s="10">
        <v>26989.5</v>
      </c>
    </row>
    <row r="13" spans="1:14" x14ac:dyDescent="0.3">
      <c r="B13" s="1"/>
      <c r="C13" s="1"/>
      <c r="D13" s="1"/>
      <c r="E13" s="1"/>
      <c r="F13" s="1"/>
      <c r="G13" s="1"/>
      <c r="H13" s="1"/>
      <c r="I13" s="1"/>
      <c r="J13" s="1"/>
      <c r="K13" s="2"/>
    </row>
    <row r="14" spans="1:14" x14ac:dyDescent="0.3">
      <c r="B14" s="1"/>
      <c r="C14" s="1"/>
      <c r="D14" s="1"/>
      <c r="E14" s="1"/>
      <c r="F14" s="1"/>
      <c r="G14" s="1"/>
      <c r="H14" s="1"/>
      <c r="I14" s="1"/>
      <c r="J14" s="1"/>
      <c r="K14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9A29-BAB4-423D-8474-DBE6D0449B31}">
  <dimension ref="A1:C10"/>
  <sheetViews>
    <sheetView workbookViewId="0">
      <selection activeCell="A15" sqref="A15"/>
    </sheetView>
  </sheetViews>
  <sheetFormatPr defaultRowHeight="14.4" x14ac:dyDescent="0.3"/>
  <cols>
    <col min="1" max="1" width="14.88671875" customWidth="1"/>
    <col min="2" max="2" width="20.33203125" customWidth="1"/>
    <col min="3" max="3" width="18.88671875" customWidth="1"/>
  </cols>
  <sheetData>
    <row r="1" spans="1:3" x14ac:dyDescent="0.3">
      <c r="A1" t="s">
        <v>160</v>
      </c>
      <c r="B1" t="s">
        <v>161</v>
      </c>
      <c r="C1" t="s">
        <v>162</v>
      </c>
    </row>
    <row r="2" spans="1:3" x14ac:dyDescent="0.3">
      <c r="A2" s="2">
        <v>15000</v>
      </c>
      <c r="B2" s="2">
        <v>11793296</v>
      </c>
      <c r="C2" s="2">
        <v>16259433.999999998</v>
      </c>
    </row>
    <row r="3" spans="1:3" x14ac:dyDescent="0.3">
      <c r="A3" s="2">
        <v>24999</v>
      </c>
      <c r="B3" s="2">
        <v>9612344</v>
      </c>
      <c r="C3" s="2">
        <v>14241840</v>
      </c>
    </row>
    <row r="4" spans="1:3" x14ac:dyDescent="0.3">
      <c r="A4" s="2">
        <v>34999</v>
      </c>
      <c r="B4" s="2">
        <v>9773896</v>
      </c>
      <c r="C4" s="2">
        <v>12936338</v>
      </c>
    </row>
    <row r="5" spans="1:3" x14ac:dyDescent="0.3">
      <c r="A5" s="2">
        <v>49999</v>
      </c>
      <c r="B5" s="2">
        <v>12439504</v>
      </c>
      <c r="C5" s="2">
        <v>16496798.000000002</v>
      </c>
    </row>
    <row r="6" spans="1:3" x14ac:dyDescent="0.3">
      <c r="A6" s="2">
        <v>74999</v>
      </c>
      <c r="B6" s="2">
        <v>17851496</v>
      </c>
      <c r="C6" s="2">
        <v>21006714</v>
      </c>
    </row>
    <row r="7" spans="1:3" x14ac:dyDescent="0.3">
      <c r="A7" s="2">
        <v>99999</v>
      </c>
      <c r="B7" s="2">
        <v>10016224</v>
      </c>
      <c r="C7" s="2">
        <v>13529748</v>
      </c>
    </row>
    <row r="8" spans="1:3" x14ac:dyDescent="0.3">
      <c r="A8" s="2">
        <v>149999</v>
      </c>
      <c r="B8" s="2">
        <v>6704408</v>
      </c>
      <c r="C8" s="2">
        <v>14360522</v>
      </c>
    </row>
    <row r="9" spans="1:3" x14ac:dyDescent="0.3">
      <c r="A9" s="2">
        <v>199999</v>
      </c>
      <c r="B9" s="2">
        <v>1615520</v>
      </c>
      <c r="C9" s="2">
        <v>5340690</v>
      </c>
    </row>
    <row r="10" spans="1:3" x14ac:dyDescent="0.3">
      <c r="A10" s="2">
        <v>200000</v>
      </c>
      <c r="B10" s="2">
        <v>969312</v>
      </c>
      <c r="C10" s="2">
        <v>4628598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F6E5-E5EA-43F0-B3DE-2F902B636F3A}">
  <dimension ref="A1:K14"/>
  <sheetViews>
    <sheetView topLeftCell="C1" workbookViewId="0">
      <selection activeCell="A14" sqref="A14:K14"/>
    </sheetView>
  </sheetViews>
  <sheetFormatPr defaultRowHeight="14.4" x14ac:dyDescent="0.3"/>
  <cols>
    <col min="1" max="4" width="10.109375" bestFit="1" customWidth="1"/>
    <col min="5" max="5" width="9.109375" bestFit="1" customWidth="1"/>
    <col min="6" max="11" width="10.109375" bestFit="1" customWidth="1"/>
  </cols>
  <sheetData>
    <row r="1" spans="1:11" x14ac:dyDescent="0.3">
      <c r="A1" s="39">
        <v>2554</v>
      </c>
      <c r="B1" s="39">
        <v>2555</v>
      </c>
      <c r="C1" s="39">
        <v>2556</v>
      </c>
      <c r="D1" s="39">
        <v>2557</v>
      </c>
      <c r="E1" s="39">
        <v>2558</v>
      </c>
      <c r="F1" s="39">
        <v>2559</v>
      </c>
      <c r="G1" s="39">
        <v>2560</v>
      </c>
      <c r="H1" s="39">
        <v>2561</v>
      </c>
      <c r="I1" s="39">
        <v>2562</v>
      </c>
      <c r="J1" s="39">
        <v>2563</v>
      </c>
      <c r="K1" s="39">
        <v>2564</v>
      </c>
    </row>
    <row r="2" spans="1:11" x14ac:dyDescent="0.3">
      <c r="A2">
        <v>3692.7</v>
      </c>
      <c r="B2">
        <v>3856.7</v>
      </c>
      <c r="C2">
        <v>4674.2</v>
      </c>
      <c r="D2">
        <v>5005.6000000000004</v>
      </c>
      <c r="E2">
        <v>4922.3</v>
      </c>
      <c r="F2">
        <v>5675.4</v>
      </c>
      <c r="G2">
        <v>5383.8</v>
      </c>
      <c r="H2">
        <v>5375.7</v>
      </c>
      <c r="I2">
        <v>4716.5</v>
      </c>
      <c r="J2">
        <v>15043</v>
      </c>
      <c r="K2">
        <v>21411.7</v>
      </c>
    </row>
    <row r="3" spans="1:11" x14ac:dyDescent="0.3">
      <c r="A3">
        <v>1107.2</v>
      </c>
      <c r="B3">
        <v>121.2</v>
      </c>
      <c r="C3">
        <v>113.7</v>
      </c>
      <c r="D3">
        <v>191.8</v>
      </c>
      <c r="E3">
        <v>155.30000000000001</v>
      </c>
      <c r="F3">
        <v>324.2</v>
      </c>
      <c r="G3">
        <v>279.39999999999998</v>
      </c>
      <c r="H3">
        <v>398.6</v>
      </c>
      <c r="I3">
        <v>213</v>
      </c>
      <c r="J3">
        <v>194.9</v>
      </c>
      <c r="K3">
        <v>179.7</v>
      </c>
    </row>
    <row r="4" spans="1:11" x14ac:dyDescent="0.3">
      <c r="A4">
        <v>7465.7</v>
      </c>
      <c r="B4">
        <v>973.1</v>
      </c>
      <c r="C4">
        <v>1263.5</v>
      </c>
      <c r="D4">
        <v>1391.1</v>
      </c>
      <c r="E4">
        <v>1135.7</v>
      </c>
      <c r="F4">
        <v>1252.3</v>
      </c>
      <c r="G4">
        <v>1212.3</v>
      </c>
      <c r="H4">
        <v>1253</v>
      </c>
      <c r="I4">
        <v>1091.3</v>
      </c>
      <c r="J4">
        <v>1167.5</v>
      </c>
      <c r="K4">
        <v>855.1</v>
      </c>
    </row>
    <row r="5" spans="1:11" x14ac:dyDescent="0.3">
      <c r="A5">
        <v>0</v>
      </c>
      <c r="B5">
        <v>20</v>
      </c>
      <c r="C5">
        <v>30</v>
      </c>
      <c r="D5">
        <v>0</v>
      </c>
      <c r="E5">
        <v>58.2</v>
      </c>
      <c r="F5">
        <v>56.9</v>
      </c>
      <c r="G5">
        <v>61.6</v>
      </c>
      <c r="H5">
        <v>45.2</v>
      </c>
      <c r="I5">
        <v>41.5</v>
      </c>
      <c r="J5">
        <v>45</v>
      </c>
      <c r="K5">
        <v>0</v>
      </c>
    </row>
    <row r="6" spans="1:11" x14ac:dyDescent="0.3">
      <c r="A6">
        <v>0</v>
      </c>
      <c r="B6">
        <v>7375.6</v>
      </c>
      <c r="C6">
        <v>7381.4</v>
      </c>
      <c r="D6">
        <v>6607.3</v>
      </c>
      <c r="E6">
        <v>820.3</v>
      </c>
      <c r="F6">
        <v>1000.2</v>
      </c>
      <c r="G6">
        <v>2899.8</v>
      </c>
      <c r="H6">
        <v>3317.8</v>
      </c>
      <c r="I6">
        <v>3264.1</v>
      </c>
      <c r="J6">
        <v>2944.8</v>
      </c>
      <c r="K6">
        <v>1048.2</v>
      </c>
    </row>
    <row r="7" spans="1:11" x14ac:dyDescent="0.3">
      <c r="E7">
        <v>141.4</v>
      </c>
      <c r="F7">
        <v>158.30000000000001</v>
      </c>
      <c r="G7">
        <v>19.3</v>
      </c>
      <c r="H7">
        <v>10.1</v>
      </c>
      <c r="I7">
        <v>907.5</v>
      </c>
      <c r="J7">
        <v>7.8</v>
      </c>
      <c r="K7">
        <v>0</v>
      </c>
    </row>
    <row r="8" spans="1:11" x14ac:dyDescent="0.3">
      <c r="E8">
        <v>2483.3000000000002</v>
      </c>
      <c r="F8">
        <v>22.3</v>
      </c>
      <c r="G8">
        <v>6.1</v>
      </c>
      <c r="H8">
        <v>7</v>
      </c>
      <c r="I8">
        <v>5.2</v>
      </c>
      <c r="J8">
        <v>0</v>
      </c>
      <c r="K8">
        <v>3189.6</v>
      </c>
    </row>
    <row r="9" spans="1:11" x14ac:dyDescent="0.3">
      <c r="E9">
        <v>25.5</v>
      </c>
      <c r="F9">
        <v>2773.7</v>
      </c>
      <c r="G9">
        <v>1229.5999999999999</v>
      </c>
      <c r="H9">
        <v>2095.3000000000002</v>
      </c>
      <c r="I9">
        <v>2956.1</v>
      </c>
      <c r="J9">
        <v>3412.3</v>
      </c>
      <c r="K9">
        <v>44.8</v>
      </c>
    </row>
    <row r="10" spans="1:11" x14ac:dyDescent="0.3">
      <c r="F10">
        <v>19.2</v>
      </c>
      <c r="G10">
        <v>112.8</v>
      </c>
      <c r="H10">
        <v>106</v>
      </c>
      <c r="I10">
        <v>60.2</v>
      </c>
      <c r="J10">
        <v>74.5</v>
      </c>
      <c r="K10">
        <v>260.39999999999998</v>
      </c>
    </row>
    <row r="11" spans="1:11" x14ac:dyDescent="0.3">
      <c r="F11">
        <v>25.8</v>
      </c>
      <c r="G11">
        <v>1455.3</v>
      </c>
      <c r="H11">
        <v>6964.1</v>
      </c>
      <c r="I11">
        <v>3420.5</v>
      </c>
      <c r="J11">
        <v>779</v>
      </c>
      <c r="K11">
        <v>0</v>
      </c>
    </row>
    <row r="12" spans="1:11" x14ac:dyDescent="0.3">
      <c r="G12">
        <v>49.1</v>
      </c>
      <c r="H12">
        <v>15.8</v>
      </c>
      <c r="I12">
        <v>11.1</v>
      </c>
      <c r="J12">
        <v>6.8</v>
      </c>
    </row>
    <row r="13" spans="1:11" x14ac:dyDescent="0.3">
      <c r="A13" s="1">
        <f>SUM(A2:A12)</f>
        <v>12265.599999999999</v>
      </c>
      <c r="B13" s="1">
        <f t="shared" ref="B13:K13" si="0">SUM(B2:B12)</f>
        <v>12346.6</v>
      </c>
      <c r="C13" s="1">
        <f t="shared" si="0"/>
        <v>13462.8</v>
      </c>
      <c r="D13" s="1">
        <f t="shared" si="0"/>
        <v>13195.8</v>
      </c>
      <c r="E13" s="1">
        <f t="shared" si="0"/>
        <v>9742</v>
      </c>
      <c r="F13" s="1">
        <f t="shared" si="0"/>
        <v>11308.3</v>
      </c>
      <c r="G13" s="1">
        <f t="shared" si="0"/>
        <v>12709.1</v>
      </c>
      <c r="H13" s="1">
        <f t="shared" si="0"/>
        <v>19588.600000000002</v>
      </c>
      <c r="I13" s="1">
        <f t="shared" si="0"/>
        <v>16687</v>
      </c>
      <c r="J13" s="1">
        <f t="shared" si="0"/>
        <v>23675.599999999999</v>
      </c>
      <c r="K13" s="1">
        <f t="shared" si="0"/>
        <v>26989.5</v>
      </c>
    </row>
    <row r="14" spans="1:11" x14ac:dyDescent="0.3">
      <c r="A14">
        <v>12265.599999999999</v>
      </c>
      <c r="B14">
        <v>12346.6</v>
      </c>
      <c r="C14">
        <v>13462.8</v>
      </c>
      <c r="D14">
        <v>13195.8</v>
      </c>
      <c r="E14">
        <v>9742</v>
      </c>
      <c r="F14">
        <v>11308.3</v>
      </c>
      <c r="G14">
        <v>12709.1</v>
      </c>
      <c r="H14">
        <v>19588.600000000002</v>
      </c>
      <c r="I14">
        <v>16687</v>
      </c>
      <c r="J14">
        <v>23675.599999999999</v>
      </c>
      <c r="K14">
        <v>26989.5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B207-5CBF-4752-84A9-045DCFF82C20}">
  <dimension ref="A1:M80"/>
  <sheetViews>
    <sheetView workbookViewId="0">
      <selection activeCell="C2" sqref="C2:M79"/>
    </sheetView>
  </sheetViews>
  <sheetFormatPr defaultRowHeight="14.4" x14ac:dyDescent="0.3"/>
  <cols>
    <col min="2" max="2" width="15.33203125" bestFit="1" customWidth="1"/>
    <col min="3" max="3" width="12.77734375" bestFit="1" customWidth="1"/>
    <col min="4" max="4" width="10" bestFit="1" customWidth="1"/>
    <col min="5" max="5" width="15.88671875" bestFit="1" customWidth="1"/>
    <col min="6" max="6" width="9.5546875" bestFit="1" customWidth="1"/>
    <col min="7" max="7" width="9.109375" bestFit="1" customWidth="1"/>
    <col min="8" max="10" width="10.109375" bestFit="1" customWidth="1"/>
    <col min="11" max="11" width="7.6640625" bestFit="1" customWidth="1"/>
    <col min="12" max="12" width="11.109375" bestFit="1" customWidth="1"/>
    <col min="13" max="14" width="12.5546875" bestFit="1" customWidth="1"/>
  </cols>
  <sheetData>
    <row r="1" spans="1:13" x14ac:dyDescent="0.3">
      <c r="A1" t="s">
        <v>19</v>
      </c>
      <c r="B1" t="s">
        <v>149</v>
      </c>
      <c r="C1" t="s">
        <v>182</v>
      </c>
      <c r="D1" t="s">
        <v>167</v>
      </c>
      <c r="E1" t="s">
        <v>171</v>
      </c>
      <c r="F1" t="s">
        <v>208</v>
      </c>
      <c r="G1" t="s">
        <v>168</v>
      </c>
      <c r="H1" t="s">
        <v>169</v>
      </c>
      <c r="I1" t="s">
        <v>170</v>
      </c>
      <c r="J1" t="s">
        <v>150</v>
      </c>
      <c r="K1" t="s">
        <v>132</v>
      </c>
      <c r="L1" t="s">
        <v>166</v>
      </c>
      <c r="M1" t="s">
        <v>209</v>
      </c>
    </row>
    <row r="2" spans="1:13" x14ac:dyDescent="0.3">
      <c r="A2">
        <v>2563</v>
      </c>
      <c r="B2" t="s">
        <v>53</v>
      </c>
      <c r="C2" s="27">
        <v>5664079</v>
      </c>
      <c r="D2" s="2">
        <v>5588222</v>
      </c>
      <c r="E2" s="32">
        <v>1880257679640</v>
      </c>
      <c r="F2" s="32">
        <f>E2/D2</f>
        <v>336467.96416463051</v>
      </c>
      <c r="G2" s="27">
        <v>7820.45</v>
      </c>
      <c r="H2" s="27">
        <v>62072.46</v>
      </c>
      <c r="I2" s="27">
        <v>22050.48</v>
      </c>
      <c r="J2" s="14">
        <f>SUM(G2:I2)</f>
        <v>91943.39</v>
      </c>
      <c r="K2" s="28">
        <v>0.70960000000000001</v>
      </c>
      <c r="L2" s="14">
        <v>585689</v>
      </c>
      <c r="M2">
        <f>VLOOKUP(B2,สัดส่วนคนจน!$A$1:$K$85,11,FALSE)</f>
        <v>7.74</v>
      </c>
    </row>
    <row r="3" spans="1:13" x14ac:dyDescent="0.3">
      <c r="A3">
        <v>2563</v>
      </c>
      <c r="B3" t="s">
        <v>54</v>
      </c>
      <c r="C3" s="27">
        <v>119396</v>
      </c>
      <c r="D3" s="2"/>
      <c r="F3" s="32"/>
      <c r="G3" s="27">
        <v>367.37</v>
      </c>
      <c r="H3" s="27">
        <v>1422.59</v>
      </c>
      <c r="I3" s="27">
        <v>2099.86</v>
      </c>
      <c r="J3" s="14">
        <f t="shared" ref="J3:J66" si="0">SUM(G3:I3)</f>
        <v>3889.82</v>
      </c>
      <c r="K3" s="28"/>
      <c r="M3" t="e">
        <f>VLOOKUP(B3,สัดส่วนคนจน!$A$1:$K$85,11,FALSE)</f>
        <v>#N/A</v>
      </c>
    </row>
    <row r="4" spans="1:13" x14ac:dyDescent="0.3">
      <c r="A4">
        <v>2563</v>
      </c>
      <c r="B4" t="s">
        <v>55</v>
      </c>
      <c r="C4" s="27">
        <v>475883</v>
      </c>
      <c r="D4" s="2">
        <v>477770</v>
      </c>
      <c r="E4" s="32">
        <v>5047220620</v>
      </c>
      <c r="F4" s="32">
        <f t="shared" ref="F4:F35" si="1">E4/D4</f>
        <v>10564.122108964564</v>
      </c>
      <c r="G4" s="27">
        <v>355.76</v>
      </c>
      <c r="H4" s="27">
        <v>1758.1</v>
      </c>
      <c r="I4" s="27">
        <v>2140.9699999999998</v>
      </c>
      <c r="J4" s="14">
        <f t="shared" si="0"/>
        <v>4254.83</v>
      </c>
      <c r="K4" s="28">
        <v>0.63049999999999995</v>
      </c>
      <c r="L4" s="14">
        <v>163070</v>
      </c>
      <c r="M4" t="e">
        <f>VLOOKUP(B4,สัดส่วนคนจน!$A$1:$K$85,11,FALSE)</f>
        <v>#N/A</v>
      </c>
    </row>
    <row r="5" spans="1:13" x14ac:dyDescent="0.3">
      <c r="A5">
        <v>2563</v>
      </c>
      <c r="B5" t="s">
        <v>56</v>
      </c>
      <c r="C5" s="27">
        <v>867056</v>
      </c>
      <c r="D5" s="2">
        <v>891976</v>
      </c>
      <c r="E5" s="32">
        <v>8018728480</v>
      </c>
      <c r="F5" s="32">
        <f t="shared" si="1"/>
        <v>8989.8477985954778</v>
      </c>
      <c r="G5" s="27">
        <v>304.08999999999997</v>
      </c>
      <c r="H5" s="27">
        <v>3152.79</v>
      </c>
      <c r="I5" s="27">
        <v>3791.6</v>
      </c>
      <c r="J5" s="14">
        <f t="shared" si="0"/>
        <v>7248.48</v>
      </c>
      <c r="K5" s="28">
        <v>0.61499999999999999</v>
      </c>
      <c r="L5" s="14">
        <v>123679</v>
      </c>
      <c r="M5" t="e">
        <f>VLOOKUP(B5,สัดส่วนคนจน!$A$1:$K$85,11,FALSE)</f>
        <v>#N/A</v>
      </c>
    </row>
    <row r="6" spans="1:13" x14ac:dyDescent="0.3">
      <c r="A6">
        <v>2563</v>
      </c>
      <c r="B6" t="s">
        <v>92</v>
      </c>
      <c r="C6" s="27">
        <v>982402</v>
      </c>
      <c r="D6" s="2">
        <v>977175</v>
      </c>
      <c r="E6" s="32">
        <v>6552138670</v>
      </c>
      <c r="F6" s="32">
        <f t="shared" si="1"/>
        <v>6705.1845063576129</v>
      </c>
      <c r="G6" s="27">
        <v>266.60000000000002</v>
      </c>
      <c r="H6" s="27">
        <v>3210.08</v>
      </c>
      <c r="I6" s="27">
        <v>5174.1000000000004</v>
      </c>
      <c r="J6" s="14">
        <f t="shared" si="0"/>
        <v>8650.7800000000007</v>
      </c>
      <c r="K6" s="28">
        <v>0.61</v>
      </c>
      <c r="L6" s="14">
        <v>73404</v>
      </c>
      <c r="M6" t="e">
        <f>VLOOKUP(B6,สัดส่วนคนจน!$A$1:$K$85,11,FALSE)</f>
        <v>#N/A</v>
      </c>
    </row>
    <row r="7" spans="1:13" x14ac:dyDescent="0.3">
      <c r="A7">
        <v>2563</v>
      </c>
      <c r="B7" t="s">
        <v>57</v>
      </c>
      <c r="C7" s="27">
        <v>719144</v>
      </c>
      <c r="D7" s="2">
        <v>714118</v>
      </c>
      <c r="E7" s="32">
        <v>5336813700</v>
      </c>
      <c r="F7" s="32">
        <f t="shared" si="1"/>
        <v>7473.2939094099293</v>
      </c>
      <c r="G7" s="27">
        <v>205.79</v>
      </c>
      <c r="H7" s="27">
        <v>2808.72</v>
      </c>
      <c r="I7" s="27">
        <v>3212.32</v>
      </c>
      <c r="J7" s="14">
        <f t="shared" si="0"/>
        <v>6226.83</v>
      </c>
      <c r="K7" s="28">
        <v>0.61890000000000001</v>
      </c>
      <c r="L7" s="14">
        <v>134926</v>
      </c>
      <c r="M7" t="e">
        <f>VLOOKUP(B7,สัดส่วนคนจน!$A$1:$K$85,11,FALSE)</f>
        <v>#N/A</v>
      </c>
    </row>
    <row r="8" spans="1:13" x14ac:dyDescent="0.3">
      <c r="A8">
        <v>2563</v>
      </c>
      <c r="B8" t="s">
        <v>58</v>
      </c>
      <c r="C8" s="27">
        <v>1800789</v>
      </c>
      <c r="D8" s="2">
        <v>1794531</v>
      </c>
      <c r="E8" s="32">
        <v>15819841630</v>
      </c>
      <c r="F8" s="32">
        <f t="shared" si="1"/>
        <v>8815.5855931159731</v>
      </c>
      <c r="G8" s="27">
        <v>605</v>
      </c>
      <c r="H8" s="27">
        <v>6641.18</v>
      </c>
      <c r="I8" s="27">
        <v>7617.76</v>
      </c>
      <c r="J8" s="14">
        <f t="shared" si="0"/>
        <v>14863.94</v>
      </c>
      <c r="K8" s="28">
        <v>0.63529999999999998</v>
      </c>
      <c r="L8" s="14">
        <v>121648</v>
      </c>
      <c r="M8" t="e">
        <f>VLOOKUP(B8,สัดส่วนคนจน!$A$1:$K$85,11,FALSE)</f>
        <v>#N/A</v>
      </c>
    </row>
    <row r="9" spans="1:13" x14ac:dyDescent="0.3">
      <c r="A9">
        <v>2563</v>
      </c>
      <c r="B9" t="s">
        <v>59</v>
      </c>
      <c r="C9" s="27">
        <v>535882</v>
      </c>
      <c r="D9" s="2">
        <v>535559</v>
      </c>
      <c r="E9" s="32">
        <v>7992147560</v>
      </c>
      <c r="F9" s="32">
        <f t="shared" si="1"/>
        <v>14923.001125926368</v>
      </c>
      <c r="G9" s="27">
        <v>271.73</v>
      </c>
      <c r="H9" s="27">
        <v>2236.6799999999998</v>
      </c>
      <c r="I9" s="27">
        <v>2673.66</v>
      </c>
      <c r="J9" s="14">
        <f t="shared" si="0"/>
        <v>5182.07</v>
      </c>
      <c r="K9" s="28">
        <v>0.62329999999999997</v>
      </c>
      <c r="L9" s="14">
        <v>254246</v>
      </c>
      <c r="M9" t="e">
        <f>VLOOKUP(B9,สัดส่วนคนจน!$A$1:$K$85,11,FALSE)</f>
        <v>#N/A</v>
      </c>
    </row>
    <row r="10" spans="1:13" x14ac:dyDescent="0.3">
      <c r="A10">
        <v>2563</v>
      </c>
      <c r="B10" t="s">
        <v>60</v>
      </c>
      <c r="C10" s="27">
        <v>717635</v>
      </c>
      <c r="D10" s="2">
        <v>720718</v>
      </c>
      <c r="E10" s="32">
        <v>9761680080</v>
      </c>
      <c r="F10" s="32">
        <f t="shared" si="1"/>
        <v>13544.38224104296</v>
      </c>
      <c r="G10" s="27">
        <v>423.8</v>
      </c>
      <c r="H10" s="27">
        <v>3461.6</v>
      </c>
      <c r="I10" s="27">
        <v>2757.75</v>
      </c>
      <c r="J10" s="14">
        <f t="shared" si="0"/>
        <v>6643.15</v>
      </c>
      <c r="K10" s="28">
        <v>0.66890000000000005</v>
      </c>
      <c r="L10" s="14">
        <v>403574</v>
      </c>
      <c r="M10" t="e">
        <f>VLOOKUP(B10,สัดส่วนคนจน!$A$1:$K$85,11,FALSE)</f>
        <v>#N/A</v>
      </c>
    </row>
    <row r="11" spans="1:13" x14ac:dyDescent="0.3">
      <c r="A11">
        <v>2563</v>
      </c>
      <c r="B11" t="s">
        <v>61</v>
      </c>
      <c r="C11" s="27">
        <v>1432649</v>
      </c>
      <c r="D11" s="2">
        <v>1566885</v>
      </c>
      <c r="E11" s="32">
        <v>25614354080</v>
      </c>
      <c r="F11" s="32">
        <f t="shared" si="1"/>
        <v>16347.309521758138</v>
      </c>
      <c r="G11" s="27">
        <v>1607.08</v>
      </c>
      <c r="H11" s="27">
        <v>8984.57</v>
      </c>
      <c r="I11" s="27">
        <v>4776.3500000000004</v>
      </c>
      <c r="J11" s="14">
        <f t="shared" si="0"/>
        <v>15368</v>
      </c>
      <c r="K11" s="28">
        <v>0.69920000000000004</v>
      </c>
      <c r="L11" s="14">
        <v>471723</v>
      </c>
      <c r="M11" t="e">
        <f>VLOOKUP(B11,สัดส่วนคนจน!$A$1:$K$85,11,FALSE)</f>
        <v>#N/A</v>
      </c>
    </row>
    <row r="12" spans="1:13" x14ac:dyDescent="0.3">
      <c r="A12">
        <v>2563</v>
      </c>
      <c r="B12" t="s">
        <v>62</v>
      </c>
      <c r="C12" s="27">
        <v>325181</v>
      </c>
      <c r="D12" s="2">
        <v>322477</v>
      </c>
      <c r="E12" s="32">
        <v>3490680060</v>
      </c>
      <c r="F12" s="32">
        <f t="shared" si="1"/>
        <v>10824.58612552213</v>
      </c>
      <c r="G12" s="27">
        <v>164.55</v>
      </c>
      <c r="H12" s="27">
        <v>1268.29</v>
      </c>
      <c r="I12" s="27">
        <v>2093.77</v>
      </c>
      <c r="J12" s="14">
        <f t="shared" si="0"/>
        <v>3526.6099999999997</v>
      </c>
      <c r="K12" s="28">
        <v>0.60260000000000002</v>
      </c>
      <c r="L12" s="14">
        <v>123905</v>
      </c>
      <c r="M12" t="e">
        <f>VLOOKUP(B12,สัดส่วนคนจน!$A$1:$K$85,11,FALSE)</f>
        <v>#N/A</v>
      </c>
    </row>
    <row r="13" spans="1:13" x14ac:dyDescent="0.3">
      <c r="A13">
        <v>2563</v>
      </c>
      <c r="B13" t="s">
        <v>83</v>
      </c>
      <c r="C13" s="27">
        <v>1132389</v>
      </c>
      <c r="D13" s="2">
        <v>1124924</v>
      </c>
      <c r="E13" s="32">
        <v>8418779270</v>
      </c>
      <c r="F13" s="32">
        <f t="shared" si="1"/>
        <v>7483.8649277640088</v>
      </c>
      <c r="G13" s="27">
        <v>223.45</v>
      </c>
      <c r="H13" s="27">
        <v>3436.71</v>
      </c>
      <c r="I13" s="27">
        <v>5800.54</v>
      </c>
      <c r="J13" s="14">
        <f t="shared" si="0"/>
        <v>9460.7000000000007</v>
      </c>
      <c r="K13" s="28">
        <v>0.62380000000000002</v>
      </c>
      <c r="L13" s="14">
        <v>69375</v>
      </c>
      <c r="M13" t="e">
        <f>VLOOKUP(B13,สัดส่วนคนจน!$A$1:$K$85,11,FALSE)</f>
        <v>#N/A</v>
      </c>
    </row>
    <row r="14" spans="1:13" x14ac:dyDescent="0.3">
      <c r="A14">
        <v>2563</v>
      </c>
      <c r="B14" t="s">
        <v>123</v>
      </c>
      <c r="C14" s="27">
        <v>510686</v>
      </c>
      <c r="D14" s="2">
        <v>509208</v>
      </c>
      <c r="E14" s="32">
        <v>6035593700</v>
      </c>
      <c r="F14" s="32">
        <f t="shared" si="1"/>
        <v>11852.904314150603</v>
      </c>
      <c r="G14" s="27">
        <v>268.39999999999998</v>
      </c>
      <c r="H14" s="27">
        <v>1974.7</v>
      </c>
      <c r="I14" s="27">
        <v>2633.96</v>
      </c>
      <c r="J14" s="14">
        <f t="shared" si="0"/>
        <v>4877.0599999999995</v>
      </c>
      <c r="K14" s="28">
        <v>0.65880000000000005</v>
      </c>
      <c r="L14" s="14">
        <v>250823</v>
      </c>
      <c r="M14" t="e">
        <f>VLOOKUP(B14,สัดส่วนคนจน!$A$1:$K$85,11,FALSE)</f>
        <v>#N/A</v>
      </c>
    </row>
    <row r="15" spans="1:13" x14ac:dyDescent="0.3">
      <c r="A15">
        <v>2563</v>
      </c>
      <c r="B15" t="s">
        <v>103</v>
      </c>
      <c r="C15" s="27">
        <v>1289008</v>
      </c>
      <c r="D15" s="2">
        <v>1295026</v>
      </c>
      <c r="E15" s="32">
        <v>12569682140</v>
      </c>
      <c r="F15" s="32">
        <f t="shared" si="1"/>
        <v>9706.1233828510012</v>
      </c>
      <c r="G15" s="27">
        <v>331.32</v>
      </c>
      <c r="H15" s="27">
        <v>4206.95</v>
      </c>
      <c r="I15" s="27">
        <v>5615.11</v>
      </c>
      <c r="J15" s="14">
        <f t="shared" si="0"/>
        <v>10153.379999999999</v>
      </c>
      <c r="K15" s="28">
        <v>0.64900000000000002</v>
      </c>
      <c r="L15" s="14">
        <v>88281</v>
      </c>
      <c r="M15" t="e">
        <f>VLOOKUP(B15,สัดส่วนคนจน!$A$1:$K$85,11,FALSE)</f>
        <v>#N/A</v>
      </c>
    </row>
    <row r="16" spans="1:13" x14ac:dyDescent="0.3">
      <c r="A16">
        <v>2563</v>
      </c>
      <c r="B16" t="s">
        <v>96</v>
      </c>
      <c r="C16" s="27">
        <v>1761826</v>
      </c>
      <c r="D16" s="2">
        <v>1784370</v>
      </c>
      <c r="E16" s="32">
        <v>21846513100</v>
      </c>
      <c r="F16" s="32">
        <f t="shared" si="1"/>
        <v>12243.264065188274</v>
      </c>
      <c r="G16" s="27">
        <v>833.81</v>
      </c>
      <c r="H16" s="27">
        <v>7354.58</v>
      </c>
      <c r="I16" s="27">
        <v>6908.76</v>
      </c>
      <c r="J16" s="14">
        <f t="shared" si="0"/>
        <v>15097.15</v>
      </c>
      <c r="K16" s="28">
        <v>0.63290000000000002</v>
      </c>
      <c r="L16" s="14">
        <v>131967</v>
      </c>
      <c r="M16" t="e">
        <f>VLOOKUP(B16,สัดส่วนคนจน!$A$1:$K$85,11,FALSE)</f>
        <v>#N/A</v>
      </c>
    </row>
    <row r="17" spans="1:13" x14ac:dyDescent="0.3">
      <c r="A17">
        <v>2563</v>
      </c>
      <c r="B17" t="s">
        <v>126</v>
      </c>
      <c r="C17" s="27">
        <v>643441</v>
      </c>
      <c r="D17" s="2">
        <v>640574</v>
      </c>
      <c r="E17" s="32">
        <v>5950303760</v>
      </c>
      <c r="F17" s="32">
        <f t="shared" si="1"/>
        <v>9289.0185365000762</v>
      </c>
      <c r="G17" s="27">
        <v>296.23</v>
      </c>
      <c r="H17" s="27">
        <v>2481.3000000000002</v>
      </c>
      <c r="I17" s="27">
        <v>3061.18</v>
      </c>
      <c r="J17" s="14">
        <f t="shared" si="0"/>
        <v>5838.71</v>
      </c>
      <c r="K17" s="28">
        <v>0.62770000000000004</v>
      </c>
      <c r="L17" s="14">
        <v>105449</v>
      </c>
      <c r="M17" t="e">
        <f>VLOOKUP(B17,สัดส่วนคนจน!$A$1:$K$85,11,FALSE)</f>
        <v>#N/A</v>
      </c>
    </row>
    <row r="18" spans="1:13" x14ac:dyDescent="0.3">
      <c r="A18">
        <v>2563</v>
      </c>
      <c r="B18" t="s">
        <v>73</v>
      </c>
      <c r="C18" s="27">
        <v>227436</v>
      </c>
      <c r="D18" s="2">
        <v>228536</v>
      </c>
      <c r="E18" s="32">
        <v>2737057720</v>
      </c>
      <c r="F18" s="32">
        <f t="shared" si="1"/>
        <v>11976.4838800014</v>
      </c>
      <c r="G18" s="27">
        <v>125.14</v>
      </c>
      <c r="H18" s="27">
        <v>967.22</v>
      </c>
      <c r="I18" s="27">
        <v>1213.81</v>
      </c>
      <c r="J18" s="14">
        <f t="shared" si="0"/>
        <v>2306.17</v>
      </c>
      <c r="K18" s="28">
        <v>0.63549999999999995</v>
      </c>
      <c r="L18" s="14">
        <v>166451</v>
      </c>
      <c r="M18" t="e">
        <f>VLOOKUP(B18,สัดส่วนคนจน!$A$1:$K$85,11,FALSE)</f>
        <v>#N/A</v>
      </c>
    </row>
    <row r="19" spans="1:13" x14ac:dyDescent="0.3">
      <c r="A19">
        <v>2563</v>
      </c>
      <c r="B19" t="s">
        <v>107</v>
      </c>
      <c r="C19" s="27">
        <v>660724</v>
      </c>
      <c r="D19" s="2">
        <v>670265</v>
      </c>
      <c r="E19" s="32">
        <v>5179492750</v>
      </c>
      <c r="F19" s="32">
        <f t="shared" si="1"/>
        <v>7727.5297829962774</v>
      </c>
      <c r="G19" s="27">
        <v>156.68</v>
      </c>
      <c r="H19" s="27">
        <v>1972.49</v>
      </c>
      <c r="I19" s="27">
        <v>2772.38</v>
      </c>
      <c r="J19" s="14">
        <f t="shared" si="0"/>
        <v>4901.55</v>
      </c>
      <c r="K19" s="28">
        <v>0.61140000000000005</v>
      </c>
      <c r="L19" s="14">
        <v>118508</v>
      </c>
      <c r="M19" t="e">
        <f>VLOOKUP(B19,สัดส่วนคนจน!$A$1:$K$85,11,FALSE)</f>
        <v>#N/A</v>
      </c>
    </row>
    <row r="20" spans="1:13" x14ac:dyDescent="0.3">
      <c r="A20">
        <v>2563</v>
      </c>
      <c r="B20" t="s">
        <v>75</v>
      </c>
      <c r="C20" s="27">
        <v>260815</v>
      </c>
      <c r="D20" s="2">
        <v>260081</v>
      </c>
      <c r="E20" s="32">
        <v>3624960740</v>
      </c>
      <c r="F20" s="32">
        <f t="shared" si="1"/>
        <v>13937.814527012739</v>
      </c>
      <c r="G20" s="27">
        <v>103.77</v>
      </c>
      <c r="H20" s="27">
        <v>1046.8699999999999</v>
      </c>
      <c r="I20" s="27">
        <v>1136.1099999999999</v>
      </c>
      <c r="J20" s="14">
        <f t="shared" si="0"/>
        <v>2286.75</v>
      </c>
      <c r="K20" s="28">
        <v>0.62749999999999995</v>
      </c>
      <c r="L20" s="14">
        <v>119304</v>
      </c>
      <c r="M20" t="e">
        <f>VLOOKUP(B20,สัดส่วนคนจน!$A$1:$K$85,11,FALSE)</f>
        <v>#N/A</v>
      </c>
    </row>
    <row r="21" spans="1:13" x14ac:dyDescent="0.3">
      <c r="A21">
        <v>2563</v>
      </c>
      <c r="B21" t="s">
        <v>114</v>
      </c>
      <c r="C21" s="27">
        <v>919743</v>
      </c>
      <c r="D21" s="2">
        <v>920729</v>
      </c>
      <c r="E21" s="32">
        <v>22322633480</v>
      </c>
      <c r="F21" s="32">
        <f t="shared" si="1"/>
        <v>24244.520895942238</v>
      </c>
      <c r="G21" s="27">
        <v>790.56</v>
      </c>
      <c r="H21" s="27">
        <v>4113.3999999999996</v>
      </c>
      <c r="I21" s="27">
        <v>3232.37</v>
      </c>
      <c r="J21" s="14">
        <f t="shared" si="0"/>
        <v>8136.329999999999</v>
      </c>
      <c r="K21" s="28">
        <v>0.68079999999999996</v>
      </c>
      <c r="L21" s="14">
        <v>288232</v>
      </c>
      <c r="M21" t="e">
        <f>VLOOKUP(B21,สัดส่วนคนจน!$A$1:$K$85,11,FALSE)</f>
        <v>#N/A</v>
      </c>
    </row>
    <row r="22" spans="1:13" x14ac:dyDescent="0.3">
      <c r="A22">
        <v>2563</v>
      </c>
      <c r="B22" t="s">
        <v>94</v>
      </c>
      <c r="C22" s="27">
        <v>718224</v>
      </c>
      <c r="D22" s="2">
        <v>717201</v>
      </c>
      <c r="E22" s="32">
        <v>7981976240</v>
      </c>
      <c r="F22" s="32">
        <f t="shared" si="1"/>
        <v>11129.343433709657</v>
      </c>
      <c r="G22" s="27">
        <v>181.81</v>
      </c>
      <c r="H22" s="27">
        <v>2220.2199999999998</v>
      </c>
      <c r="I22" s="27">
        <v>3164.19</v>
      </c>
      <c r="J22" s="14">
        <f t="shared" si="0"/>
        <v>5566.2199999999993</v>
      </c>
      <c r="K22" s="28">
        <v>0.62270000000000003</v>
      </c>
      <c r="L22" s="14">
        <v>82712</v>
      </c>
      <c r="M22" t="e">
        <f>VLOOKUP(B22,สัดส่วนคนจน!$A$1:$K$85,11,FALSE)</f>
        <v>#N/A</v>
      </c>
    </row>
    <row r="23" spans="1:13" x14ac:dyDescent="0.3">
      <c r="A23">
        <v>2563</v>
      </c>
      <c r="B23" t="s">
        <v>77</v>
      </c>
      <c r="C23" s="27">
        <v>2637347</v>
      </c>
      <c r="D23" s="2">
        <v>2633207</v>
      </c>
      <c r="E23" s="32">
        <v>27258481370</v>
      </c>
      <c r="F23" s="32">
        <f t="shared" si="1"/>
        <v>10351.818664465041</v>
      </c>
      <c r="G23" s="27">
        <v>900.61</v>
      </c>
      <c r="H23" s="27">
        <v>9336.82</v>
      </c>
      <c r="I23" s="27">
        <v>11886.68</v>
      </c>
      <c r="J23" s="14">
        <f t="shared" si="0"/>
        <v>22124.11</v>
      </c>
      <c r="K23" s="28">
        <v>0.61280000000000001</v>
      </c>
      <c r="L23" s="14">
        <v>117521</v>
      </c>
      <c r="M23" t="e">
        <f>VLOOKUP(B23,สัดส่วนคนจน!$A$1:$K$85,11,FALSE)</f>
        <v>#N/A</v>
      </c>
    </row>
    <row r="24" spans="1:13" x14ac:dyDescent="0.3">
      <c r="A24">
        <v>2563</v>
      </c>
      <c r="B24" t="s">
        <v>118</v>
      </c>
      <c r="C24" s="27">
        <v>1557372</v>
      </c>
      <c r="D24" s="2">
        <v>1550721</v>
      </c>
      <c r="E24" s="32">
        <v>14402785420</v>
      </c>
      <c r="F24" s="32">
        <f t="shared" si="1"/>
        <v>9287.7993010992959</v>
      </c>
      <c r="G24" s="27">
        <v>519.22</v>
      </c>
      <c r="H24" s="27">
        <v>5275.1</v>
      </c>
      <c r="I24" s="27">
        <v>7848.23</v>
      </c>
      <c r="J24" s="14">
        <f t="shared" si="0"/>
        <v>13642.55</v>
      </c>
      <c r="K24" s="28">
        <v>0.625</v>
      </c>
      <c r="L24" s="14">
        <v>117801</v>
      </c>
      <c r="M24" t="e">
        <f>VLOOKUP(B24,สัดส่วนคนจน!$A$1:$K$85,11,FALSE)</f>
        <v>#N/A</v>
      </c>
    </row>
    <row r="25" spans="1:13" x14ac:dyDescent="0.3">
      <c r="A25">
        <v>2563</v>
      </c>
      <c r="B25" t="s">
        <v>105</v>
      </c>
      <c r="C25" s="27">
        <v>1046486</v>
      </c>
      <c r="D25" s="2">
        <v>1040308</v>
      </c>
      <c r="E25" s="32">
        <v>7533042400</v>
      </c>
      <c r="F25" s="32">
        <f t="shared" si="1"/>
        <v>7241.1655009862461</v>
      </c>
      <c r="G25" s="27">
        <v>367.26</v>
      </c>
      <c r="H25" s="27">
        <v>3858.19</v>
      </c>
      <c r="I25" s="27">
        <v>4527.91</v>
      </c>
      <c r="J25" s="14">
        <f t="shared" si="0"/>
        <v>8753.36</v>
      </c>
      <c r="K25" s="28">
        <v>0.62819999999999998</v>
      </c>
      <c r="L25" s="14">
        <v>121070</v>
      </c>
      <c r="M25" t="e">
        <f>VLOOKUP(B25,สัดส่วนคนจน!$A$1:$K$85,11,FALSE)</f>
        <v>#N/A</v>
      </c>
    </row>
    <row r="26" spans="1:13" x14ac:dyDescent="0.3">
      <c r="A26">
        <v>2563</v>
      </c>
      <c r="B26" t="s">
        <v>65</v>
      </c>
      <c r="C26" s="27">
        <v>1246337</v>
      </c>
      <c r="D26" s="2">
        <v>1276745</v>
      </c>
      <c r="E26" s="32">
        <v>222088181640</v>
      </c>
      <c r="F26" s="32">
        <f t="shared" si="1"/>
        <v>173948.73811136914</v>
      </c>
      <c r="G26" s="27">
        <v>1188.8800000000001</v>
      </c>
      <c r="H26" s="27">
        <v>6854.21</v>
      </c>
      <c r="I26" s="27">
        <v>3740.05</v>
      </c>
      <c r="J26" s="14">
        <f t="shared" si="0"/>
        <v>11783.14</v>
      </c>
      <c r="K26" s="28">
        <v>0.71050000000000002</v>
      </c>
      <c r="L26" s="14">
        <v>193682</v>
      </c>
      <c r="M26" t="e">
        <f>VLOOKUP(B26,สัดส่วนคนจน!$A$1:$K$85,11,FALSE)</f>
        <v>#N/A</v>
      </c>
    </row>
    <row r="27" spans="1:13" x14ac:dyDescent="0.3">
      <c r="A27">
        <v>2563</v>
      </c>
      <c r="B27" t="s">
        <v>130</v>
      </c>
      <c r="C27" s="27">
        <v>801205</v>
      </c>
      <c r="D27" s="2">
        <v>804429</v>
      </c>
      <c r="E27" s="32">
        <v>8501010380</v>
      </c>
      <c r="F27" s="32">
        <f t="shared" si="1"/>
        <v>10567.757229040722</v>
      </c>
      <c r="G27" s="27">
        <v>115.57</v>
      </c>
      <c r="H27" s="27">
        <v>2360.1</v>
      </c>
      <c r="I27" s="27">
        <v>3654.7</v>
      </c>
      <c r="J27" s="14">
        <f t="shared" si="0"/>
        <v>6130.37</v>
      </c>
      <c r="K27" s="28">
        <v>0.58299999999999996</v>
      </c>
      <c r="L27" s="14">
        <v>55417</v>
      </c>
      <c r="M27" t="e">
        <f>VLOOKUP(B27,สัดส่วนคนจน!$A$1:$K$85,11,FALSE)</f>
        <v>#N/A</v>
      </c>
    </row>
    <row r="28" spans="1:13" x14ac:dyDescent="0.3">
      <c r="A28">
        <v>2563</v>
      </c>
      <c r="B28" t="s">
        <v>101</v>
      </c>
      <c r="C28" s="27">
        <v>478355</v>
      </c>
      <c r="D28" s="2">
        <v>476727</v>
      </c>
      <c r="E28" s="32">
        <v>5495001780</v>
      </c>
      <c r="F28" s="32">
        <f t="shared" si="1"/>
        <v>11526.516811508473</v>
      </c>
      <c r="G28" s="27">
        <v>148.22</v>
      </c>
      <c r="H28" s="27">
        <v>1874.3</v>
      </c>
      <c r="I28" s="27">
        <v>2851.76</v>
      </c>
      <c r="J28" s="14">
        <f t="shared" si="0"/>
        <v>4874.2800000000007</v>
      </c>
      <c r="K28" s="28">
        <v>0.64580000000000004</v>
      </c>
      <c r="L28" s="14">
        <v>78147</v>
      </c>
      <c r="M28" t="e">
        <f>VLOOKUP(B28,สัดส่วนคนจน!$A$1:$K$85,11,FALSE)</f>
        <v>#N/A</v>
      </c>
    </row>
    <row r="29" spans="1:13" x14ac:dyDescent="0.3">
      <c r="A29">
        <v>2563</v>
      </c>
      <c r="B29" t="s">
        <v>85</v>
      </c>
      <c r="C29" s="27">
        <v>422506</v>
      </c>
      <c r="D29" s="2">
        <v>422042</v>
      </c>
      <c r="E29" s="32">
        <v>4897009080</v>
      </c>
      <c r="F29" s="32">
        <f t="shared" si="1"/>
        <v>11603.132105335488</v>
      </c>
      <c r="G29" s="27">
        <v>125.95</v>
      </c>
      <c r="H29" s="27">
        <v>1297.8499999999999</v>
      </c>
      <c r="I29" s="27">
        <v>1939.55</v>
      </c>
      <c r="J29" s="14">
        <f t="shared" si="0"/>
        <v>3363.35</v>
      </c>
      <c r="K29" s="28">
        <v>0.61860000000000004</v>
      </c>
      <c r="L29" s="14">
        <v>68497</v>
      </c>
      <c r="M29" t="e">
        <f>VLOOKUP(B29,สัดส่วนคนจน!$A$1:$K$85,11,FALSE)</f>
        <v>#N/A</v>
      </c>
    </row>
    <row r="30" spans="1:13" x14ac:dyDescent="0.3">
      <c r="A30">
        <v>2563</v>
      </c>
      <c r="B30" t="s">
        <v>78</v>
      </c>
      <c r="C30" s="27">
        <v>1584022</v>
      </c>
      <c r="D30" s="2">
        <v>1581184</v>
      </c>
      <c r="E30" s="32">
        <v>10284639290</v>
      </c>
      <c r="F30" s="32">
        <f t="shared" si="1"/>
        <v>6504.3911967234681</v>
      </c>
      <c r="G30" s="27">
        <v>372.75</v>
      </c>
      <c r="H30" s="27">
        <v>4677.03</v>
      </c>
      <c r="I30" s="27">
        <v>6913.54</v>
      </c>
      <c r="J30" s="14">
        <f t="shared" si="0"/>
        <v>11963.32</v>
      </c>
      <c r="K30" s="28">
        <v>0.58230000000000004</v>
      </c>
      <c r="L30" s="14">
        <v>76038</v>
      </c>
      <c r="M30" t="e">
        <f>VLOOKUP(B30,สัดส่วนคนจน!$A$1:$K$85,11,FALSE)</f>
        <v>#N/A</v>
      </c>
    </row>
    <row r="31" spans="1:13" x14ac:dyDescent="0.3">
      <c r="A31">
        <v>2563</v>
      </c>
      <c r="B31" t="s">
        <v>66</v>
      </c>
      <c r="C31" s="27">
        <v>1159231</v>
      </c>
      <c r="D31" s="2">
        <v>1176412</v>
      </c>
      <c r="E31" s="32">
        <v>19198813850</v>
      </c>
      <c r="F31" s="32">
        <f t="shared" si="1"/>
        <v>16319.804498764039</v>
      </c>
      <c r="G31" s="27">
        <v>1008.82</v>
      </c>
      <c r="H31" s="27">
        <v>6116.73</v>
      </c>
      <c r="I31" s="27">
        <v>4065.98</v>
      </c>
      <c r="J31" s="14">
        <f t="shared" si="0"/>
        <v>11191.529999999999</v>
      </c>
      <c r="K31" s="28">
        <v>0.68930000000000002</v>
      </c>
      <c r="L31" s="14">
        <v>239753</v>
      </c>
      <c r="M31" t="e">
        <f>VLOOKUP(B31,สัดส่วนคนจน!$A$1:$K$85,11,FALSE)</f>
        <v>#N/A</v>
      </c>
    </row>
    <row r="32" spans="1:13" x14ac:dyDescent="0.3">
      <c r="A32">
        <v>2563</v>
      </c>
      <c r="B32" t="s">
        <v>174</v>
      </c>
      <c r="C32" s="27">
        <v>550171</v>
      </c>
      <c r="D32" s="32">
        <v>550678</v>
      </c>
      <c r="E32" s="32">
        <v>5485256900</v>
      </c>
      <c r="F32" s="32">
        <f t="shared" si="1"/>
        <v>9960.9152717195884</v>
      </c>
      <c r="G32" s="27">
        <v>322.83999999999997</v>
      </c>
      <c r="H32" s="27">
        <v>2229.79</v>
      </c>
      <c r="I32" s="27">
        <v>2191.21</v>
      </c>
      <c r="J32" s="14">
        <f t="shared" si="0"/>
        <v>4743.84</v>
      </c>
      <c r="K32" s="28">
        <v>0.64910000000000001</v>
      </c>
      <c r="L32" s="14">
        <v>187718</v>
      </c>
      <c r="M32" t="e">
        <f>VLOOKUP(B32,สัดส่วนคนจน!$A$1:$K$85,11,FALSE)</f>
        <v>#N/A</v>
      </c>
    </row>
    <row r="33" spans="1:13" x14ac:dyDescent="0.3">
      <c r="A33">
        <v>2563</v>
      </c>
      <c r="B33" t="s">
        <v>74</v>
      </c>
      <c r="C33" s="27">
        <v>494235</v>
      </c>
      <c r="D33" s="2">
        <v>493670</v>
      </c>
      <c r="E33" s="32">
        <v>4608113010</v>
      </c>
      <c r="F33" s="32">
        <f t="shared" si="1"/>
        <v>9334.3995178965706</v>
      </c>
      <c r="G33" s="27">
        <v>242.61</v>
      </c>
      <c r="H33" s="27">
        <v>2126.63</v>
      </c>
      <c r="I33" s="27">
        <v>1993.28</v>
      </c>
      <c r="J33" s="14">
        <f t="shared" si="0"/>
        <v>4362.5200000000004</v>
      </c>
      <c r="K33" s="28">
        <v>0.64710000000000001</v>
      </c>
      <c r="L33" s="14">
        <v>510887</v>
      </c>
      <c r="M33" t="e">
        <f>VLOOKUP(B33,สัดส่วนคนจน!$A$1:$K$85,11,FALSE)</f>
        <v>#N/A</v>
      </c>
    </row>
    <row r="34" spans="1:13" x14ac:dyDescent="0.3">
      <c r="A34">
        <v>2563</v>
      </c>
      <c r="B34" t="s">
        <v>128</v>
      </c>
      <c r="C34" s="27">
        <v>727480</v>
      </c>
      <c r="D34" s="2">
        <v>726015</v>
      </c>
      <c r="E34" s="32">
        <v>6941072380</v>
      </c>
      <c r="F34" s="32">
        <f t="shared" si="1"/>
        <v>9560.5082264140547</v>
      </c>
      <c r="G34" s="27">
        <v>134.1</v>
      </c>
      <c r="H34" s="27">
        <v>2346.62</v>
      </c>
      <c r="I34" s="27">
        <v>3432</v>
      </c>
      <c r="J34" s="14">
        <f t="shared" si="0"/>
        <v>5912.7199999999993</v>
      </c>
      <c r="K34" s="28">
        <v>0.58009999999999995</v>
      </c>
      <c r="L34" s="14">
        <v>75779</v>
      </c>
      <c r="M34" t="e">
        <f>VLOOKUP(B34,สัดส่วนคนจน!$A$1:$K$85,11,FALSE)</f>
        <v>#N/A</v>
      </c>
    </row>
    <row r="35" spans="1:13" x14ac:dyDescent="0.3">
      <c r="A35">
        <v>2563</v>
      </c>
      <c r="B35" t="s">
        <v>67</v>
      </c>
      <c r="C35" s="27">
        <v>816091</v>
      </c>
      <c r="D35" s="2">
        <v>819088</v>
      </c>
      <c r="E35" s="32">
        <v>12859786620</v>
      </c>
      <c r="F35" s="32">
        <f t="shared" si="1"/>
        <v>15700.128215771687</v>
      </c>
      <c r="G35" s="27">
        <v>612.42999999999995</v>
      </c>
      <c r="H35" s="27">
        <v>4495.71</v>
      </c>
      <c r="I35" s="27">
        <v>3375.62</v>
      </c>
      <c r="J35" s="14">
        <f t="shared" si="0"/>
        <v>8483.76</v>
      </c>
      <c r="K35" s="28">
        <v>0.70369999999999999</v>
      </c>
      <c r="L35" s="14">
        <v>436363</v>
      </c>
      <c r="M35" t="e">
        <f>VLOOKUP(B35,สัดส่วนคนจน!$A$1:$K$85,11,FALSE)</f>
        <v>#N/A</v>
      </c>
    </row>
    <row r="36" spans="1:13" x14ac:dyDescent="0.3">
      <c r="A36">
        <v>2563</v>
      </c>
      <c r="B36" t="s">
        <v>102</v>
      </c>
      <c r="C36" s="27">
        <v>470151</v>
      </c>
      <c r="D36" s="2">
        <v>467356</v>
      </c>
      <c r="E36" s="32">
        <v>4945658440</v>
      </c>
      <c r="F36" s="32">
        <f t="shared" ref="F36:F67" si="2">E36/D36</f>
        <v>10582.208081205761</v>
      </c>
      <c r="G36" s="27">
        <v>108.97</v>
      </c>
      <c r="H36" s="27">
        <v>1744.72</v>
      </c>
      <c r="I36" s="27">
        <v>2426.54</v>
      </c>
      <c r="J36" s="14">
        <f t="shared" si="0"/>
        <v>4280.2299999999996</v>
      </c>
      <c r="K36" s="28">
        <v>0.65539999999999998</v>
      </c>
      <c r="L36" s="14">
        <v>95197</v>
      </c>
      <c r="M36" t="e">
        <f>VLOOKUP(B36,สัดส่วนคนจน!$A$1:$K$85,11,FALSE)</f>
        <v>#N/A</v>
      </c>
    </row>
    <row r="37" spans="1:13" x14ac:dyDescent="0.3">
      <c r="A37">
        <v>2563</v>
      </c>
      <c r="B37" t="s">
        <v>119</v>
      </c>
      <c r="C37" s="27">
        <v>266882</v>
      </c>
      <c r="D37" s="2">
        <v>268229</v>
      </c>
      <c r="E37" s="32">
        <v>2607665820</v>
      </c>
      <c r="F37" s="32">
        <f t="shared" si="2"/>
        <v>9721.7892919855803</v>
      </c>
      <c r="G37" s="27">
        <v>252.38</v>
      </c>
      <c r="H37" s="27">
        <v>1699.03</v>
      </c>
      <c r="I37" s="27">
        <v>3610.98</v>
      </c>
      <c r="J37" s="14">
        <f t="shared" si="0"/>
        <v>5562.3899999999994</v>
      </c>
      <c r="K37" s="28">
        <v>0.63070000000000004</v>
      </c>
      <c r="L37" s="14">
        <v>219867</v>
      </c>
      <c r="M37" t="e">
        <f>VLOOKUP(B37,สัดส่วนคนจน!$A$1:$K$85,11,FALSE)</f>
        <v>#N/A</v>
      </c>
    </row>
    <row r="38" spans="1:13" x14ac:dyDescent="0.3">
      <c r="A38">
        <v>2563</v>
      </c>
      <c r="B38" t="s">
        <v>127</v>
      </c>
      <c r="C38" s="27">
        <v>524385</v>
      </c>
      <c r="D38" s="2">
        <v>523077</v>
      </c>
      <c r="E38" s="32">
        <v>5519909900</v>
      </c>
      <c r="F38" s="32">
        <f t="shared" si="2"/>
        <v>10552.767374593033</v>
      </c>
      <c r="G38" s="27">
        <v>278.05</v>
      </c>
      <c r="H38" s="27">
        <v>1699.03</v>
      </c>
      <c r="I38" s="27">
        <v>3610.98</v>
      </c>
      <c r="J38" s="14">
        <f t="shared" si="0"/>
        <v>5588.0599999999995</v>
      </c>
      <c r="K38" s="28">
        <v>0.62070000000000003</v>
      </c>
      <c r="L38" s="14">
        <v>77516</v>
      </c>
      <c r="M38" t="e">
        <f>VLOOKUP(B38,สัดส่วนคนจน!$A$1:$K$85,11,FALSE)</f>
        <v>#N/A</v>
      </c>
    </row>
    <row r="39" spans="1:13" x14ac:dyDescent="0.3">
      <c r="A39">
        <v>2563</v>
      </c>
      <c r="B39" t="s">
        <v>110</v>
      </c>
      <c r="C39" s="27">
        <v>537049</v>
      </c>
      <c r="D39" s="2">
        <v>532310</v>
      </c>
      <c r="E39" s="32">
        <v>3457062020</v>
      </c>
      <c r="F39" s="32">
        <f t="shared" si="2"/>
        <v>6494.4525182694297</v>
      </c>
      <c r="G39" s="27">
        <v>137.91999999999999</v>
      </c>
      <c r="H39" s="27">
        <v>2105.5100000000002</v>
      </c>
      <c r="I39" s="27">
        <v>2863.38</v>
      </c>
      <c r="J39" s="14">
        <f t="shared" si="0"/>
        <v>5106.8100000000004</v>
      </c>
      <c r="K39" s="28">
        <v>0.62790000000000001</v>
      </c>
      <c r="L39" s="14">
        <v>97221</v>
      </c>
      <c r="M39" t="e">
        <f>VLOOKUP(B39,สัดส่วนคนจน!$A$1:$K$85,11,FALSE)</f>
        <v>#N/A</v>
      </c>
    </row>
    <row r="40" spans="1:13" x14ac:dyDescent="0.3">
      <c r="A40">
        <v>2563</v>
      </c>
      <c r="B40" t="s">
        <v>109</v>
      </c>
      <c r="C40" s="27">
        <v>865825</v>
      </c>
      <c r="D40" s="2">
        <v>849481</v>
      </c>
      <c r="E40" s="32">
        <v>9097161610</v>
      </c>
      <c r="F40" s="32">
        <f t="shared" si="2"/>
        <v>10709.08191001329</v>
      </c>
      <c r="G40" s="27">
        <v>337.31</v>
      </c>
      <c r="H40" s="27">
        <v>3439.56</v>
      </c>
      <c r="I40" s="27">
        <v>3423.41</v>
      </c>
      <c r="J40" s="14">
        <f t="shared" si="0"/>
        <v>7200.28</v>
      </c>
      <c r="K40" s="28">
        <v>0.62370000000000003</v>
      </c>
      <c r="L40" s="14">
        <v>107854</v>
      </c>
      <c r="M40" t="e">
        <f>VLOOKUP(B40,สัดส่วนคนจน!$A$1:$K$85,11,FALSE)</f>
        <v>#N/A</v>
      </c>
    </row>
    <row r="41" spans="1:13" x14ac:dyDescent="0.3">
      <c r="A41">
        <v>2563</v>
      </c>
      <c r="B41" t="s">
        <v>117</v>
      </c>
      <c r="C41" s="27">
        <v>483887</v>
      </c>
      <c r="D41" s="2">
        <v>482193</v>
      </c>
      <c r="E41" s="32">
        <v>5816848540</v>
      </c>
      <c r="F41" s="32">
        <f t="shared" si="2"/>
        <v>12063.320164332539</v>
      </c>
      <c r="G41" s="27">
        <v>247.24</v>
      </c>
      <c r="H41" s="27">
        <v>2230.38</v>
      </c>
      <c r="I41" s="27">
        <v>2107.37</v>
      </c>
      <c r="J41" s="14">
        <f t="shared" si="0"/>
        <v>4584.99</v>
      </c>
      <c r="K41" s="28">
        <v>0.66359999999999997</v>
      </c>
      <c r="L41" s="14">
        <v>143591</v>
      </c>
      <c r="M41" t="e">
        <f>VLOOKUP(B41,สัดส่วนคนจน!$A$1:$K$85,11,FALSE)</f>
        <v>#N/A</v>
      </c>
    </row>
    <row r="42" spans="1:13" x14ac:dyDescent="0.3">
      <c r="A42">
        <v>2563</v>
      </c>
      <c r="B42" t="s">
        <v>111</v>
      </c>
      <c r="C42" s="27">
        <v>992928</v>
      </c>
      <c r="D42" s="2">
        <v>981940</v>
      </c>
      <c r="E42" s="32">
        <v>6001307290</v>
      </c>
      <c r="F42" s="32">
        <f t="shared" si="2"/>
        <v>6111.6843086135605</v>
      </c>
      <c r="G42" s="27">
        <v>251.23</v>
      </c>
      <c r="H42" s="27">
        <v>3191.58</v>
      </c>
      <c r="I42" s="27">
        <v>5360.15</v>
      </c>
      <c r="J42" s="14">
        <f t="shared" si="0"/>
        <v>8802.9599999999991</v>
      </c>
      <c r="K42" s="28">
        <v>0.61980000000000002</v>
      </c>
      <c r="L42" s="14">
        <v>86198</v>
      </c>
      <c r="M42" t="e">
        <f>VLOOKUP(B42,สัดส่วนคนจน!$A$1:$K$85,11,FALSE)</f>
        <v>#N/A</v>
      </c>
    </row>
    <row r="43" spans="1:13" x14ac:dyDescent="0.3">
      <c r="A43">
        <v>2563</v>
      </c>
      <c r="B43" t="s">
        <v>100</v>
      </c>
      <c r="C43" s="27">
        <v>441164</v>
      </c>
      <c r="D43" s="2">
        <v>437350</v>
      </c>
      <c r="E43" s="32">
        <v>3797091290</v>
      </c>
      <c r="F43" s="32">
        <f t="shared" si="2"/>
        <v>8682.0425060020571</v>
      </c>
      <c r="G43" s="27">
        <v>133.88999999999999</v>
      </c>
      <c r="H43" s="27">
        <v>1766.66</v>
      </c>
      <c r="I43" s="27">
        <v>2306.5500000000002</v>
      </c>
      <c r="J43" s="14">
        <f t="shared" si="0"/>
        <v>4207.1000000000004</v>
      </c>
      <c r="K43" s="28">
        <v>0.64019999999999999</v>
      </c>
      <c r="L43" s="14">
        <v>82657</v>
      </c>
      <c r="M43" t="e">
        <f>VLOOKUP(B43,สัดส่วนคนจน!$A$1:$K$85,11,FALSE)</f>
        <v>#N/A</v>
      </c>
    </row>
    <row r="44" spans="1:13" x14ac:dyDescent="0.3">
      <c r="A44">
        <v>2563</v>
      </c>
      <c r="B44" t="s">
        <v>120</v>
      </c>
      <c r="C44" s="27">
        <v>415310</v>
      </c>
      <c r="D44" s="2">
        <v>414471</v>
      </c>
      <c r="E44" s="32">
        <v>3591831400</v>
      </c>
      <c r="F44" s="32">
        <f t="shared" si="2"/>
        <v>8666.06204052877</v>
      </c>
      <c r="G44" s="27">
        <v>946.12</v>
      </c>
      <c r="H44" s="27">
        <v>2914.17</v>
      </c>
      <c r="I44" s="27">
        <v>1449.7</v>
      </c>
      <c r="J44" s="14">
        <f t="shared" si="0"/>
        <v>5309.99</v>
      </c>
      <c r="K44" s="28">
        <v>0.65700000000000003</v>
      </c>
      <c r="L44" s="14">
        <v>226158</v>
      </c>
      <c r="M44" t="e">
        <f>VLOOKUP(B44,สัดส่วนคนจน!$A$1:$K$85,11,FALSE)</f>
        <v>#N/A</v>
      </c>
    </row>
    <row r="45" spans="1:13" x14ac:dyDescent="0.3">
      <c r="A45">
        <v>2563</v>
      </c>
      <c r="B45" t="s">
        <v>90</v>
      </c>
      <c r="C45" s="27">
        <v>962608</v>
      </c>
      <c r="D45" s="2">
        <v>953660</v>
      </c>
      <c r="E45" s="32">
        <v>6214383010</v>
      </c>
      <c r="F45" s="32">
        <f t="shared" si="2"/>
        <v>6516.3507015078749</v>
      </c>
      <c r="G45" s="27">
        <v>211.33</v>
      </c>
      <c r="H45" s="27">
        <v>3079.15</v>
      </c>
      <c r="I45" s="27">
        <v>4513.34</v>
      </c>
      <c r="J45" s="14">
        <f t="shared" si="0"/>
        <v>7803.82</v>
      </c>
      <c r="K45" s="28">
        <v>0.65720000000000001</v>
      </c>
      <c r="L45" s="14">
        <v>80422</v>
      </c>
      <c r="M45" t="e">
        <f>VLOOKUP(B45,สัดส่วนคนจน!$A$1:$K$85,11,FALSE)</f>
        <v>#N/A</v>
      </c>
    </row>
    <row r="46" spans="1:13" x14ac:dyDescent="0.3">
      <c r="A46">
        <v>2563</v>
      </c>
      <c r="B46" t="s">
        <v>95</v>
      </c>
      <c r="C46" s="27">
        <v>352812</v>
      </c>
      <c r="D46" s="2">
        <v>350911</v>
      </c>
      <c r="E46" s="32">
        <v>4011963140</v>
      </c>
      <c r="F46" s="32">
        <f t="shared" si="2"/>
        <v>11432.993380087828</v>
      </c>
      <c r="G46" s="27">
        <v>83.77</v>
      </c>
      <c r="H46" s="27">
        <v>1232.1300000000001</v>
      </c>
      <c r="I46" s="27">
        <v>1599.93</v>
      </c>
      <c r="J46" s="14">
        <f t="shared" si="0"/>
        <v>2915.83</v>
      </c>
      <c r="K46" s="28">
        <v>0.63260000000000005</v>
      </c>
      <c r="L46" s="14">
        <v>61345</v>
      </c>
      <c r="M46" t="e">
        <f>VLOOKUP(B46,สัดส่วนคนจน!$A$1:$K$85,11,FALSE)</f>
        <v>#N/A</v>
      </c>
    </row>
    <row r="47" spans="1:13" x14ac:dyDescent="0.3">
      <c r="A47">
        <v>2563</v>
      </c>
      <c r="B47" t="s">
        <v>104</v>
      </c>
      <c r="C47" s="27">
        <v>247176</v>
      </c>
      <c r="D47" s="2">
        <v>284549</v>
      </c>
      <c r="E47" s="32">
        <v>2778054080</v>
      </c>
      <c r="F47" s="32">
        <f t="shared" si="2"/>
        <v>9763.0077069327253</v>
      </c>
      <c r="G47" s="27">
        <v>53.17</v>
      </c>
      <c r="H47" s="27">
        <v>933.77</v>
      </c>
      <c r="I47" s="27">
        <v>1190.6600000000001</v>
      </c>
      <c r="J47" s="14">
        <f t="shared" si="0"/>
        <v>2177.6</v>
      </c>
      <c r="K47" s="28">
        <v>0.5534</v>
      </c>
      <c r="L47" s="14">
        <v>63419</v>
      </c>
      <c r="M47" t="e">
        <f>VLOOKUP(B47,สัดส่วนคนจน!$A$1:$K$85,11,FALSE)</f>
        <v>#N/A</v>
      </c>
    </row>
    <row r="48" spans="1:13" x14ac:dyDescent="0.3">
      <c r="A48">
        <v>2563</v>
      </c>
      <c r="B48" t="s">
        <v>82</v>
      </c>
      <c r="C48" s="27">
        <v>537463</v>
      </c>
      <c r="D48" s="2">
        <v>534500</v>
      </c>
      <c r="E48" s="32">
        <v>4381529830</v>
      </c>
      <c r="F48" s="32">
        <f t="shared" si="2"/>
        <v>8197.4365388213282</v>
      </c>
      <c r="G48" s="27">
        <v>145.54</v>
      </c>
      <c r="H48" s="27">
        <v>1786.98</v>
      </c>
      <c r="I48" s="27">
        <v>2920.01</v>
      </c>
      <c r="J48" s="14">
        <f t="shared" si="0"/>
        <v>4852.5300000000007</v>
      </c>
      <c r="K48" s="28">
        <v>0.62450000000000006</v>
      </c>
      <c r="L48" s="14">
        <v>65254</v>
      </c>
      <c r="M48" t="e">
        <f>VLOOKUP(B48,สัดส่วนคนจน!$A$1:$K$85,11,FALSE)</f>
        <v>#N/A</v>
      </c>
    </row>
    <row r="49" spans="1:13" x14ac:dyDescent="0.3">
      <c r="A49">
        <v>2563</v>
      </c>
      <c r="B49" t="s">
        <v>129</v>
      </c>
      <c r="C49" s="27">
        <v>533593</v>
      </c>
      <c r="D49" s="2">
        <v>538602</v>
      </c>
      <c r="E49" s="32">
        <v>11447495960</v>
      </c>
      <c r="F49" s="32">
        <f t="shared" si="2"/>
        <v>21254.091072814434</v>
      </c>
      <c r="G49" s="27">
        <v>143.94</v>
      </c>
      <c r="H49" s="27">
        <v>2070.25</v>
      </c>
      <c r="I49" s="27">
        <v>2581.91</v>
      </c>
      <c r="J49" s="14">
        <f t="shared" si="0"/>
        <v>4796.1000000000004</v>
      </c>
      <c r="K49" s="28">
        <v>0.63970000000000005</v>
      </c>
      <c r="L49" s="14">
        <v>102821</v>
      </c>
      <c r="M49" t="e">
        <f>VLOOKUP(B49,สัดส่วนคนจน!$A$1:$K$85,11,FALSE)</f>
        <v>#N/A</v>
      </c>
    </row>
    <row r="50" spans="1:13" x14ac:dyDescent="0.3">
      <c r="A50">
        <v>2563</v>
      </c>
      <c r="B50" t="s">
        <v>91</v>
      </c>
      <c r="C50" s="27">
        <v>1303464</v>
      </c>
      <c r="D50" s="2">
        <v>1298640</v>
      </c>
      <c r="E50" s="32">
        <v>8459296100</v>
      </c>
      <c r="F50" s="32">
        <f t="shared" si="2"/>
        <v>6513.9654561695315</v>
      </c>
      <c r="G50" s="27">
        <v>334.92</v>
      </c>
      <c r="H50" s="27">
        <v>4086.15</v>
      </c>
      <c r="I50" s="27">
        <v>5977.02</v>
      </c>
      <c r="J50" s="14">
        <f t="shared" si="0"/>
        <v>10398.09</v>
      </c>
      <c r="K50" s="28">
        <v>0.63470000000000004</v>
      </c>
      <c r="L50" s="14">
        <v>76334</v>
      </c>
      <c r="M50" t="e">
        <f>VLOOKUP(B50,สัดส่วนคนจน!$A$1:$K$85,11,FALSE)</f>
        <v>#N/A</v>
      </c>
    </row>
    <row r="51" spans="1:13" x14ac:dyDescent="0.3">
      <c r="A51">
        <v>2563</v>
      </c>
      <c r="B51" t="s">
        <v>122</v>
      </c>
      <c r="C51" s="27">
        <v>186891</v>
      </c>
      <c r="D51" s="2">
        <v>194372</v>
      </c>
      <c r="E51" s="32">
        <v>2381164390</v>
      </c>
      <c r="F51" s="32">
        <f t="shared" si="2"/>
        <v>12250.552497273269</v>
      </c>
      <c r="G51" s="27">
        <v>73.61</v>
      </c>
      <c r="H51" s="27">
        <v>754.26</v>
      </c>
      <c r="I51" s="27">
        <v>769.14</v>
      </c>
      <c r="J51" s="14">
        <f t="shared" si="0"/>
        <v>1597.01</v>
      </c>
      <c r="K51" s="28">
        <v>0.63600000000000001</v>
      </c>
      <c r="L51" s="14">
        <v>110240</v>
      </c>
      <c r="M51" t="e">
        <f>VLOOKUP(B51,สัดส่วนคนจน!$A$1:$K$85,11,FALSE)</f>
        <v>#N/A</v>
      </c>
    </row>
    <row r="52" spans="1:13" x14ac:dyDescent="0.3">
      <c r="A52">
        <v>2563</v>
      </c>
      <c r="B52" t="s">
        <v>72</v>
      </c>
      <c r="C52" s="27">
        <v>730700</v>
      </c>
      <c r="D52" s="2">
        <v>741524</v>
      </c>
      <c r="E52" s="32">
        <v>9501155840</v>
      </c>
      <c r="F52" s="32">
        <f t="shared" si="2"/>
        <v>12813.01190521143</v>
      </c>
      <c r="G52" s="27">
        <v>862.53</v>
      </c>
      <c r="H52" s="27">
        <v>5149.17</v>
      </c>
      <c r="I52" s="27">
        <v>3058.44</v>
      </c>
      <c r="J52" s="14">
        <f t="shared" si="0"/>
        <v>9070.14</v>
      </c>
      <c r="K52" s="28">
        <v>0.65510000000000002</v>
      </c>
      <c r="L52" s="14">
        <v>831734</v>
      </c>
      <c r="M52" t="e">
        <f>VLOOKUP(B52,สัดส่วนคนจน!$A$1:$K$85,11,FALSE)</f>
        <v>#N/A</v>
      </c>
    </row>
    <row r="53" spans="1:13" x14ac:dyDescent="0.3">
      <c r="A53">
        <v>2563</v>
      </c>
      <c r="B53" t="s">
        <v>112</v>
      </c>
      <c r="C53" s="27">
        <v>860847</v>
      </c>
      <c r="D53" s="2">
        <v>869313</v>
      </c>
      <c r="E53" s="32">
        <v>5469062370</v>
      </c>
      <c r="F53" s="32">
        <f t="shared" si="2"/>
        <v>6291.2465015477737</v>
      </c>
      <c r="G53" s="27">
        <v>384.87</v>
      </c>
      <c r="H53" s="27">
        <v>3342</v>
      </c>
      <c r="I53" s="27">
        <v>3269.52</v>
      </c>
      <c r="J53" s="14">
        <f t="shared" si="0"/>
        <v>6996.3899999999994</v>
      </c>
      <c r="K53" s="28">
        <v>0.64659999999999995</v>
      </c>
      <c r="L53" s="14">
        <v>222261</v>
      </c>
      <c r="M53" t="e">
        <f>VLOOKUP(B53,สัดส่วนคนจน!$A$1:$K$85,11,FALSE)</f>
        <v>#N/A</v>
      </c>
    </row>
    <row r="54" spans="1:13" x14ac:dyDescent="0.3">
      <c r="A54">
        <v>2563</v>
      </c>
      <c r="B54" t="s">
        <v>69</v>
      </c>
      <c r="C54" s="27">
        <v>747771</v>
      </c>
      <c r="D54" s="2">
        <v>742928</v>
      </c>
      <c r="E54" s="32">
        <v>6436982540</v>
      </c>
      <c r="F54" s="32">
        <f t="shared" si="2"/>
        <v>8664.3423588826918</v>
      </c>
      <c r="G54" s="27">
        <v>300.81</v>
      </c>
      <c r="H54" s="27">
        <v>2939.69</v>
      </c>
      <c r="I54" s="27">
        <v>2956.47</v>
      </c>
      <c r="J54" s="14">
        <f t="shared" si="0"/>
        <v>6196.9699999999993</v>
      </c>
      <c r="K54" s="28">
        <v>0.64790000000000003</v>
      </c>
      <c r="L54" s="14">
        <v>137004</v>
      </c>
      <c r="M54" t="e">
        <f>VLOOKUP(B54,สัดส่วนคนจน!$A$1:$K$85,11,FALSE)</f>
        <v>#N/A</v>
      </c>
    </row>
    <row r="55" spans="1:13" x14ac:dyDescent="0.3">
      <c r="A55">
        <v>2563</v>
      </c>
      <c r="B55" t="s">
        <v>98</v>
      </c>
      <c r="C55" s="27">
        <v>738040</v>
      </c>
      <c r="D55" s="2">
        <v>728964</v>
      </c>
      <c r="E55" s="32">
        <v>6100178280</v>
      </c>
      <c r="F55" s="32">
        <f t="shared" si="2"/>
        <v>8368.2846889558332</v>
      </c>
      <c r="G55" s="27">
        <v>270.29000000000002</v>
      </c>
      <c r="H55" s="27">
        <v>3103.9</v>
      </c>
      <c r="I55" s="27">
        <v>3541.47</v>
      </c>
      <c r="J55" s="14">
        <f t="shared" si="0"/>
        <v>6915.66</v>
      </c>
      <c r="K55" s="28">
        <v>0.64829999999999999</v>
      </c>
      <c r="L55" s="14">
        <v>100591</v>
      </c>
      <c r="M55" t="e">
        <f>VLOOKUP(B55,สัดส่วนคนจน!$A$1:$K$85,11,FALSE)</f>
        <v>#N/A</v>
      </c>
    </row>
    <row r="56" spans="1:13" x14ac:dyDescent="0.3">
      <c r="A56">
        <v>2563</v>
      </c>
      <c r="B56" t="s">
        <v>97</v>
      </c>
      <c r="C56" s="27">
        <v>403498</v>
      </c>
      <c r="D56" s="2">
        <v>402011</v>
      </c>
      <c r="E56" s="32">
        <v>2654258250</v>
      </c>
      <c r="F56" s="32">
        <f t="shared" si="2"/>
        <v>6602.451798582626</v>
      </c>
      <c r="G56" s="27">
        <v>168.15</v>
      </c>
      <c r="H56" s="27">
        <v>1605.12</v>
      </c>
      <c r="I56" s="27">
        <v>2160.61</v>
      </c>
      <c r="J56" s="14">
        <f t="shared" si="0"/>
        <v>3933.88</v>
      </c>
      <c r="K56" s="28">
        <v>0.63639999999999997</v>
      </c>
      <c r="L56" s="14">
        <v>209668</v>
      </c>
      <c r="M56" t="e">
        <f>VLOOKUP(B56,สัดส่วนคนจน!$A$1:$K$85,11,FALSE)</f>
        <v>#N/A</v>
      </c>
    </row>
    <row r="57" spans="1:13" x14ac:dyDescent="0.3">
      <c r="A57">
        <v>2563</v>
      </c>
      <c r="B57" t="s">
        <v>88</v>
      </c>
      <c r="C57" s="27">
        <v>641712</v>
      </c>
      <c r="D57" s="2">
        <v>638736</v>
      </c>
      <c r="E57" s="32">
        <v>7285601020</v>
      </c>
      <c r="F57" s="32">
        <f t="shared" si="2"/>
        <v>11406.27899476466</v>
      </c>
      <c r="G57" s="27">
        <v>168.08</v>
      </c>
      <c r="H57" s="27">
        <v>2325.0100000000002</v>
      </c>
      <c r="I57" s="27">
        <v>3850.26</v>
      </c>
      <c r="J57" s="14">
        <f t="shared" si="0"/>
        <v>6343.35</v>
      </c>
      <c r="K57" s="28">
        <v>0.62690000000000001</v>
      </c>
      <c r="L57" s="14">
        <v>95989</v>
      </c>
      <c r="M57" t="e">
        <f>VLOOKUP(B57,สัดส่วนคนจน!$A$1:$K$85,11,FALSE)</f>
        <v>#N/A</v>
      </c>
    </row>
    <row r="58" spans="1:13" x14ac:dyDescent="0.3">
      <c r="A58">
        <v>2563</v>
      </c>
      <c r="B58" t="s">
        <v>80</v>
      </c>
      <c r="C58" s="27">
        <v>1463789</v>
      </c>
      <c r="D58" s="2">
        <v>1458580</v>
      </c>
      <c r="E58" s="32">
        <v>8967717530</v>
      </c>
      <c r="F58" s="32">
        <f t="shared" si="2"/>
        <v>6148.2520876468898</v>
      </c>
      <c r="G58" s="27">
        <v>276.95</v>
      </c>
      <c r="H58" s="27">
        <v>4350.6400000000003</v>
      </c>
      <c r="I58" s="27">
        <v>6897.71</v>
      </c>
      <c r="J58" s="14">
        <f t="shared" si="0"/>
        <v>11525.3</v>
      </c>
      <c r="K58" s="28">
        <v>0.60460000000000003</v>
      </c>
      <c r="L58" s="14">
        <v>80747</v>
      </c>
      <c r="M58" t="e">
        <f>VLOOKUP(B58,สัดส่วนคนจน!$A$1:$K$85,11,FALSE)</f>
        <v>#N/A</v>
      </c>
    </row>
    <row r="59" spans="1:13" x14ac:dyDescent="0.3">
      <c r="A59">
        <v>2563</v>
      </c>
      <c r="B59" t="s">
        <v>93</v>
      </c>
      <c r="C59" s="27">
        <v>1152517</v>
      </c>
      <c r="D59" s="2">
        <v>1146936</v>
      </c>
      <c r="E59" s="32">
        <v>8539598060</v>
      </c>
      <c r="F59" s="32">
        <f t="shared" si="2"/>
        <v>7445.5750451638105</v>
      </c>
      <c r="G59" s="27">
        <v>258.76</v>
      </c>
      <c r="H59" s="27">
        <v>3399.25</v>
      </c>
      <c r="I59" s="27">
        <v>5255.7</v>
      </c>
      <c r="J59" s="14">
        <f t="shared" si="0"/>
        <v>8913.7099999999991</v>
      </c>
      <c r="K59" s="28">
        <v>0.62790000000000001</v>
      </c>
      <c r="L59" s="14">
        <v>69009</v>
      </c>
      <c r="M59" t="e">
        <f>VLOOKUP(B59,สัดส่วนคนจน!$A$1:$K$85,11,FALSE)</f>
        <v>#N/A</v>
      </c>
    </row>
    <row r="60" spans="1:13" x14ac:dyDescent="0.3">
      <c r="A60">
        <v>2563</v>
      </c>
      <c r="B60" t="s">
        <v>124</v>
      </c>
      <c r="C60" s="27">
        <v>1427965</v>
      </c>
      <c r="D60" s="2">
        <v>1428609</v>
      </c>
      <c r="E60" s="32">
        <v>20611837430</v>
      </c>
      <c r="F60" s="32">
        <f t="shared" si="2"/>
        <v>14427.906747052553</v>
      </c>
      <c r="G60" s="27">
        <v>691.41</v>
      </c>
      <c r="H60" s="27">
        <v>5763.16</v>
      </c>
      <c r="I60" s="27">
        <v>6222.29</v>
      </c>
      <c r="J60" s="14">
        <f t="shared" si="0"/>
        <v>12676.86</v>
      </c>
      <c r="K60" s="28">
        <v>0.66310000000000002</v>
      </c>
      <c r="L60" s="14">
        <v>140562</v>
      </c>
      <c r="M60" t="e">
        <f>VLOOKUP(B60,สัดส่วนคนจน!$A$1:$K$85,11,FALSE)</f>
        <v>#N/A</v>
      </c>
    </row>
    <row r="61" spans="1:13" x14ac:dyDescent="0.3">
      <c r="A61">
        <v>2563</v>
      </c>
      <c r="B61" t="s">
        <v>125</v>
      </c>
      <c r="C61" s="27">
        <v>322756</v>
      </c>
      <c r="D61" s="2">
        <v>324098</v>
      </c>
      <c r="E61" s="32">
        <v>2850358130</v>
      </c>
      <c r="F61" s="32">
        <f t="shared" si="2"/>
        <v>8794.7414979419809</v>
      </c>
      <c r="G61" s="27">
        <v>113.34</v>
      </c>
      <c r="H61" s="27">
        <v>983.05</v>
      </c>
      <c r="I61" s="27">
        <v>1685.77</v>
      </c>
      <c r="J61" s="14">
        <f t="shared" si="0"/>
        <v>2782.16</v>
      </c>
      <c r="K61" s="28">
        <v>0.65510000000000002</v>
      </c>
      <c r="L61" s="14">
        <v>111682</v>
      </c>
      <c r="M61" t="e">
        <f>VLOOKUP(B61,สัดส่วนคนจน!$A$1:$K$85,11,FALSE)</f>
        <v>#N/A</v>
      </c>
    </row>
    <row r="62" spans="1:13" x14ac:dyDescent="0.3">
      <c r="A62">
        <v>2563</v>
      </c>
      <c r="B62" t="s">
        <v>64</v>
      </c>
      <c r="C62" s="27">
        <v>1337484</v>
      </c>
      <c r="D62" s="2">
        <v>1351479</v>
      </c>
      <c r="E62" s="32">
        <v>5406633150</v>
      </c>
      <c r="F62" s="32">
        <f t="shared" si="2"/>
        <v>4000.5306408756628</v>
      </c>
      <c r="G62" s="27">
        <v>1420.38</v>
      </c>
      <c r="H62" s="27">
        <v>8415.7999999999993</v>
      </c>
      <c r="I62" s="27">
        <v>3408.16</v>
      </c>
      <c r="J62" s="14">
        <f t="shared" si="0"/>
        <v>13244.34</v>
      </c>
      <c r="K62" s="28">
        <v>0.6542</v>
      </c>
      <c r="L62" s="14">
        <v>285173</v>
      </c>
      <c r="M62" t="e">
        <f>VLOOKUP(B62,สัดส่วนคนจน!$A$1:$K$85,11,FALSE)</f>
        <v>#N/A</v>
      </c>
    </row>
    <row r="63" spans="1:13" x14ac:dyDescent="0.3">
      <c r="A63">
        <v>2563</v>
      </c>
      <c r="B63" t="s">
        <v>116</v>
      </c>
      <c r="C63" s="27">
        <v>193491</v>
      </c>
      <c r="D63" s="2">
        <v>192052</v>
      </c>
      <c r="E63" s="32">
        <v>1231389480</v>
      </c>
      <c r="F63" s="32">
        <f t="shared" si="2"/>
        <v>6411.7503592776957</v>
      </c>
      <c r="G63" s="27">
        <v>95.86</v>
      </c>
      <c r="H63" s="27">
        <v>833.24</v>
      </c>
      <c r="I63" s="27">
        <v>941.44</v>
      </c>
      <c r="J63" s="14">
        <f t="shared" si="0"/>
        <v>1870.54</v>
      </c>
      <c r="K63" s="28">
        <v>0.64749999999999996</v>
      </c>
      <c r="L63" s="14">
        <v>150169</v>
      </c>
      <c r="M63" t="e">
        <f>VLOOKUP(B63,สัดส่วนคนจน!$A$1:$K$85,11,FALSE)</f>
        <v>#N/A</v>
      </c>
    </row>
    <row r="64" spans="1:13" x14ac:dyDescent="0.3">
      <c r="A64">
        <v>2563</v>
      </c>
      <c r="B64" t="s">
        <v>115</v>
      </c>
      <c r="C64" s="27">
        <v>560100</v>
      </c>
      <c r="D64" s="2">
        <v>586199</v>
      </c>
      <c r="E64" s="32">
        <v>3304323160</v>
      </c>
      <c r="F64" s="32">
        <f t="shared" si="2"/>
        <v>5636.8624989124855</v>
      </c>
      <c r="G64" s="27">
        <v>559.76</v>
      </c>
      <c r="H64" s="27">
        <v>2881.15</v>
      </c>
      <c r="I64" s="27">
        <v>1951.56</v>
      </c>
      <c r="J64" s="14">
        <f t="shared" si="0"/>
        <v>5392.4699999999993</v>
      </c>
      <c r="K64" s="28">
        <v>0.67749999999999999</v>
      </c>
      <c r="L64" s="14">
        <v>382372</v>
      </c>
      <c r="M64" t="e">
        <f>VLOOKUP(B64,สัดส่วนคนจน!$A$1:$K$85,11,FALSE)</f>
        <v>#N/A</v>
      </c>
    </row>
    <row r="65" spans="1:13" x14ac:dyDescent="0.3">
      <c r="A65">
        <v>2563</v>
      </c>
      <c r="B65" t="s">
        <v>76</v>
      </c>
      <c r="C65" s="27">
        <v>565723</v>
      </c>
      <c r="D65" s="2">
        <v>560925</v>
      </c>
      <c r="E65" s="32">
        <v>4958332120</v>
      </c>
      <c r="F65" s="32">
        <f t="shared" si="2"/>
        <v>8839.563435396889</v>
      </c>
      <c r="G65" s="27">
        <v>174.51</v>
      </c>
      <c r="H65" s="27">
        <v>1823.72</v>
      </c>
      <c r="I65" s="27">
        <v>2706.49</v>
      </c>
      <c r="J65" s="14">
        <f t="shared" si="0"/>
        <v>4704.7199999999993</v>
      </c>
      <c r="K65" s="28">
        <v>0.6139</v>
      </c>
      <c r="L65" s="14">
        <v>71924</v>
      </c>
      <c r="M65" t="e">
        <f>VLOOKUP(B65,สัดส่วนคนจน!$A$1:$K$85,11,FALSE)</f>
        <v>#N/A</v>
      </c>
    </row>
    <row r="66" spans="1:13" x14ac:dyDescent="0.3">
      <c r="A66">
        <v>2563</v>
      </c>
      <c r="B66" t="s">
        <v>71</v>
      </c>
      <c r="C66" s="27">
        <v>637421</v>
      </c>
      <c r="D66" s="2">
        <v>643828</v>
      </c>
      <c r="E66" s="32">
        <v>9761680080</v>
      </c>
      <c r="F66" s="32">
        <f t="shared" si="2"/>
        <v>15161.937784625707</v>
      </c>
      <c r="G66" s="27">
        <v>425.8</v>
      </c>
      <c r="H66" s="27">
        <v>3916.05</v>
      </c>
      <c r="I66" s="27">
        <v>2621.53</v>
      </c>
      <c r="J66" s="14">
        <f t="shared" si="0"/>
        <v>6963.380000000001</v>
      </c>
      <c r="K66" s="28">
        <v>0.6462</v>
      </c>
      <c r="L66" s="14">
        <v>321625</v>
      </c>
      <c r="M66" t="e">
        <f>VLOOKUP(B66,สัดส่วนคนจน!$A$1:$K$85,11,FALSE)</f>
        <v>#N/A</v>
      </c>
    </row>
    <row r="67" spans="1:13" x14ac:dyDescent="0.3">
      <c r="A67">
        <v>2563</v>
      </c>
      <c r="B67" t="s">
        <v>70</v>
      </c>
      <c r="C67" s="27">
        <v>207528</v>
      </c>
      <c r="D67" s="2">
        <v>205898</v>
      </c>
      <c r="E67" s="32">
        <v>2954582340</v>
      </c>
      <c r="F67" s="32">
        <f t="shared" si="2"/>
        <v>14349.737928488863</v>
      </c>
      <c r="G67" s="27">
        <v>75.900000000000006</v>
      </c>
      <c r="H67" s="27">
        <v>902.03</v>
      </c>
      <c r="I67" s="27">
        <v>884.86</v>
      </c>
      <c r="J67" s="14">
        <f t="shared" ref="J67:J79" si="3">SUM(G67:I67)</f>
        <v>1862.79</v>
      </c>
      <c r="K67" s="28">
        <v>0.65880000000000005</v>
      </c>
      <c r="L67" s="14">
        <v>140890</v>
      </c>
      <c r="M67" t="e">
        <f>VLOOKUP(B67,สัดส่วนคนจน!$A$1:$K$85,11,FALSE)</f>
        <v>#N/A</v>
      </c>
    </row>
    <row r="68" spans="1:13" x14ac:dyDescent="0.3">
      <c r="A68">
        <v>2563</v>
      </c>
      <c r="B68" t="s">
        <v>108</v>
      </c>
      <c r="C68" s="27">
        <v>591210</v>
      </c>
      <c r="D68" s="2">
        <v>587883</v>
      </c>
      <c r="E68" s="32">
        <v>4533976710</v>
      </c>
      <c r="F68" s="32">
        <f t="shared" ref="F68:F79" si="4">E68/D68</f>
        <v>7712.3793509933103</v>
      </c>
      <c r="G68" s="27">
        <v>202.74</v>
      </c>
      <c r="H68" s="27">
        <v>2584.02</v>
      </c>
      <c r="I68" s="27">
        <v>3279.11</v>
      </c>
      <c r="J68" s="14">
        <f t="shared" si="3"/>
        <v>6065.8700000000008</v>
      </c>
      <c r="K68" s="28">
        <v>0.62150000000000005</v>
      </c>
      <c r="L68" s="14">
        <v>80206</v>
      </c>
      <c r="M68" t="e">
        <f>VLOOKUP(B68,สัดส่วนคนจน!$A$1:$K$85,11,FALSE)</f>
        <v>#N/A</v>
      </c>
    </row>
    <row r="69" spans="1:13" x14ac:dyDescent="0.3">
      <c r="A69">
        <v>2563</v>
      </c>
      <c r="B69" t="s">
        <v>113</v>
      </c>
      <c r="C69" s="27">
        <v>844447</v>
      </c>
      <c r="D69" s="2">
        <v>838628</v>
      </c>
      <c r="E69" s="32">
        <v>6228269370</v>
      </c>
      <c r="F69" s="32">
        <f t="shared" si="4"/>
        <v>7426.7367295153508</v>
      </c>
      <c r="G69" s="27">
        <v>318.61</v>
      </c>
      <c r="H69" s="27">
        <v>3225.78</v>
      </c>
      <c r="I69" s="27">
        <v>3803.16</v>
      </c>
      <c r="J69" s="14">
        <f t="shared" si="3"/>
        <v>7347.55</v>
      </c>
      <c r="K69" s="28">
        <v>0.64270000000000005</v>
      </c>
      <c r="L69" s="14">
        <v>105238</v>
      </c>
      <c r="M69" t="e">
        <f>VLOOKUP(B69,สัดส่วนคนจน!$A$1:$K$85,11,FALSE)</f>
        <v>#N/A</v>
      </c>
    </row>
    <row r="70" spans="1:13" x14ac:dyDescent="0.3">
      <c r="A70">
        <v>2563</v>
      </c>
      <c r="B70" t="s">
        <v>121</v>
      </c>
      <c r="C70" s="27">
        <v>1067014</v>
      </c>
      <c r="D70" s="2">
        <v>1067726</v>
      </c>
      <c r="E70" s="32">
        <v>9938609060</v>
      </c>
      <c r="F70" s="32">
        <f t="shared" si="4"/>
        <v>9308.2017858514264</v>
      </c>
      <c r="G70" s="27">
        <v>686.09</v>
      </c>
      <c r="H70" s="27">
        <v>4499.0600000000004</v>
      </c>
      <c r="I70" s="27">
        <v>4600.1400000000003</v>
      </c>
      <c r="J70" s="14">
        <f t="shared" si="3"/>
        <v>9785.2900000000009</v>
      </c>
      <c r="K70" s="28">
        <v>0.64500000000000002</v>
      </c>
      <c r="L70" s="14">
        <v>155156</v>
      </c>
      <c r="M70" t="e">
        <f>VLOOKUP(B70,สัดส่วนคนจน!$A$1:$K$85,11,FALSE)</f>
        <v>#N/A</v>
      </c>
    </row>
    <row r="71" spans="1:13" x14ac:dyDescent="0.3">
      <c r="A71">
        <v>2563</v>
      </c>
      <c r="B71" t="s">
        <v>79</v>
      </c>
      <c r="C71" s="27">
        <v>1386425</v>
      </c>
      <c r="D71" s="2">
        <v>1378221</v>
      </c>
      <c r="E71" s="32">
        <v>8603003940</v>
      </c>
      <c r="F71" s="32">
        <f t="shared" si="4"/>
        <v>6242.1077171222905</v>
      </c>
      <c r="G71" s="27">
        <v>269.55</v>
      </c>
      <c r="H71" s="27">
        <v>3977.33</v>
      </c>
      <c r="I71" s="27">
        <v>6553.83</v>
      </c>
      <c r="J71" s="14">
        <f t="shared" si="3"/>
        <v>10800.71</v>
      </c>
      <c r="K71" s="28">
        <v>0.58579999999999999</v>
      </c>
      <c r="L71" s="14">
        <v>79182</v>
      </c>
      <c r="M71" t="e">
        <f>VLOOKUP(B71,สัดส่วนคนจน!$A$1:$K$85,11,FALSE)</f>
        <v>#N/A</v>
      </c>
    </row>
    <row r="72" spans="1:13" x14ac:dyDescent="0.3">
      <c r="A72">
        <v>2563</v>
      </c>
      <c r="B72" t="s">
        <v>89</v>
      </c>
      <c r="C72" s="27">
        <v>514974</v>
      </c>
      <c r="D72" s="2">
        <v>517435</v>
      </c>
      <c r="E72" s="32">
        <v>6002184630</v>
      </c>
      <c r="F72" s="32">
        <f t="shared" si="4"/>
        <v>11599.881395730865</v>
      </c>
      <c r="G72" s="27">
        <v>192.9</v>
      </c>
      <c r="H72" s="27">
        <v>1733.75</v>
      </c>
      <c r="I72" s="27">
        <v>2220.69</v>
      </c>
      <c r="J72" s="14">
        <f t="shared" si="3"/>
        <v>4147.34</v>
      </c>
      <c r="K72" s="28">
        <v>0.62060000000000004</v>
      </c>
      <c r="L72" s="14">
        <v>92947</v>
      </c>
      <c r="M72" t="e">
        <f>VLOOKUP(B72,สัดส่วนคนจน!$A$1:$K$85,11,FALSE)</f>
        <v>#N/A</v>
      </c>
    </row>
    <row r="73" spans="1:13" x14ac:dyDescent="0.3">
      <c r="A73">
        <v>2563</v>
      </c>
      <c r="B73" t="s">
        <v>86</v>
      </c>
      <c r="C73" s="27">
        <v>509562</v>
      </c>
      <c r="D73" s="2">
        <v>509470</v>
      </c>
      <c r="E73" s="32">
        <v>2767390740</v>
      </c>
      <c r="F73" s="32">
        <f t="shared" si="4"/>
        <v>5431.9012699471996</v>
      </c>
      <c r="G73" s="27">
        <v>117.27</v>
      </c>
      <c r="H73" s="27">
        <v>1618.31</v>
      </c>
      <c r="I73" s="27">
        <v>2175.48</v>
      </c>
      <c r="J73" s="14">
        <f t="shared" si="3"/>
        <v>3911.06</v>
      </c>
      <c r="K73" s="28">
        <v>0.63019999999999998</v>
      </c>
      <c r="L73" s="14">
        <v>59157</v>
      </c>
      <c r="M73" t="e">
        <f>VLOOKUP(B73,สัดส่วนคนจน!$A$1:$K$85,11,FALSE)</f>
        <v>#N/A</v>
      </c>
    </row>
    <row r="74" spans="1:13" x14ac:dyDescent="0.3">
      <c r="A74">
        <v>2563</v>
      </c>
      <c r="B74" t="s">
        <v>68</v>
      </c>
      <c r="C74" s="27">
        <v>278130</v>
      </c>
      <c r="D74" s="2">
        <v>276584</v>
      </c>
      <c r="E74" s="32">
        <v>2940178920</v>
      </c>
      <c r="F74" s="32">
        <f t="shared" si="4"/>
        <v>10630.329013970439</v>
      </c>
      <c r="G74" s="27">
        <v>127.5</v>
      </c>
      <c r="H74" s="27">
        <v>1244.98</v>
      </c>
      <c r="I74" s="27">
        <v>1519.92</v>
      </c>
      <c r="J74" s="14">
        <f t="shared" si="3"/>
        <v>2892.4</v>
      </c>
      <c r="K74" s="28">
        <v>0.63100000000000001</v>
      </c>
      <c r="L74" s="14">
        <v>127940</v>
      </c>
      <c r="M74" t="e">
        <f>VLOOKUP(B74,สัดส่วนคนจน!$A$1:$K$85,11,FALSE)</f>
        <v>#N/A</v>
      </c>
    </row>
    <row r="75" spans="1:13" x14ac:dyDescent="0.3">
      <c r="A75">
        <v>2563</v>
      </c>
      <c r="B75" t="s">
        <v>84</v>
      </c>
      <c r="C75" s="27">
        <v>377042</v>
      </c>
      <c r="D75" s="2">
        <v>376195</v>
      </c>
      <c r="E75" s="32">
        <v>2901881900</v>
      </c>
      <c r="F75" s="32">
        <f t="shared" si="4"/>
        <v>7713.7705179494678</v>
      </c>
      <c r="G75" s="27">
        <v>99.18</v>
      </c>
      <c r="H75" s="27">
        <v>1272.32</v>
      </c>
      <c r="I75" s="27">
        <v>1930.51</v>
      </c>
      <c r="J75" s="14">
        <f t="shared" si="3"/>
        <v>3302.01</v>
      </c>
      <c r="K75" s="28">
        <v>0.64990000000000003</v>
      </c>
      <c r="L75" s="14">
        <v>72573</v>
      </c>
      <c r="M75" t="e">
        <f>VLOOKUP(B75,สัดส่วนคนจน!$A$1:$K$85,11,FALSE)</f>
        <v>#N/A</v>
      </c>
    </row>
    <row r="76" spans="1:13" x14ac:dyDescent="0.3">
      <c r="A76">
        <v>2563</v>
      </c>
      <c r="B76" t="s">
        <v>87</v>
      </c>
      <c r="C76" s="27">
        <v>1581793</v>
      </c>
      <c r="D76" s="2">
        <v>1567983</v>
      </c>
      <c r="E76" s="32">
        <v>9067452710</v>
      </c>
      <c r="F76" s="32">
        <f t="shared" si="4"/>
        <v>5782.8769253238079</v>
      </c>
      <c r="G76" s="27">
        <v>503.02</v>
      </c>
      <c r="H76" s="27">
        <v>6120.58</v>
      </c>
      <c r="I76" s="27">
        <v>6556.67</v>
      </c>
      <c r="J76" s="14">
        <f t="shared" si="3"/>
        <v>13180.27</v>
      </c>
      <c r="K76" s="28">
        <v>0.64319999999999999</v>
      </c>
      <c r="L76" s="14">
        <v>85982</v>
      </c>
      <c r="M76" t="e">
        <f>VLOOKUP(B76,สัดส่วนคนจน!$A$1:$K$85,11,FALSE)</f>
        <v>#N/A</v>
      </c>
    </row>
    <row r="77" spans="1:13" x14ac:dyDescent="0.3">
      <c r="A77">
        <v>2563</v>
      </c>
      <c r="B77" t="s">
        <v>99</v>
      </c>
      <c r="C77" s="27">
        <v>452521</v>
      </c>
      <c r="D77" s="2">
        <v>448745</v>
      </c>
      <c r="E77" s="32">
        <v>5267627040</v>
      </c>
      <c r="F77" s="32">
        <f t="shared" si="4"/>
        <v>11738.575449308628</v>
      </c>
      <c r="G77" s="27">
        <v>188.82</v>
      </c>
      <c r="H77" s="27">
        <v>1755.5</v>
      </c>
      <c r="I77" s="27">
        <v>2697.67</v>
      </c>
      <c r="J77" s="14">
        <f t="shared" si="3"/>
        <v>4641.99</v>
      </c>
      <c r="K77" s="28">
        <v>0.63439999999999996</v>
      </c>
      <c r="L77" s="14">
        <v>99236</v>
      </c>
      <c r="M77" t="e">
        <f>VLOOKUP(B77,สัดส่วนคนจน!$A$1:$K$85,11,FALSE)</f>
        <v>#N/A</v>
      </c>
    </row>
    <row r="78" spans="1:13" x14ac:dyDescent="0.3">
      <c r="A78">
        <v>2563</v>
      </c>
      <c r="B78" t="s">
        <v>106</v>
      </c>
      <c r="C78" s="27">
        <v>328626</v>
      </c>
      <c r="D78" s="2">
        <v>325868</v>
      </c>
      <c r="E78" s="32">
        <v>3956325010</v>
      </c>
      <c r="F78" s="32">
        <f t="shared" si="4"/>
        <v>12140.882228386954</v>
      </c>
      <c r="G78" s="27">
        <v>106.02</v>
      </c>
      <c r="H78" s="27">
        <v>1369.24</v>
      </c>
      <c r="I78" s="27">
        <v>1702.62</v>
      </c>
      <c r="J78" s="14">
        <f t="shared" si="3"/>
        <v>3177.88</v>
      </c>
      <c r="K78" s="28">
        <v>0.61470000000000002</v>
      </c>
      <c r="L78" s="14">
        <v>99236</v>
      </c>
      <c r="M78" t="e">
        <f>VLOOKUP(B78,สัดส่วนคนจน!$A$1:$K$85,11,FALSE)</f>
        <v>#N/A</v>
      </c>
    </row>
    <row r="79" spans="1:13" x14ac:dyDescent="0.3">
      <c r="A79">
        <v>2563</v>
      </c>
      <c r="B79" t="s">
        <v>81</v>
      </c>
      <c r="C79" s="27">
        <v>1873038</v>
      </c>
      <c r="D79" s="2">
        <v>1866697</v>
      </c>
      <c r="E79" s="32">
        <v>12569682140</v>
      </c>
      <c r="F79" s="32">
        <f t="shared" si="4"/>
        <v>6733.6488674916172</v>
      </c>
      <c r="G79" s="27">
        <v>518.23</v>
      </c>
      <c r="H79" s="27">
        <v>5918.51</v>
      </c>
      <c r="I79" s="27">
        <v>7694.3</v>
      </c>
      <c r="J79" s="14">
        <f t="shared" si="3"/>
        <v>14131.04</v>
      </c>
      <c r="K79" s="28">
        <v>0.61580000000000001</v>
      </c>
      <c r="L79" s="14">
        <v>74408</v>
      </c>
      <c r="M79" t="e">
        <f>VLOOKUP(B79,สัดส่วนคนจน!$A$1:$K$85,11,FALSE)</f>
        <v>#N/A</v>
      </c>
    </row>
    <row r="80" spans="1:13" x14ac:dyDescent="0.3">
      <c r="E80" s="32"/>
      <c r="F80" s="3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2FF98-49FC-4DE1-AE1E-E79CCF754399}">
  <sheetPr filterMode="1"/>
  <dimension ref="A1:V2135"/>
  <sheetViews>
    <sheetView workbookViewId="0">
      <pane xSplit="1" topLeftCell="B1" activePane="topRight" state="frozen"/>
      <selection pane="topRight" activeCell="B1434" sqref="B1434"/>
    </sheetView>
  </sheetViews>
  <sheetFormatPr defaultRowHeight="14.4" x14ac:dyDescent="0.3"/>
  <cols>
    <col min="1" max="1" width="53.6640625" bestFit="1" customWidth="1"/>
    <col min="2" max="2" width="25.21875" bestFit="1" customWidth="1"/>
    <col min="3" max="12" width="9.88671875" bestFit="1" customWidth="1"/>
    <col min="13" max="13" width="9.88671875" customWidth="1"/>
    <col min="14" max="14" width="21.109375" bestFit="1" customWidth="1"/>
    <col min="17" max="21" width="9.88671875" bestFit="1" customWidth="1"/>
  </cols>
  <sheetData>
    <row r="1" spans="1:21" x14ac:dyDescent="0.3">
      <c r="A1" s="36" t="s">
        <v>180</v>
      </c>
    </row>
    <row r="2" spans="1:21" x14ac:dyDescent="0.3">
      <c r="A2" s="36" t="s">
        <v>181</v>
      </c>
    </row>
    <row r="3" spans="1:21" x14ac:dyDescent="0.3">
      <c r="A3" t="s">
        <v>63</v>
      </c>
      <c r="B3" t="s">
        <v>183</v>
      </c>
      <c r="C3" s="32">
        <v>2555</v>
      </c>
      <c r="D3">
        <v>2556</v>
      </c>
      <c r="E3">
        <v>2557</v>
      </c>
      <c r="F3" s="35">
        <v>2558</v>
      </c>
      <c r="G3">
        <v>2559</v>
      </c>
      <c r="H3">
        <v>2560</v>
      </c>
      <c r="I3">
        <v>2561</v>
      </c>
      <c r="J3">
        <v>2562</v>
      </c>
      <c r="K3">
        <v>2563</v>
      </c>
      <c r="L3">
        <v>2564</v>
      </c>
      <c r="O3">
        <v>2558</v>
      </c>
      <c r="P3">
        <v>2559</v>
      </c>
      <c r="Q3">
        <v>2560</v>
      </c>
      <c r="R3">
        <v>2561</v>
      </c>
      <c r="S3">
        <v>2562</v>
      </c>
      <c r="T3">
        <v>2563</v>
      </c>
      <c r="U3">
        <v>2564</v>
      </c>
    </row>
    <row r="4" spans="1:21" x14ac:dyDescent="0.3">
      <c r="A4" t="s">
        <v>145</v>
      </c>
      <c r="B4" t="s">
        <v>7</v>
      </c>
      <c r="C4" s="32">
        <v>64456695</v>
      </c>
      <c r="D4" s="32">
        <v>64785909</v>
      </c>
      <c r="E4" s="32">
        <v>65124716</v>
      </c>
      <c r="F4" s="32">
        <v>65729098</v>
      </c>
      <c r="G4" s="32">
        <v>65931550</v>
      </c>
      <c r="H4" s="32">
        <v>66188503</v>
      </c>
      <c r="I4" s="32">
        <v>66413979</v>
      </c>
      <c r="J4" s="32">
        <v>66558935</v>
      </c>
      <c r="K4" s="32">
        <v>66186727</v>
      </c>
      <c r="L4" s="32">
        <v>66171439</v>
      </c>
      <c r="M4" s="32"/>
    </row>
    <row r="5" spans="1:21" hidden="1" x14ac:dyDescent="0.3">
      <c r="A5" t="s">
        <v>145</v>
      </c>
      <c r="B5" t="s">
        <v>184</v>
      </c>
      <c r="C5" s="32">
        <v>3815730</v>
      </c>
      <c r="D5" s="32">
        <v>3778239</v>
      </c>
      <c r="E5" s="32">
        <v>3735837</v>
      </c>
      <c r="F5" s="32">
        <v>3676952</v>
      </c>
      <c r="G5" s="32">
        <v>3565020</v>
      </c>
      <c r="H5" s="32">
        <v>3427578</v>
      </c>
      <c r="I5" s="32">
        <v>3314100</v>
      </c>
      <c r="J5" s="32">
        <v>3185739</v>
      </c>
      <c r="K5" s="32">
        <v>3071469</v>
      </c>
      <c r="L5" s="32">
        <v>2932631</v>
      </c>
      <c r="M5" s="32"/>
    </row>
    <row r="6" spans="1:21" hidden="1" x14ac:dyDescent="0.3">
      <c r="A6" t="s">
        <v>145</v>
      </c>
      <c r="B6" s="37">
        <v>44690</v>
      </c>
      <c r="C6" s="32">
        <v>3983567</v>
      </c>
      <c r="D6" s="32">
        <v>3975363</v>
      </c>
      <c r="E6" s="32">
        <v>3939851</v>
      </c>
      <c r="F6" s="32">
        <v>3894051</v>
      </c>
      <c r="G6" s="32">
        <v>3885043</v>
      </c>
      <c r="H6" s="32">
        <v>3885777</v>
      </c>
      <c r="I6" s="32">
        <v>3852428</v>
      </c>
      <c r="J6" s="32">
        <v>3807943</v>
      </c>
      <c r="K6" s="32">
        <v>3743954</v>
      </c>
      <c r="L6" s="32">
        <v>3627740</v>
      </c>
      <c r="M6" s="32"/>
    </row>
    <row r="7" spans="1:21" hidden="1" x14ac:dyDescent="0.3">
      <c r="A7" t="s">
        <v>145</v>
      </c>
      <c r="B7" s="37">
        <v>44848</v>
      </c>
      <c r="C7" s="32">
        <v>4160322</v>
      </c>
      <c r="D7" s="32">
        <v>4050886</v>
      </c>
      <c r="E7" s="32">
        <v>4023611</v>
      </c>
      <c r="F7" s="32">
        <v>3986394</v>
      </c>
      <c r="G7" s="32">
        <v>3983268</v>
      </c>
      <c r="H7" s="32">
        <v>3991516</v>
      </c>
      <c r="I7" s="32">
        <v>3986869</v>
      </c>
      <c r="J7" s="32">
        <v>3953497</v>
      </c>
      <c r="K7" s="32">
        <v>3906378</v>
      </c>
      <c r="L7" s="32">
        <v>3895704</v>
      </c>
      <c r="M7" s="32"/>
    </row>
    <row r="8" spans="1:21" hidden="1" x14ac:dyDescent="0.3">
      <c r="A8" t="s">
        <v>145</v>
      </c>
      <c r="B8" t="s">
        <v>185</v>
      </c>
      <c r="C8" s="32">
        <v>4846762</v>
      </c>
      <c r="D8" s="32">
        <v>4782557</v>
      </c>
      <c r="E8" s="32">
        <v>4669627</v>
      </c>
      <c r="F8" s="32">
        <v>4527342</v>
      </c>
      <c r="G8" s="32">
        <v>4332511</v>
      </c>
      <c r="H8" s="32">
        <v>4155510</v>
      </c>
      <c r="I8" s="32">
        <v>4050413</v>
      </c>
      <c r="J8" s="32">
        <v>4025157</v>
      </c>
      <c r="K8" s="32">
        <v>3987528</v>
      </c>
      <c r="L8" s="32">
        <v>3983216</v>
      </c>
      <c r="M8" s="32"/>
    </row>
    <row r="9" spans="1:21" hidden="1" x14ac:dyDescent="0.3">
      <c r="A9" t="s">
        <v>145</v>
      </c>
      <c r="B9" t="s">
        <v>186</v>
      </c>
      <c r="C9" s="32">
        <v>4675038</v>
      </c>
      <c r="D9" s="32">
        <v>4728293</v>
      </c>
      <c r="E9" s="32">
        <v>4757235</v>
      </c>
      <c r="F9" s="32">
        <v>4782168</v>
      </c>
      <c r="G9" s="32">
        <v>4808033</v>
      </c>
      <c r="H9" s="32">
        <v>4804456</v>
      </c>
      <c r="I9" s="32">
        <v>4747669</v>
      </c>
      <c r="J9" s="32">
        <v>4637316</v>
      </c>
      <c r="K9" s="32">
        <v>4498162</v>
      </c>
      <c r="L9" s="32">
        <v>4306789</v>
      </c>
      <c r="M9" s="32"/>
    </row>
    <row r="10" spans="1:21" hidden="1" x14ac:dyDescent="0.3">
      <c r="A10" t="s">
        <v>145</v>
      </c>
      <c r="B10" t="s">
        <v>187</v>
      </c>
      <c r="C10" s="32">
        <v>4718221</v>
      </c>
      <c r="D10" s="32">
        <v>4614853</v>
      </c>
      <c r="E10" s="32">
        <v>4558803</v>
      </c>
      <c r="F10" s="32">
        <v>4548635</v>
      </c>
      <c r="G10" s="32">
        <v>4585819</v>
      </c>
      <c r="H10" s="32">
        <v>4659182</v>
      </c>
      <c r="I10" s="32">
        <v>4715637</v>
      </c>
      <c r="J10" s="32">
        <v>4746770</v>
      </c>
      <c r="K10" s="32">
        <v>4772140</v>
      </c>
      <c r="L10" s="32">
        <v>4795440</v>
      </c>
      <c r="M10" s="32"/>
    </row>
    <row r="11" spans="1:21" hidden="1" x14ac:dyDescent="0.3">
      <c r="A11" t="s">
        <v>145</v>
      </c>
      <c r="B11" t="s">
        <v>188</v>
      </c>
      <c r="C11" s="32">
        <v>5167883</v>
      </c>
      <c r="D11" s="32">
        <v>5126586</v>
      </c>
      <c r="E11" s="32">
        <v>5031441</v>
      </c>
      <c r="F11" s="32">
        <v>4934837</v>
      </c>
      <c r="G11" s="32">
        <v>4825484</v>
      </c>
      <c r="H11" s="32">
        <v>4687295</v>
      </c>
      <c r="I11" s="32">
        <v>4588425</v>
      </c>
      <c r="J11" s="32">
        <v>4532350</v>
      </c>
      <c r="K11" s="32">
        <v>4520683</v>
      </c>
      <c r="L11" s="32">
        <v>4556484</v>
      </c>
      <c r="M11" s="32"/>
    </row>
    <row r="12" spans="1:21" hidden="1" x14ac:dyDescent="0.3">
      <c r="A12" t="s">
        <v>145</v>
      </c>
      <c r="B12" t="s">
        <v>189</v>
      </c>
      <c r="C12" s="32">
        <v>5279936</v>
      </c>
      <c r="D12" s="32">
        <v>5241906</v>
      </c>
      <c r="E12" s="32">
        <v>5220549</v>
      </c>
      <c r="F12" s="32">
        <v>5216951</v>
      </c>
      <c r="G12" s="32">
        <v>5172463</v>
      </c>
      <c r="H12" s="32">
        <v>5117249</v>
      </c>
      <c r="I12" s="32">
        <v>5079069</v>
      </c>
      <c r="J12" s="32">
        <v>4984910</v>
      </c>
      <c r="K12" s="32">
        <v>4887918</v>
      </c>
      <c r="L12" s="32">
        <v>4775836</v>
      </c>
      <c r="M12" s="32"/>
    </row>
    <row r="13" spans="1:21" hidden="1" x14ac:dyDescent="0.3">
      <c r="A13" t="s">
        <v>145</v>
      </c>
      <c r="B13" t="s">
        <v>190</v>
      </c>
      <c r="C13" s="32">
        <v>5395138</v>
      </c>
      <c r="D13" s="32">
        <v>5311610</v>
      </c>
      <c r="E13" s="32">
        <v>5302742</v>
      </c>
      <c r="F13" s="32">
        <v>5260482</v>
      </c>
      <c r="G13" s="32">
        <v>5214732</v>
      </c>
      <c r="H13" s="32">
        <v>5198876</v>
      </c>
      <c r="I13" s="32">
        <v>5166182</v>
      </c>
      <c r="J13" s="32">
        <v>5144831</v>
      </c>
      <c r="K13" s="32">
        <v>5139763</v>
      </c>
      <c r="L13" s="32">
        <v>5092290</v>
      </c>
      <c r="M13" s="32"/>
    </row>
    <row r="14" spans="1:21" hidden="1" x14ac:dyDescent="0.3">
      <c r="A14" t="s">
        <v>145</v>
      </c>
      <c r="B14" t="s">
        <v>191</v>
      </c>
      <c r="C14" s="32">
        <v>5108781</v>
      </c>
      <c r="D14" s="32">
        <v>5197091</v>
      </c>
      <c r="E14" s="32">
        <v>5198243</v>
      </c>
      <c r="F14" s="32">
        <v>5212299</v>
      </c>
      <c r="G14" s="32">
        <v>5261933</v>
      </c>
      <c r="H14" s="32">
        <v>5274591</v>
      </c>
      <c r="I14" s="32">
        <v>5208010</v>
      </c>
      <c r="J14" s="32">
        <v>5197884</v>
      </c>
      <c r="K14" s="32">
        <v>5154087</v>
      </c>
      <c r="L14" s="32">
        <v>5103019</v>
      </c>
      <c r="M14" s="32"/>
    </row>
    <row r="15" spans="1:21" hidden="1" x14ac:dyDescent="0.3">
      <c r="A15" t="s">
        <v>145</v>
      </c>
      <c r="B15" t="s">
        <v>192</v>
      </c>
      <c r="C15" s="32">
        <v>4416584</v>
      </c>
      <c r="D15" s="32">
        <v>4544422</v>
      </c>
      <c r="E15" s="32">
        <v>4685678</v>
      </c>
      <c r="F15" s="32">
        <v>4793037</v>
      </c>
      <c r="G15" s="32">
        <v>4886375</v>
      </c>
      <c r="H15" s="32">
        <v>4960855</v>
      </c>
      <c r="I15" s="32">
        <v>5060191</v>
      </c>
      <c r="J15" s="32">
        <v>5060459</v>
      </c>
      <c r="K15" s="32">
        <v>5072553</v>
      </c>
      <c r="L15" s="32">
        <v>5113625</v>
      </c>
      <c r="M15" s="32"/>
    </row>
    <row r="16" spans="1:21" hidden="1" x14ac:dyDescent="0.3">
      <c r="A16" t="s">
        <v>145</v>
      </c>
      <c r="B16" t="s">
        <v>193</v>
      </c>
      <c r="C16" s="32">
        <v>3598327</v>
      </c>
      <c r="D16" s="32">
        <v>3564686</v>
      </c>
      <c r="E16" s="32">
        <v>3719979</v>
      </c>
      <c r="F16" s="32">
        <v>3930660</v>
      </c>
      <c r="G16" s="32">
        <v>4094384</v>
      </c>
      <c r="H16" s="32">
        <v>4239258</v>
      </c>
      <c r="I16" s="32">
        <v>4381029</v>
      </c>
      <c r="J16" s="32">
        <v>4516238</v>
      </c>
      <c r="K16" s="32">
        <v>4619641</v>
      </c>
      <c r="L16" s="32">
        <v>4702272</v>
      </c>
      <c r="M16" s="32"/>
    </row>
    <row r="17" spans="1:21" hidden="1" x14ac:dyDescent="0.3">
      <c r="A17" t="s">
        <v>145</v>
      </c>
      <c r="B17" t="s">
        <v>194</v>
      </c>
      <c r="C17" s="32">
        <v>2715815</v>
      </c>
      <c r="D17" s="32">
        <v>2884753</v>
      </c>
      <c r="E17" s="32">
        <v>2987245</v>
      </c>
      <c r="F17" s="32">
        <v>3057197</v>
      </c>
      <c r="G17" s="32">
        <v>3145127</v>
      </c>
      <c r="H17" s="32">
        <v>3259753</v>
      </c>
      <c r="I17" s="32">
        <v>3390015</v>
      </c>
      <c r="J17" s="32">
        <v>3538299</v>
      </c>
      <c r="K17" s="32">
        <v>3737902</v>
      </c>
      <c r="L17" s="32">
        <v>3886256</v>
      </c>
      <c r="M17" s="32"/>
      <c r="N17" t="str">
        <f>A17</f>
        <v>ทั่วราชอาณาจักร</v>
      </c>
      <c r="O17" s="32">
        <f t="shared" ref="O17:U17" si="0">SUM(F17:F24)</f>
        <v>9429610</v>
      </c>
      <c r="P17" s="32">
        <f t="shared" si="0"/>
        <v>9790175</v>
      </c>
      <c r="Q17" s="32">
        <f t="shared" si="0"/>
        <v>10209970</v>
      </c>
      <c r="R17" s="32">
        <f t="shared" si="0"/>
        <v>10648560</v>
      </c>
      <c r="S17" s="32">
        <f t="shared" si="0"/>
        <v>11117090</v>
      </c>
      <c r="T17" s="32">
        <f t="shared" si="0"/>
        <v>11610424</v>
      </c>
      <c r="U17" s="32">
        <f t="shared" si="0"/>
        <v>12045700</v>
      </c>
    </row>
    <row r="18" spans="1:21" hidden="1" x14ac:dyDescent="0.3">
      <c r="A18" t="s">
        <v>145</v>
      </c>
      <c r="B18" t="s">
        <v>195</v>
      </c>
      <c r="C18" s="32">
        <v>1825206</v>
      </c>
      <c r="D18" s="32">
        <v>1993088</v>
      </c>
      <c r="E18" s="32">
        <v>2145757</v>
      </c>
      <c r="F18" s="32">
        <v>2298003</v>
      </c>
      <c r="G18" s="32">
        <v>2433969</v>
      </c>
      <c r="H18" s="32">
        <v>2570858</v>
      </c>
      <c r="I18" s="32">
        <v>2678454</v>
      </c>
      <c r="J18" s="32">
        <v>2775155</v>
      </c>
      <c r="K18" s="32">
        <v>2841991</v>
      </c>
      <c r="L18" s="32">
        <v>2919253</v>
      </c>
      <c r="M18" s="32"/>
      <c r="N18" t="str">
        <f t="shared" ref="N18:N24" si="1">A18</f>
        <v>ทั่วราชอาณาจักร</v>
      </c>
    </row>
    <row r="19" spans="1:21" hidden="1" x14ac:dyDescent="0.3">
      <c r="A19" t="s">
        <v>145</v>
      </c>
      <c r="B19" t="s">
        <v>196</v>
      </c>
      <c r="C19" s="32">
        <v>1475558</v>
      </c>
      <c r="D19" s="32">
        <v>1479757</v>
      </c>
      <c r="E19" s="32">
        <v>1500831</v>
      </c>
      <c r="F19" s="32">
        <v>1542059</v>
      </c>
      <c r="G19" s="32">
        <v>1589468</v>
      </c>
      <c r="H19" s="32">
        <v>1670877</v>
      </c>
      <c r="I19" s="32">
        <v>1779855</v>
      </c>
      <c r="J19" s="32">
        <v>1919612</v>
      </c>
      <c r="K19" s="32">
        <v>2059106</v>
      </c>
      <c r="L19" s="32">
        <v>2177292</v>
      </c>
      <c r="M19" s="32"/>
      <c r="N19" t="str">
        <f t="shared" si="1"/>
        <v>ทั่วราชอาณาจักร</v>
      </c>
    </row>
    <row r="20" spans="1:21" hidden="1" x14ac:dyDescent="0.3">
      <c r="A20" t="s">
        <v>145</v>
      </c>
      <c r="B20" t="s">
        <v>197</v>
      </c>
      <c r="C20" s="32">
        <v>1066689</v>
      </c>
      <c r="D20" s="32">
        <v>1138170</v>
      </c>
      <c r="E20" s="32">
        <v>1172718</v>
      </c>
      <c r="F20" s="32">
        <v>1185573</v>
      </c>
      <c r="G20" s="32">
        <v>1214296</v>
      </c>
      <c r="H20" s="32">
        <v>1231271</v>
      </c>
      <c r="I20" s="32">
        <v>1242527</v>
      </c>
      <c r="J20" s="32">
        <v>1262107</v>
      </c>
      <c r="K20" s="32">
        <v>1299271</v>
      </c>
      <c r="L20" s="32">
        <v>1336916</v>
      </c>
      <c r="M20" s="32"/>
      <c r="N20" t="str">
        <f t="shared" si="1"/>
        <v>ทั่วราชอาณาจักร</v>
      </c>
    </row>
    <row r="21" spans="1:21" hidden="1" x14ac:dyDescent="0.3">
      <c r="A21" t="s">
        <v>145</v>
      </c>
      <c r="B21" t="s">
        <v>198</v>
      </c>
      <c r="C21" s="32">
        <v>649031</v>
      </c>
      <c r="D21" s="32">
        <v>713590</v>
      </c>
      <c r="E21" s="32">
        <v>743486</v>
      </c>
      <c r="F21" s="32">
        <v>775669</v>
      </c>
      <c r="G21" s="32">
        <v>804670</v>
      </c>
      <c r="H21" s="32">
        <v>831149</v>
      </c>
      <c r="I21" s="32">
        <v>865608</v>
      </c>
      <c r="J21" s="32">
        <v>894638</v>
      </c>
      <c r="K21" s="32">
        <v>905525</v>
      </c>
      <c r="L21" s="32">
        <v>926107</v>
      </c>
      <c r="M21" s="32"/>
      <c r="N21" t="str">
        <f t="shared" si="1"/>
        <v>ทั่วราชอาณาจักร</v>
      </c>
    </row>
    <row r="22" spans="1:21" hidden="1" x14ac:dyDescent="0.3">
      <c r="A22" t="s">
        <v>145</v>
      </c>
      <c r="B22" t="s">
        <v>199</v>
      </c>
      <c r="C22" s="32">
        <v>285622</v>
      </c>
      <c r="D22" s="32">
        <v>342684</v>
      </c>
      <c r="E22" s="32">
        <v>367690</v>
      </c>
      <c r="F22" s="32">
        <v>389428</v>
      </c>
      <c r="G22" s="32">
        <v>410861</v>
      </c>
      <c r="H22" s="32">
        <v>436488</v>
      </c>
      <c r="I22" s="32">
        <v>462914</v>
      </c>
      <c r="J22" s="32">
        <v>482128</v>
      </c>
      <c r="K22" s="32">
        <v>505699</v>
      </c>
      <c r="L22" s="32">
        <v>523811</v>
      </c>
      <c r="M22" s="32"/>
      <c r="N22" t="str">
        <f t="shared" si="1"/>
        <v>ทั่วราชอาณาจักร</v>
      </c>
    </row>
    <row r="23" spans="1:21" hidden="1" x14ac:dyDescent="0.3">
      <c r="A23" t="s">
        <v>145</v>
      </c>
      <c r="B23" t="s">
        <v>200</v>
      </c>
      <c r="C23" s="32">
        <v>101293</v>
      </c>
      <c r="D23" s="32">
        <v>121720</v>
      </c>
      <c r="E23" s="32">
        <v>128494</v>
      </c>
      <c r="F23" s="32">
        <v>138112</v>
      </c>
      <c r="G23" s="32">
        <v>146679</v>
      </c>
      <c r="H23" s="32">
        <v>161736</v>
      </c>
      <c r="I23" s="32">
        <v>177618</v>
      </c>
      <c r="J23" s="32">
        <v>191036</v>
      </c>
      <c r="K23" s="32">
        <v>203427</v>
      </c>
      <c r="L23" s="32">
        <v>214694</v>
      </c>
      <c r="M23" s="32"/>
      <c r="N23" t="str">
        <f t="shared" si="1"/>
        <v>ทั่วราชอาณาจักร</v>
      </c>
    </row>
    <row r="24" spans="1:21" hidden="1" x14ac:dyDescent="0.3">
      <c r="A24" t="s">
        <v>145</v>
      </c>
      <c r="B24" t="s">
        <v>201</v>
      </c>
      <c r="C24" s="32">
        <v>33812</v>
      </c>
      <c r="D24" s="32">
        <v>39386</v>
      </c>
      <c r="E24" s="32">
        <v>41134</v>
      </c>
      <c r="F24" s="32">
        <v>43569</v>
      </c>
      <c r="G24" s="32">
        <v>45105</v>
      </c>
      <c r="H24" s="32">
        <v>47838</v>
      </c>
      <c r="I24" s="32">
        <v>51569</v>
      </c>
      <c r="J24" s="32">
        <v>54115</v>
      </c>
      <c r="K24" s="32">
        <v>57503</v>
      </c>
      <c r="L24" s="32">
        <v>61371</v>
      </c>
      <c r="M24" s="32"/>
      <c r="N24" t="str">
        <f t="shared" si="1"/>
        <v>ทั่วราชอาณาจักร</v>
      </c>
    </row>
    <row r="25" spans="1:21" hidden="1" x14ac:dyDescent="0.3">
      <c r="A25" t="s">
        <v>145</v>
      </c>
      <c r="B25" t="s">
        <v>202</v>
      </c>
      <c r="C25" s="32">
        <v>17883</v>
      </c>
      <c r="D25" s="32">
        <v>20953</v>
      </c>
      <c r="E25" s="32">
        <v>23399</v>
      </c>
      <c r="F25" s="32">
        <v>26167</v>
      </c>
      <c r="G25" s="32">
        <v>11905</v>
      </c>
      <c r="H25" s="32">
        <v>15352</v>
      </c>
      <c r="I25" s="32">
        <v>18243</v>
      </c>
      <c r="J25" s="32">
        <v>18969</v>
      </c>
      <c r="K25" s="32">
        <v>22764</v>
      </c>
      <c r="L25" s="32">
        <v>26137</v>
      </c>
      <c r="M25" s="32"/>
    </row>
    <row r="26" spans="1:21" hidden="1" x14ac:dyDescent="0.3">
      <c r="A26" t="s">
        <v>145</v>
      </c>
      <c r="B26" t="s">
        <v>203</v>
      </c>
      <c r="C26" s="32">
        <v>1240</v>
      </c>
      <c r="D26">
        <v>442</v>
      </c>
      <c r="E26">
        <v>427</v>
      </c>
      <c r="F26">
        <v>416</v>
      </c>
      <c r="G26">
        <v>53</v>
      </c>
      <c r="H26">
        <v>50</v>
      </c>
      <c r="I26">
        <v>49</v>
      </c>
      <c r="J26">
        <v>46</v>
      </c>
      <c r="K26">
        <v>47</v>
      </c>
      <c r="L26">
        <v>30</v>
      </c>
    </row>
    <row r="27" spans="1:21" hidden="1" x14ac:dyDescent="0.3">
      <c r="A27" t="s">
        <v>145</v>
      </c>
      <c r="B27" t="s">
        <v>204</v>
      </c>
      <c r="C27" s="32">
        <v>351775</v>
      </c>
      <c r="D27" s="32">
        <v>342708</v>
      </c>
      <c r="E27" s="32">
        <v>455639</v>
      </c>
      <c r="F27" s="32">
        <v>674026</v>
      </c>
      <c r="G27" s="32">
        <v>665753</v>
      </c>
      <c r="H27" s="32">
        <v>680549</v>
      </c>
      <c r="I27" s="32">
        <v>700672</v>
      </c>
      <c r="J27" s="32">
        <v>727926</v>
      </c>
      <c r="K27" s="32">
        <v>756907</v>
      </c>
      <c r="L27" s="32">
        <v>775786</v>
      </c>
      <c r="M27" s="32"/>
    </row>
    <row r="28" spans="1:21" hidden="1" x14ac:dyDescent="0.3">
      <c r="A28" t="s">
        <v>145</v>
      </c>
      <c r="B28" t="s">
        <v>205</v>
      </c>
      <c r="C28" s="32">
        <v>615096</v>
      </c>
      <c r="D28" s="32">
        <v>637403</v>
      </c>
      <c r="E28" s="32">
        <v>571778</v>
      </c>
      <c r="F28" s="32">
        <v>675849</v>
      </c>
      <c r="G28" s="32">
        <v>693992</v>
      </c>
      <c r="H28" s="32">
        <v>722717</v>
      </c>
      <c r="I28" s="32">
        <v>742416</v>
      </c>
      <c r="J28" s="32">
        <v>751791</v>
      </c>
      <c r="K28" s="32">
        <v>393847</v>
      </c>
      <c r="L28" s="32">
        <v>416517</v>
      </c>
      <c r="M28" s="32"/>
    </row>
    <row r="29" spans="1:21" hidden="1" x14ac:dyDescent="0.3">
      <c r="A29" t="s">
        <v>145</v>
      </c>
      <c r="B29" t="s">
        <v>206</v>
      </c>
      <c r="C29" s="32">
        <v>151386</v>
      </c>
      <c r="D29" s="32">
        <v>154763</v>
      </c>
      <c r="E29" s="32">
        <v>142522</v>
      </c>
      <c r="F29" s="32">
        <v>159222</v>
      </c>
      <c r="G29" s="32">
        <v>154607</v>
      </c>
      <c r="H29" s="32">
        <v>157722</v>
      </c>
      <c r="I29" s="32">
        <v>154017</v>
      </c>
      <c r="J29" s="32">
        <v>150019</v>
      </c>
      <c r="K29" s="32">
        <v>28462</v>
      </c>
      <c r="L29" s="32">
        <v>22223</v>
      </c>
      <c r="M29" s="32"/>
    </row>
    <row r="30" spans="1:21" x14ac:dyDescent="0.3">
      <c r="A30" t="s">
        <v>53</v>
      </c>
      <c r="B30" t="s">
        <v>7</v>
      </c>
      <c r="C30" s="32">
        <v>5673560</v>
      </c>
      <c r="D30" s="32">
        <v>5686252</v>
      </c>
      <c r="E30" s="32">
        <v>5692284</v>
      </c>
      <c r="F30" s="32">
        <v>5696409</v>
      </c>
      <c r="G30" s="32">
        <v>5686646</v>
      </c>
      <c r="H30" s="32">
        <v>5682415</v>
      </c>
      <c r="I30" s="32">
        <v>5676648</v>
      </c>
      <c r="J30" s="32">
        <v>5666264</v>
      </c>
      <c r="K30" s="32">
        <v>5588222</v>
      </c>
      <c r="L30" s="32">
        <v>5527994</v>
      </c>
      <c r="M30" s="32"/>
    </row>
    <row r="31" spans="1:21" hidden="1" x14ac:dyDescent="0.3">
      <c r="A31" t="s">
        <v>53</v>
      </c>
      <c r="B31" t="s">
        <v>184</v>
      </c>
      <c r="C31" s="32">
        <v>267205</v>
      </c>
      <c r="D31" s="32">
        <v>263145</v>
      </c>
      <c r="E31" s="32">
        <v>258383</v>
      </c>
      <c r="F31" s="32">
        <v>254402</v>
      </c>
      <c r="G31" s="32">
        <v>246922</v>
      </c>
      <c r="H31" s="32">
        <v>236056</v>
      </c>
      <c r="I31" s="32">
        <v>227410</v>
      </c>
      <c r="J31" s="32">
        <v>216958</v>
      </c>
      <c r="K31" s="32">
        <v>205935</v>
      </c>
      <c r="L31" s="32">
        <v>191677</v>
      </c>
      <c r="M31" s="32"/>
    </row>
    <row r="32" spans="1:21" hidden="1" x14ac:dyDescent="0.3">
      <c r="A32" t="s">
        <v>53</v>
      </c>
      <c r="B32" s="37">
        <v>44690</v>
      </c>
      <c r="C32" s="32">
        <v>311663</v>
      </c>
      <c r="D32" s="32">
        <v>305211</v>
      </c>
      <c r="E32" s="32">
        <v>297429</v>
      </c>
      <c r="F32" s="32">
        <v>289463</v>
      </c>
      <c r="G32" s="32">
        <v>283857</v>
      </c>
      <c r="H32" s="32">
        <v>279556</v>
      </c>
      <c r="I32" s="32">
        <v>273941</v>
      </c>
      <c r="J32" s="32">
        <v>267866</v>
      </c>
      <c r="K32" s="32">
        <v>260633</v>
      </c>
      <c r="L32" s="32">
        <v>249423</v>
      </c>
      <c r="M32" s="32"/>
    </row>
    <row r="33" spans="1:21" hidden="1" x14ac:dyDescent="0.3">
      <c r="A33" t="s">
        <v>53</v>
      </c>
      <c r="B33" s="37">
        <v>44848</v>
      </c>
      <c r="C33" s="32">
        <v>345548</v>
      </c>
      <c r="D33" s="32">
        <v>336370</v>
      </c>
      <c r="E33" s="32">
        <v>330634</v>
      </c>
      <c r="F33" s="32">
        <v>319388</v>
      </c>
      <c r="G33" s="32">
        <v>313861</v>
      </c>
      <c r="H33" s="32">
        <v>308811</v>
      </c>
      <c r="I33" s="32">
        <v>302347</v>
      </c>
      <c r="J33" s="32">
        <v>294502</v>
      </c>
      <c r="K33" s="32">
        <v>285243</v>
      </c>
      <c r="L33" s="32">
        <v>277182</v>
      </c>
      <c r="M33" s="32"/>
    </row>
    <row r="34" spans="1:21" hidden="1" x14ac:dyDescent="0.3">
      <c r="A34" t="s">
        <v>53</v>
      </c>
      <c r="B34" t="s">
        <v>185</v>
      </c>
      <c r="C34" s="32">
        <v>409539</v>
      </c>
      <c r="D34" s="32">
        <v>399338</v>
      </c>
      <c r="E34" s="32">
        <v>384967</v>
      </c>
      <c r="F34" s="32">
        <v>369762</v>
      </c>
      <c r="G34" s="32">
        <v>349610</v>
      </c>
      <c r="H34" s="32">
        <v>330559</v>
      </c>
      <c r="I34" s="32">
        <v>321755</v>
      </c>
      <c r="J34" s="32">
        <v>316987</v>
      </c>
      <c r="K34" s="32">
        <v>306353</v>
      </c>
      <c r="L34" s="32">
        <v>300557</v>
      </c>
      <c r="M34" s="32"/>
    </row>
    <row r="35" spans="1:21" hidden="1" x14ac:dyDescent="0.3">
      <c r="A35" t="s">
        <v>53</v>
      </c>
      <c r="B35" t="s">
        <v>186</v>
      </c>
      <c r="C35" s="32">
        <v>383463</v>
      </c>
      <c r="D35" s="32">
        <v>388493</v>
      </c>
      <c r="E35" s="32">
        <v>392196</v>
      </c>
      <c r="F35" s="32">
        <v>397727</v>
      </c>
      <c r="G35" s="32">
        <v>401168</v>
      </c>
      <c r="H35" s="32">
        <v>402267</v>
      </c>
      <c r="I35" s="32">
        <v>394878</v>
      </c>
      <c r="J35" s="32">
        <v>379670</v>
      </c>
      <c r="K35" s="32">
        <v>365700</v>
      </c>
      <c r="L35" s="32">
        <v>342739</v>
      </c>
      <c r="M35" s="32"/>
    </row>
    <row r="36" spans="1:21" hidden="1" x14ac:dyDescent="0.3">
      <c r="A36" t="s">
        <v>53</v>
      </c>
      <c r="B36" t="s">
        <v>187</v>
      </c>
      <c r="C36" s="32">
        <v>380474</v>
      </c>
      <c r="D36" s="32">
        <v>371506</v>
      </c>
      <c r="E36" s="32">
        <v>364812</v>
      </c>
      <c r="F36" s="32">
        <v>362521</v>
      </c>
      <c r="G36" s="32">
        <v>365748</v>
      </c>
      <c r="H36" s="32">
        <v>372684</v>
      </c>
      <c r="I36" s="32">
        <v>375777</v>
      </c>
      <c r="J36" s="32">
        <v>382654</v>
      </c>
      <c r="K36" s="32">
        <v>387334</v>
      </c>
      <c r="L36" s="32">
        <v>387583</v>
      </c>
      <c r="M36" s="32"/>
    </row>
    <row r="37" spans="1:21" hidden="1" x14ac:dyDescent="0.3">
      <c r="A37" t="s">
        <v>53</v>
      </c>
      <c r="B37" t="s">
        <v>188</v>
      </c>
      <c r="C37" s="32">
        <v>454111</v>
      </c>
      <c r="D37" s="32">
        <v>446046</v>
      </c>
      <c r="E37" s="32">
        <v>432418</v>
      </c>
      <c r="F37" s="32">
        <v>417652</v>
      </c>
      <c r="G37" s="32">
        <v>403017</v>
      </c>
      <c r="H37" s="32">
        <v>386765</v>
      </c>
      <c r="I37" s="32">
        <v>377251</v>
      </c>
      <c r="J37" s="32">
        <v>373571</v>
      </c>
      <c r="K37" s="32">
        <v>370909</v>
      </c>
      <c r="L37" s="32">
        <v>371432</v>
      </c>
      <c r="M37" s="32"/>
    </row>
    <row r="38" spans="1:21" hidden="1" x14ac:dyDescent="0.3">
      <c r="A38" t="s">
        <v>53</v>
      </c>
      <c r="B38" t="s">
        <v>189</v>
      </c>
      <c r="C38" s="32">
        <v>462806</v>
      </c>
      <c r="D38" s="32">
        <v>463885</v>
      </c>
      <c r="E38" s="32">
        <v>464898</v>
      </c>
      <c r="F38" s="32">
        <v>465501</v>
      </c>
      <c r="G38" s="32">
        <v>460088</v>
      </c>
      <c r="H38" s="32">
        <v>452668</v>
      </c>
      <c r="I38" s="32">
        <v>445009</v>
      </c>
      <c r="J38" s="32">
        <v>433921</v>
      </c>
      <c r="K38" s="32">
        <v>419405</v>
      </c>
      <c r="L38" s="32">
        <v>402517</v>
      </c>
      <c r="M38" s="32"/>
    </row>
    <row r="39" spans="1:21" hidden="1" x14ac:dyDescent="0.3">
      <c r="A39" t="s">
        <v>53</v>
      </c>
      <c r="B39" t="s">
        <v>190</v>
      </c>
      <c r="C39" s="32">
        <v>476880</v>
      </c>
      <c r="D39" s="32">
        <v>466232</v>
      </c>
      <c r="E39" s="32">
        <v>460958</v>
      </c>
      <c r="F39" s="32">
        <v>454596</v>
      </c>
      <c r="G39" s="32">
        <v>450357</v>
      </c>
      <c r="H39" s="32">
        <v>448713</v>
      </c>
      <c r="I39" s="32">
        <v>449154</v>
      </c>
      <c r="J39" s="32">
        <v>451199</v>
      </c>
      <c r="K39" s="32">
        <v>451740</v>
      </c>
      <c r="L39" s="32">
        <v>445880</v>
      </c>
      <c r="M39" s="32"/>
    </row>
    <row r="40" spans="1:21" hidden="1" x14ac:dyDescent="0.3">
      <c r="A40" t="s">
        <v>53</v>
      </c>
      <c r="B40" t="s">
        <v>191</v>
      </c>
      <c r="C40" s="32">
        <v>466770</v>
      </c>
      <c r="D40" s="32">
        <v>467470</v>
      </c>
      <c r="E40" s="32">
        <v>462191</v>
      </c>
      <c r="F40" s="32">
        <v>458769</v>
      </c>
      <c r="G40" s="32">
        <v>459682</v>
      </c>
      <c r="H40" s="32">
        <v>455716</v>
      </c>
      <c r="I40" s="32">
        <v>445703</v>
      </c>
      <c r="J40" s="32">
        <v>440455</v>
      </c>
      <c r="K40" s="32">
        <v>433305</v>
      </c>
      <c r="L40" s="32">
        <v>427888</v>
      </c>
      <c r="M40" s="32"/>
    </row>
    <row r="41" spans="1:21" hidden="1" x14ac:dyDescent="0.3">
      <c r="A41" t="s">
        <v>53</v>
      </c>
      <c r="B41" t="s">
        <v>192</v>
      </c>
      <c r="C41" s="32">
        <v>427264</v>
      </c>
      <c r="D41" s="32">
        <v>435447</v>
      </c>
      <c r="E41" s="32">
        <v>441282</v>
      </c>
      <c r="F41" s="32">
        <v>442400</v>
      </c>
      <c r="G41" s="32">
        <v>441782</v>
      </c>
      <c r="H41" s="32">
        <v>441036</v>
      </c>
      <c r="I41" s="32">
        <v>440992</v>
      </c>
      <c r="J41" s="32">
        <v>435180</v>
      </c>
      <c r="K41" s="32">
        <v>430874</v>
      </c>
      <c r="L41" s="32">
        <v>430698</v>
      </c>
      <c r="M41" s="32"/>
    </row>
    <row r="42" spans="1:21" hidden="1" x14ac:dyDescent="0.3">
      <c r="A42" t="s">
        <v>53</v>
      </c>
      <c r="B42" t="s">
        <v>193</v>
      </c>
      <c r="C42" s="32">
        <v>358433</v>
      </c>
      <c r="D42" s="32">
        <v>356659</v>
      </c>
      <c r="E42" s="32">
        <v>367391</v>
      </c>
      <c r="F42" s="32">
        <v>381889</v>
      </c>
      <c r="G42" s="32">
        <v>389970</v>
      </c>
      <c r="H42" s="32">
        <v>398016</v>
      </c>
      <c r="I42" s="32">
        <v>405335</v>
      </c>
      <c r="J42" s="32">
        <v>410136</v>
      </c>
      <c r="K42" s="32">
        <v>410350</v>
      </c>
      <c r="L42" s="32">
        <v>408233</v>
      </c>
      <c r="M42" s="32"/>
    </row>
    <row r="43" spans="1:21" hidden="1" x14ac:dyDescent="0.3">
      <c r="A43" t="s">
        <v>53</v>
      </c>
      <c r="B43" t="s">
        <v>194</v>
      </c>
      <c r="C43" s="32">
        <v>268880</v>
      </c>
      <c r="D43" s="32">
        <v>283150</v>
      </c>
      <c r="E43" s="32">
        <v>293910</v>
      </c>
      <c r="F43" s="32">
        <v>301550</v>
      </c>
      <c r="G43" s="32">
        <v>310847</v>
      </c>
      <c r="H43" s="32">
        <v>319638</v>
      </c>
      <c r="I43" s="32">
        <v>327997</v>
      </c>
      <c r="J43" s="32">
        <v>336564</v>
      </c>
      <c r="K43" s="32">
        <v>348117</v>
      </c>
      <c r="L43" s="32">
        <v>353047</v>
      </c>
      <c r="M43" s="32"/>
      <c r="N43" t="str">
        <f t="shared" ref="N43:N50" si="2">A43</f>
        <v>กรุงเทพมหานคร</v>
      </c>
      <c r="O43" s="32">
        <f t="shared" ref="O43:U43" si="3">SUM(F43:F50)</f>
        <v>895046</v>
      </c>
      <c r="P43" s="32">
        <f t="shared" si="3"/>
        <v>935696</v>
      </c>
      <c r="Q43" s="32">
        <f t="shared" si="3"/>
        <v>976820</v>
      </c>
      <c r="R43" s="32">
        <f t="shared" si="3"/>
        <v>1018919</v>
      </c>
      <c r="S43" s="32">
        <f t="shared" si="3"/>
        <v>1061473</v>
      </c>
      <c r="T43" s="32">
        <f t="shared" si="3"/>
        <v>1106016</v>
      </c>
      <c r="U43" s="32">
        <f t="shared" si="3"/>
        <v>1137803</v>
      </c>
    </row>
    <row r="44" spans="1:21" hidden="1" x14ac:dyDescent="0.3">
      <c r="A44" t="s">
        <v>53</v>
      </c>
      <c r="B44" t="s">
        <v>195</v>
      </c>
      <c r="C44" s="32">
        <v>172289</v>
      </c>
      <c r="D44" s="32">
        <v>186477</v>
      </c>
      <c r="E44" s="32">
        <v>202049</v>
      </c>
      <c r="F44" s="32">
        <v>218060</v>
      </c>
      <c r="G44" s="32">
        <v>233715</v>
      </c>
      <c r="H44" s="32">
        <v>247374</v>
      </c>
      <c r="I44" s="32">
        <v>258734</v>
      </c>
      <c r="J44" s="32">
        <v>268155</v>
      </c>
      <c r="K44" s="32">
        <v>275078</v>
      </c>
      <c r="L44" s="32">
        <v>281688</v>
      </c>
      <c r="M44" s="32"/>
      <c r="N44" t="str">
        <f t="shared" si="2"/>
        <v>กรุงเทพมหานคร</v>
      </c>
    </row>
    <row r="45" spans="1:21" hidden="1" x14ac:dyDescent="0.3">
      <c r="A45" t="s">
        <v>53</v>
      </c>
      <c r="B45" t="s">
        <v>196</v>
      </c>
      <c r="C45" s="32">
        <v>133784</v>
      </c>
      <c r="D45" s="32">
        <v>135984</v>
      </c>
      <c r="E45" s="32">
        <v>138518</v>
      </c>
      <c r="F45" s="32">
        <v>144506</v>
      </c>
      <c r="G45" s="32">
        <v>148590</v>
      </c>
      <c r="H45" s="32">
        <v>156836</v>
      </c>
      <c r="I45" s="32">
        <v>167331</v>
      </c>
      <c r="J45" s="32">
        <v>180847</v>
      </c>
      <c r="K45" s="32">
        <v>195005</v>
      </c>
      <c r="L45" s="32">
        <v>207661</v>
      </c>
      <c r="M45" s="32"/>
      <c r="N45" t="str">
        <f t="shared" si="2"/>
        <v>กรุงเทพมหานคร</v>
      </c>
    </row>
    <row r="46" spans="1:21" hidden="1" x14ac:dyDescent="0.3">
      <c r="A46" t="s">
        <v>53</v>
      </c>
      <c r="B46" t="s">
        <v>197</v>
      </c>
      <c r="C46" s="32">
        <v>95826</v>
      </c>
      <c r="D46" s="32">
        <v>103759</v>
      </c>
      <c r="E46" s="32">
        <v>108212</v>
      </c>
      <c r="F46" s="32">
        <v>109384</v>
      </c>
      <c r="G46" s="32">
        <v>112379</v>
      </c>
      <c r="H46" s="32">
        <v>114273</v>
      </c>
      <c r="I46" s="32">
        <v>116743</v>
      </c>
      <c r="J46" s="32">
        <v>118988</v>
      </c>
      <c r="K46" s="32">
        <v>124471</v>
      </c>
      <c r="L46" s="32">
        <v>126620</v>
      </c>
      <c r="M46" s="32"/>
      <c r="N46" t="str">
        <f t="shared" si="2"/>
        <v>กรุงเทพมหานคร</v>
      </c>
    </row>
    <row r="47" spans="1:21" hidden="1" x14ac:dyDescent="0.3">
      <c r="A47" t="s">
        <v>53</v>
      </c>
      <c r="B47" t="s">
        <v>198</v>
      </c>
      <c r="C47" s="32">
        <v>55249</v>
      </c>
      <c r="D47" s="32">
        <v>61583</v>
      </c>
      <c r="E47" s="32">
        <v>65659</v>
      </c>
      <c r="F47" s="32">
        <v>69845</v>
      </c>
      <c r="G47" s="32">
        <v>74443</v>
      </c>
      <c r="H47" s="32">
        <v>77780</v>
      </c>
      <c r="I47" s="32">
        <v>82445</v>
      </c>
      <c r="J47" s="32">
        <v>86302</v>
      </c>
      <c r="K47" s="32">
        <v>87264</v>
      </c>
      <c r="L47" s="32">
        <v>88743</v>
      </c>
      <c r="M47" s="32"/>
      <c r="N47" t="str">
        <f t="shared" si="2"/>
        <v>กรุงเทพมหานคร</v>
      </c>
    </row>
    <row r="48" spans="1:21" hidden="1" x14ac:dyDescent="0.3">
      <c r="A48" t="s">
        <v>53</v>
      </c>
      <c r="B48" t="s">
        <v>199</v>
      </c>
      <c r="C48" s="32">
        <v>24755</v>
      </c>
      <c r="D48" s="32">
        <v>29326</v>
      </c>
      <c r="E48" s="32">
        <v>31941</v>
      </c>
      <c r="F48" s="32">
        <v>34563</v>
      </c>
      <c r="G48" s="32">
        <v>37163</v>
      </c>
      <c r="H48" s="32">
        <v>40511</v>
      </c>
      <c r="I48" s="32">
        <v>43139</v>
      </c>
      <c r="J48" s="32">
        <v>46072</v>
      </c>
      <c r="K48" s="32">
        <v>49341</v>
      </c>
      <c r="L48" s="32">
        <v>51767</v>
      </c>
      <c r="M48" s="32"/>
      <c r="N48" t="str">
        <f t="shared" si="2"/>
        <v>กรุงเทพมหานคร</v>
      </c>
    </row>
    <row r="49" spans="1:14" hidden="1" x14ac:dyDescent="0.3">
      <c r="A49" t="s">
        <v>53</v>
      </c>
      <c r="B49" t="s">
        <v>200</v>
      </c>
      <c r="C49" s="32">
        <v>9012</v>
      </c>
      <c r="D49" s="32">
        <v>10709</v>
      </c>
      <c r="E49" s="32">
        <v>11703</v>
      </c>
      <c r="F49" s="32">
        <v>12752</v>
      </c>
      <c r="G49" s="32">
        <v>13951</v>
      </c>
      <c r="H49" s="32">
        <v>15443</v>
      </c>
      <c r="I49" s="32">
        <v>17012</v>
      </c>
      <c r="J49" s="32">
        <v>18631</v>
      </c>
      <c r="K49" s="32">
        <v>20352</v>
      </c>
      <c r="L49" s="32">
        <v>21402</v>
      </c>
      <c r="M49" s="32"/>
      <c r="N49" t="str">
        <f t="shared" si="2"/>
        <v>กรุงเทพมหานคร</v>
      </c>
    </row>
    <row r="50" spans="1:14" hidden="1" x14ac:dyDescent="0.3">
      <c r="A50" t="s">
        <v>53</v>
      </c>
      <c r="B50" t="s">
        <v>201</v>
      </c>
      <c r="C50" s="32">
        <v>3599</v>
      </c>
      <c r="D50" s="32">
        <v>3929</v>
      </c>
      <c r="E50" s="32">
        <v>4122</v>
      </c>
      <c r="F50" s="32">
        <v>4386</v>
      </c>
      <c r="G50" s="32">
        <v>4608</v>
      </c>
      <c r="H50" s="32">
        <v>4965</v>
      </c>
      <c r="I50" s="32">
        <v>5518</v>
      </c>
      <c r="J50" s="32">
        <v>5914</v>
      </c>
      <c r="K50" s="32">
        <v>6388</v>
      </c>
      <c r="L50" s="32">
        <v>6875</v>
      </c>
      <c r="M50" s="32"/>
      <c r="N50" t="str">
        <f t="shared" si="2"/>
        <v>กรุงเทพมหานคร</v>
      </c>
    </row>
    <row r="51" spans="1:14" hidden="1" x14ac:dyDescent="0.3">
      <c r="A51" t="s">
        <v>53</v>
      </c>
      <c r="B51" t="s">
        <v>202</v>
      </c>
      <c r="C51" s="32">
        <v>2580</v>
      </c>
      <c r="D51" s="32">
        <v>2936</v>
      </c>
      <c r="E51" s="32">
        <v>3335</v>
      </c>
      <c r="F51" s="32">
        <v>3713</v>
      </c>
      <c r="G51" s="32">
        <v>1169</v>
      </c>
      <c r="H51" s="32">
        <v>1635</v>
      </c>
      <c r="I51" s="32">
        <v>1998</v>
      </c>
      <c r="J51" s="32">
        <v>2398</v>
      </c>
      <c r="K51" s="32">
        <v>2896</v>
      </c>
      <c r="L51" s="32">
        <v>3304</v>
      </c>
      <c r="M51" s="32"/>
    </row>
    <row r="52" spans="1:14" hidden="1" x14ac:dyDescent="0.3">
      <c r="A52" t="s">
        <v>53</v>
      </c>
      <c r="B52" t="s">
        <v>203</v>
      </c>
      <c r="C52" s="32">
        <v>88</v>
      </c>
      <c r="D52">
        <v>62</v>
      </c>
      <c r="E52">
        <v>62</v>
      </c>
      <c r="F52">
        <v>60</v>
      </c>
      <c r="G52">
        <v>2</v>
      </c>
      <c r="H52">
        <v>2</v>
      </c>
      <c r="I52">
        <v>1</v>
      </c>
      <c r="J52">
        <v>1</v>
      </c>
      <c r="K52">
        <v>1</v>
      </c>
      <c r="L52">
        <v>1</v>
      </c>
    </row>
    <row r="53" spans="1:14" hidden="1" x14ac:dyDescent="0.3">
      <c r="A53" t="s">
        <v>53</v>
      </c>
      <c r="B53" t="s">
        <v>204</v>
      </c>
      <c r="C53" s="32">
        <v>44983</v>
      </c>
      <c r="D53" s="32">
        <v>44334</v>
      </c>
      <c r="E53" s="32">
        <v>81062</v>
      </c>
      <c r="F53" s="32">
        <v>50484</v>
      </c>
      <c r="G53" s="32">
        <v>44513</v>
      </c>
      <c r="H53" s="32">
        <v>45530</v>
      </c>
      <c r="I53" s="32">
        <v>46542</v>
      </c>
      <c r="J53" s="32">
        <v>47522</v>
      </c>
      <c r="K53" s="32">
        <v>48981</v>
      </c>
      <c r="L53" s="32">
        <v>49543</v>
      </c>
      <c r="M53" s="32"/>
    </row>
    <row r="54" spans="1:14" hidden="1" x14ac:dyDescent="0.3">
      <c r="A54" t="s">
        <v>53</v>
      </c>
      <c r="B54" t="s">
        <v>205</v>
      </c>
      <c r="C54" s="32">
        <v>86027</v>
      </c>
      <c r="D54" s="32">
        <v>91068</v>
      </c>
      <c r="E54" s="32">
        <v>66003</v>
      </c>
      <c r="F54" s="32">
        <v>98922</v>
      </c>
      <c r="G54" s="32">
        <v>105729</v>
      </c>
      <c r="H54" s="32">
        <v>112294</v>
      </c>
      <c r="I54" s="32">
        <v>117070</v>
      </c>
      <c r="J54" s="32">
        <v>120394</v>
      </c>
      <c r="K54" s="32">
        <v>98625</v>
      </c>
      <c r="L54" s="32">
        <v>97799</v>
      </c>
      <c r="M54" s="32"/>
    </row>
    <row r="55" spans="1:14" hidden="1" x14ac:dyDescent="0.3">
      <c r="A55" t="s">
        <v>53</v>
      </c>
      <c r="B55" t="s">
        <v>206</v>
      </c>
      <c r="C55" s="32">
        <v>32332</v>
      </c>
      <c r="D55" s="32">
        <v>33133</v>
      </c>
      <c r="E55" s="32">
        <v>28149</v>
      </c>
      <c r="F55" s="32">
        <v>34114</v>
      </c>
      <c r="G55" s="32">
        <v>33475</v>
      </c>
      <c r="H55" s="32">
        <v>33287</v>
      </c>
      <c r="I55" s="32">
        <v>32566</v>
      </c>
      <c r="J55" s="32">
        <v>31377</v>
      </c>
      <c r="K55" s="32">
        <v>3922</v>
      </c>
      <c r="L55" s="32">
        <v>3735</v>
      </c>
      <c r="M55" s="32"/>
    </row>
    <row r="56" spans="1:14" x14ac:dyDescent="0.3">
      <c r="A56" t="s">
        <v>173</v>
      </c>
      <c r="B56" t="s">
        <v>7</v>
      </c>
      <c r="C56" s="32">
        <v>16222892</v>
      </c>
      <c r="D56" s="32">
        <v>16366870</v>
      </c>
      <c r="E56" s="32">
        <v>16532023</v>
      </c>
      <c r="F56" s="32">
        <v>16753526</v>
      </c>
      <c r="G56" s="32">
        <v>16879244</v>
      </c>
      <c r="H56" s="32">
        <v>17018869</v>
      </c>
      <c r="I56" s="32">
        <v>17151984</v>
      </c>
      <c r="J56" s="32">
        <v>17265094</v>
      </c>
      <c r="K56" s="32">
        <v>17255105</v>
      </c>
      <c r="L56" s="32">
        <v>17314234</v>
      </c>
      <c r="M56" s="32"/>
    </row>
    <row r="57" spans="1:14" hidden="1" x14ac:dyDescent="0.3">
      <c r="A57" t="s">
        <v>173</v>
      </c>
      <c r="B57" t="s">
        <v>184</v>
      </c>
      <c r="C57" s="32">
        <v>963612</v>
      </c>
      <c r="D57" s="32">
        <v>953371</v>
      </c>
      <c r="E57" s="32">
        <v>945899</v>
      </c>
      <c r="F57" s="32">
        <v>935156</v>
      </c>
      <c r="G57" s="32">
        <v>909369</v>
      </c>
      <c r="H57" s="32">
        <v>877548</v>
      </c>
      <c r="I57" s="32">
        <v>852569</v>
      </c>
      <c r="J57" s="32">
        <v>823462</v>
      </c>
      <c r="K57" s="32">
        <v>796117</v>
      </c>
      <c r="L57" s="32">
        <v>760872</v>
      </c>
      <c r="M57" s="32"/>
    </row>
    <row r="58" spans="1:14" hidden="1" x14ac:dyDescent="0.3">
      <c r="A58" t="s">
        <v>173</v>
      </c>
      <c r="B58" s="37">
        <v>44690</v>
      </c>
      <c r="C58" s="32">
        <v>993042</v>
      </c>
      <c r="D58" s="32">
        <v>998264</v>
      </c>
      <c r="E58" s="32">
        <v>993391</v>
      </c>
      <c r="F58" s="32">
        <v>984988</v>
      </c>
      <c r="G58" s="32">
        <v>987391</v>
      </c>
      <c r="H58" s="32">
        <v>990518</v>
      </c>
      <c r="I58" s="32">
        <v>982626</v>
      </c>
      <c r="J58" s="32">
        <v>974438</v>
      </c>
      <c r="K58" s="32">
        <v>960416</v>
      </c>
      <c r="L58" s="32">
        <v>930587</v>
      </c>
      <c r="M58" s="32"/>
    </row>
    <row r="59" spans="1:14" hidden="1" x14ac:dyDescent="0.3">
      <c r="A59" t="s">
        <v>173</v>
      </c>
      <c r="B59" s="37">
        <v>44848</v>
      </c>
      <c r="C59" s="32">
        <v>1000305</v>
      </c>
      <c r="D59" s="32">
        <v>982645</v>
      </c>
      <c r="E59" s="32">
        <v>988154</v>
      </c>
      <c r="F59" s="32">
        <v>988467</v>
      </c>
      <c r="G59" s="32">
        <v>997221</v>
      </c>
      <c r="H59" s="32">
        <v>1008328</v>
      </c>
      <c r="I59" s="32">
        <v>1014428</v>
      </c>
      <c r="J59" s="32">
        <v>1010852</v>
      </c>
      <c r="K59" s="32">
        <v>1000984</v>
      </c>
      <c r="L59" s="32">
        <v>1000697</v>
      </c>
      <c r="M59" s="32"/>
    </row>
    <row r="60" spans="1:14" hidden="1" x14ac:dyDescent="0.3">
      <c r="A60" t="s">
        <v>173</v>
      </c>
      <c r="B60" t="s">
        <v>185</v>
      </c>
      <c r="C60" s="32">
        <v>1171425</v>
      </c>
      <c r="D60" s="32">
        <v>1162833</v>
      </c>
      <c r="E60" s="32">
        <v>1139831</v>
      </c>
      <c r="F60" s="32">
        <v>1108359</v>
      </c>
      <c r="G60" s="32">
        <v>1062611</v>
      </c>
      <c r="H60" s="32">
        <v>1021207</v>
      </c>
      <c r="I60" s="32">
        <v>1003961</v>
      </c>
      <c r="J60" s="32">
        <v>1009639</v>
      </c>
      <c r="K60" s="32">
        <v>1010030</v>
      </c>
      <c r="L60" s="32">
        <v>1016888</v>
      </c>
      <c r="M60" s="32"/>
    </row>
    <row r="61" spans="1:14" hidden="1" x14ac:dyDescent="0.3">
      <c r="A61" t="s">
        <v>173</v>
      </c>
      <c r="B61" t="s">
        <v>186</v>
      </c>
      <c r="C61" s="32">
        <v>1156548</v>
      </c>
      <c r="D61" s="32">
        <v>1170523</v>
      </c>
      <c r="E61" s="32">
        <v>1181087</v>
      </c>
      <c r="F61" s="32">
        <v>1196829</v>
      </c>
      <c r="G61" s="32">
        <v>1211441</v>
      </c>
      <c r="H61" s="32">
        <v>1217729</v>
      </c>
      <c r="I61" s="32">
        <v>1214709</v>
      </c>
      <c r="J61" s="32">
        <v>1194304</v>
      </c>
      <c r="K61" s="32">
        <v>1159404</v>
      </c>
      <c r="L61" s="32">
        <v>1115375</v>
      </c>
      <c r="M61" s="32"/>
    </row>
    <row r="62" spans="1:14" hidden="1" x14ac:dyDescent="0.3">
      <c r="A62" t="s">
        <v>173</v>
      </c>
      <c r="B62" t="s">
        <v>187</v>
      </c>
      <c r="C62" s="32">
        <v>1152648</v>
      </c>
      <c r="D62" s="32">
        <v>1127637</v>
      </c>
      <c r="E62" s="32">
        <v>1123859</v>
      </c>
      <c r="F62" s="32">
        <v>1126390</v>
      </c>
      <c r="G62" s="32">
        <v>1143171</v>
      </c>
      <c r="H62" s="32">
        <v>1170886</v>
      </c>
      <c r="I62" s="32">
        <v>1189762</v>
      </c>
      <c r="J62" s="32">
        <v>1203666</v>
      </c>
      <c r="K62" s="32">
        <v>1221367</v>
      </c>
      <c r="L62" s="32">
        <v>1237990</v>
      </c>
      <c r="M62" s="32"/>
    </row>
    <row r="63" spans="1:14" hidden="1" x14ac:dyDescent="0.3">
      <c r="A63" t="s">
        <v>173</v>
      </c>
      <c r="B63" t="s">
        <v>188</v>
      </c>
      <c r="C63" s="32">
        <v>1320326</v>
      </c>
      <c r="D63" s="32">
        <v>1310517</v>
      </c>
      <c r="E63" s="32">
        <v>1286324</v>
      </c>
      <c r="F63" s="32">
        <v>1265677</v>
      </c>
      <c r="G63" s="32">
        <v>1241801</v>
      </c>
      <c r="H63" s="32">
        <v>1206482</v>
      </c>
      <c r="I63" s="32">
        <v>1183238</v>
      </c>
      <c r="J63" s="32">
        <v>1178827</v>
      </c>
      <c r="K63" s="32">
        <v>1181498</v>
      </c>
      <c r="L63" s="32">
        <v>1199691</v>
      </c>
      <c r="M63" s="32"/>
    </row>
    <row r="64" spans="1:14" hidden="1" x14ac:dyDescent="0.3">
      <c r="A64" t="s">
        <v>173</v>
      </c>
      <c r="B64" t="s">
        <v>189</v>
      </c>
      <c r="C64" s="32">
        <v>1352837</v>
      </c>
      <c r="D64" s="32">
        <v>1358691</v>
      </c>
      <c r="E64" s="32">
        <v>1366160</v>
      </c>
      <c r="F64" s="32">
        <v>1372995</v>
      </c>
      <c r="G64" s="32">
        <v>1366012</v>
      </c>
      <c r="H64" s="32">
        <v>1358038</v>
      </c>
      <c r="I64" s="32">
        <v>1353328</v>
      </c>
      <c r="J64" s="32">
        <v>1331137</v>
      </c>
      <c r="K64" s="32">
        <v>1309735</v>
      </c>
      <c r="L64" s="32">
        <v>1283944</v>
      </c>
      <c r="M64" s="32"/>
    </row>
    <row r="65" spans="1:21" hidden="1" x14ac:dyDescent="0.3">
      <c r="A65" t="s">
        <v>173</v>
      </c>
      <c r="B65" t="s">
        <v>190</v>
      </c>
      <c r="C65" s="32">
        <v>1380865</v>
      </c>
      <c r="D65" s="32">
        <v>1358905</v>
      </c>
      <c r="E65" s="32">
        <v>1357574</v>
      </c>
      <c r="F65" s="32">
        <v>1351636</v>
      </c>
      <c r="G65" s="32">
        <v>1348471</v>
      </c>
      <c r="H65" s="32">
        <v>1355903</v>
      </c>
      <c r="I65" s="32">
        <v>1364718</v>
      </c>
      <c r="J65" s="32">
        <v>1374455</v>
      </c>
      <c r="K65" s="32">
        <v>1382984</v>
      </c>
      <c r="L65" s="32">
        <v>1377446</v>
      </c>
      <c r="M65" s="32"/>
    </row>
    <row r="66" spans="1:21" hidden="1" x14ac:dyDescent="0.3">
      <c r="A66" t="s">
        <v>173</v>
      </c>
      <c r="B66" t="s">
        <v>191</v>
      </c>
      <c r="C66" s="32">
        <v>1326771</v>
      </c>
      <c r="D66" s="32">
        <v>1349642</v>
      </c>
      <c r="E66" s="32">
        <v>1349851</v>
      </c>
      <c r="F66" s="32">
        <v>1348161</v>
      </c>
      <c r="G66" s="32">
        <v>1361837</v>
      </c>
      <c r="H66" s="32">
        <v>1364929</v>
      </c>
      <c r="I66" s="32">
        <v>1346392</v>
      </c>
      <c r="J66" s="32">
        <v>1344660</v>
      </c>
      <c r="K66" s="32">
        <v>1338733</v>
      </c>
      <c r="L66" s="32">
        <v>1335046</v>
      </c>
      <c r="M66" s="32"/>
    </row>
    <row r="67" spans="1:21" hidden="1" x14ac:dyDescent="0.3">
      <c r="A67" t="s">
        <v>173</v>
      </c>
      <c r="B67" t="s">
        <v>192</v>
      </c>
      <c r="C67" s="32">
        <v>1140719</v>
      </c>
      <c r="D67" s="32">
        <v>1176170</v>
      </c>
      <c r="E67" s="32">
        <v>1219372</v>
      </c>
      <c r="F67" s="32">
        <v>1256494</v>
      </c>
      <c r="G67" s="32">
        <v>1283676</v>
      </c>
      <c r="H67" s="32">
        <v>1298985</v>
      </c>
      <c r="I67" s="32">
        <v>1324891</v>
      </c>
      <c r="J67" s="32">
        <v>1324310</v>
      </c>
      <c r="K67" s="32">
        <v>1321193</v>
      </c>
      <c r="L67" s="32">
        <v>1332519</v>
      </c>
      <c r="M67" s="32"/>
    </row>
    <row r="68" spans="1:21" hidden="1" x14ac:dyDescent="0.3">
      <c r="A68" t="s">
        <v>173</v>
      </c>
      <c r="B68" t="s">
        <v>193</v>
      </c>
      <c r="C68" s="32">
        <v>909116</v>
      </c>
      <c r="D68" s="32">
        <v>889380</v>
      </c>
      <c r="E68" s="32">
        <v>931586</v>
      </c>
      <c r="F68" s="32">
        <v>1001108</v>
      </c>
      <c r="G68" s="32">
        <v>1055364</v>
      </c>
      <c r="H68" s="32">
        <v>1103539</v>
      </c>
      <c r="I68" s="32">
        <v>1145037</v>
      </c>
      <c r="J68" s="32">
        <v>1186295</v>
      </c>
      <c r="K68" s="32">
        <v>1221390</v>
      </c>
      <c r="L68" s="32">
        <v>1244070</v>
      </c>
      <c r="M68" s="32"/>
    </row>
    <row r="69" spans="1:21" hidden="1" x14ac:dyDescent="0.3">
      <c r="A69" t="s">
        <v>173</v>
      </c>
      <c r="B69" t="s">
        <v>194</v>
      </c>
      <c r="C69" s="32">
        <v>676823</v>
      </c>
      <c r="D69" s="32">
        <v>727045</v>
      </c>
      <c r="E69" s="32">
        <v>757984</v>
      </c>
      <c r="F69" s="32">
        <v>771015</v>
      </c>
      <c r="G69" s="32">
        <v>789741</v>
      </c>
      <c r="H69" s="32">
        <v>821740</v>
      </c>
      <c r="I69" s="32">
        <v>858605</v>
      </c>
      <c r="J69" s="32">
        <v>899578</v>
      </c>
      <c r="K69" s="32">
        <v>965600</v>
      </c>
      <c r="L69" s="32">
        <v>1014752</v>
      </c>
      <c r="M69" s="32"/>
      <c r="N69" t="str">
        <f t="shared" ref="N69:N76" si="4">A69</f>
        <v>ภาคกลาง</v>
      </c>
      <c r="O69" s="32">
        <f t="shared" ref="O69:U69" si="5">SUM(F69:F76)</f>
        <v>2413626</v>
      </c>
      <c r="P69" s="32">
        <f t="shared" si="5"/>
        <v>2505371</v>
      </c>
      <c r="Q69" s="32">
        <f t="shared" si="5"/>
        <v>2617513</v>
      </c>
      <c r="R69" s="32">
        <f t="shared" si="5"/>
        <v>2735386</v>
      </c>
      <c r="S69" s="32">
        <f t="shared" si="5"/>
        <v>2864736</v>
      </c>
      <c r="T69" s="32">
        <f t="shared" si="5"/>
        <v>2999105</v>
      </c>
      <c r="U69" s="32">
        <f t="shared" si="5"/>
        <v>3115540</v>
      </c>
    </row>
    <row r="70" spans="1:21" hidden="1" x14ac:dyDescent="0.3">
      <c r="A70" t="s">
        <v>173</v>
      </c>
      <c r="B70" t="s">
        <v>195</v>
      </c>
      <c r="C70" s="32">
        <v>449639</v>
      </c>
      <c r="D70" s="32">
        <v>492382</v>
      </c>
      <c r="E70" s="32">
        <v>534144</v>
      </c>
      <c r="F70" s="32">
        <v>574223</v>
      </c>
      <c r="G70" s="32">
        <v>611773</v>
      </c>
      <c r="H70" s="32">
        <v>651860</v>
      </c>
      <c r="I70" s="32">
        <v>683265</v>
      </c>
      <c r="J70" s="32">
        <v>712674</v>
      </c>
      <c r="K70" s="32">
        <v>725020</v>
      </c>
      <c r="L70" s="32">
        <v>740100</v>
      </c>
      <c r="M70" s="32"/>
      <c r="N70" t="str">
        <f t="shared" si="4"/>
        <v>ภาคกลาง</v>
      </c>
    </row>
    <row r="71" spans="1:21" hidden="1" x14ac:dyDescent="0.3">
      <c r="A71" t="s">
        <v>173</v>
      </c>
      <c r="B71" t="s">
        <v>196</v>
      </c>
      <c r="C71" s="32">
        <v>381234</v>
      </c>
      <c r="D71" s="32">
        <v>379004</v>
      </c>
      <c r="E71" s="32">
        <v>381521</v>
      </c>
      <c r="F71" s="32">
        <v>392139</v>
      </c>
      <c r="G71" s="32">
        <v>401134</v>
      </c>
      <c r="H71" s="32">
        <v>420487</v>
      </c>
      <c r="I71" s="32">
        <v>445532</v>
      </c>
      <c r="J71" s="32">
        <v>484012</v>
      </c>
      <c r="K71" s="32">
        <v>521257</v>
      </c>
      <c r="L71" s="32">
        <v>553188</v>
      </c>
      <c r="M71" s="32"/>
      <c r="N71" t="str">
        <f t="shared" si="4"/>
        <v>ภาคกลาง</v>
      </c>
    </row>
    <row r="72" spans="1:21" hidden="1" x14ac:dyDescent="0.3">
      <c r="A72" t="s">
        <v>173</v>
      </c>
      <c r="B72" t="s">
        <v>197</v>
      </c>
      <c r="C72" s="32">
        <v>278253</v>
      </c>
      <c r="D72" s="32">
        <v>302272</v>
      </c>
      <c r="E72" s="32">
        <v>312466</v>
      </c>
      <c r="F72" s="32">
        <v>313982</v>
      </c>
      <c r="G72" s="32">
        <v>320883</v>
      </c>
      <c r="H72" s="32">
        <v>321899</v>
      </c>
      <c r="I72" s="32">
        <v>323334</v>
      </c>
      <c r="J72" s="32">
        <v>325984</v>
      </c>
      <c r="K72" s="32">
        <v>335244</v>
      </c>
      <c r="L72" s="32">
        <v>341615</v>
      </c>
      <c r="M72" s="32"/>
      <c r="N72" t="str">
        <f t="shared" si="4"/>
        <v>ภาคกลาง</v>
      </c>
    </row>
    <row r="73" spans="1:21" hidden="1" x14ac:dyDescent="0.3">
      <c r="A73" t="s">
        <v>173</v>
      </c>
      <c r="B73" t="s">
        <v>198</v>
      </c>
      <c r="C73" s="32">
        <v>168734</v>
      </c>
      <c r="D73" s="32">
        <v>187579</v>
      </c>
      <c r="E73" s="32">
        <v>194722</v>
      </c>
      <c r="F73" s="32">
        <v>204520</v>
      </c>
      <c r="G73" s="32">
        <v>215135</v>
      </c>
      <c r="H73" s="32">
        <v>224158</v>
      </c>
      <c r="I73" s="32">
        <v>234469</v>
      </c>
      <c r="J73" s="32">
        <v>242877</v>
      </c>
      <c r="K73" s="32">
        <v>243294</v>
      </c>
      <c r="L73" s="32">
        <v>247405</v>
      </c>
      <c r="M73" s="32"/>
      <c r="N73" t="str">
        <f t="shared" si="4"/>
        <v>ภาคกลาง</v>
      </c>
    </row>
    <row r="74" spans="1:21" hidden="1" x14ac:dyDescent="0.3">
      <c r="A74" t="s">
        <v>173</v>
      </c>
      <c r="B74" t="s">
        <v>199</v>
      </c>
      <c r="C74" s="32">
        <v>77514</v>
      </c>
      <c r="D74" s="32">
        <v>94074</v>
      </c>
      <c r="E74" s="32">
        <v>100367</v>
      </c>
      <c r="F74" s="32">
        <v>105758</v>
      </c>
      <c r="G74" s="32">
        <v>111737</v>
      </c>
      <c r="H74" s="32">
        <v>117304</v>
      </c>
      <c r="I74" s="32">
        <v>124984</v>
      </c>
      <c r="J74" s="32">
        <v>129685</v>
      </c>
      <c r="K74" s="32">
        <v>135952</v>
      </c>
      <c r="L74" s="32">
        <v>142168</v>
      </c>
      <c r="M74" s="32"/>
      <c r="N74" t="str">
        <f t="shared" si="4"/>
        <v>ภาคกลาง</v>
      </c>
    </row>
    <row r="75" spans="1:21" hidden="1" x14ac:dyDescent="0.3">
      <c r="A75" t="s">
        <v>173</v>
      </c>
      <c r="B75" t="s">
        <v>200</v>
      </c>
      <c r="C75" s="32">
        <v>27543</v>
      </c>
      <c r="D75" s="32">
        <v>34370</v>
      </c>
      <c r="E75" s="32">
        <v>36682</v>
      </c>
      <c r="F75" s="32">
        <v>39597</v>
      </c>
      <c r="G75" s="32">
        <v>42082</v>
      </c>
      <c r="H75" s="32">
        <v>46276</v>
      </c>
      <c r="I75" s="32">
        <v>50096</v>
      </c>
      <c r="J75" s="32">
        <v>53843</v>
      </c>
      <c r="K75" s="32">
        <v>56320</v>
      </c>
      <c r="L75" s="32">
        <v>58966</v>
      </c>
      <c r="M75" s="32"/>
      <c r="N75" t="str">
        <f t="shared" si="4"/>
        <v>ภาคกลาง</v>
      </c>
    </row>
    <row r="76" spans="1:21" hidden="1" x14ac:dyDescent="0.3">
      <c r="A76" t="s">
        <v>173</v>
      </c>
      <c r="B76" t="s">
        <v>201</v>
      </c>
      <c r="C76" s="32">
        <v>9514</v>
      </c>
      <c r="D76" s="32">
        <v>11341</v>
      </c>
      <c r="E76" s="32">
        <v>11936</v>
      </c>
      <c r="F76" s="32">
        <v>12392</v>
      </c>
      <c r="G76" s="32">
        <v>12886</v>
      </c>
      <c r="H76" s="32">
        <v>13789</v>
      </c>
      <c r="I76" s="32">
        <v>15101</v>
      </c>
      <c r="J76" s="32">
        <v>16083</v>
      </c>
      <c r="K76" s="32">
        <v>16418</v>
      </c>
      <c r="L76" s="32">
        <v>17346</v>
      </c>
      <c r="M76" s="32"/>
      <c r="N76" t="str">
        <f t="shared" si="4"/>
        <v>ภาคกลาง</v>
      </c>
    </row>
    <row r="77" spans="1:21" hidden="1" x14ac:dyDescent="0.3">
      <c r="A77" t="s">
        <v>173</v>
      </c>
      <c r="B77" t="s">
        <v>202</v>
      </c>
      <c r="C77" s="32">
        <v>5354</v>
      </c>
      <c r="D77" s="32">
        <v>6438</v>
      </c>
      <c r="E77" s="32">
        <v>7336</v>
      </c>
      <c r="F77" s="32">
        <v>8143</v>
      </c>
      <c r="G77" s="32">
        <v>3364</v>
      </c>
      <c r="H77" s="32">
        <v>4394</v>
      </c>
      <c r="I77" s="32">
        <v>5228</v>
      </c>
      <c r="J77" s="32">
        <v>5712</v>
      </c>
      <c r="K77" s="32">
        <v>6437</v>
      </c>
      <c r="L77" s="32">
        <v>7358</v>
      </c>
      <c r="M77" s="32"/>
    </row>
    <row r="78" spans="1:21" hidden="1" x14ac:dyDescent="0.3">
      <c r="A78" t="s">
        <v>173</v>
      </c>
      <c r="B78" t="s">
        <v>203</v>
      </c>
      <c r="C78" s="32">
        <v>282</v>
      </c>
      <c r="D78">
        <v>112</v>
      </c>
      <c r="E78">
        <v>108</v>
      </c>
      <c r="F78">
        <v>103</v>
      </c>
      <c r="G78">
        <v>16</v>
      </c>
      <c r="H78">
        <v>15</v>
      </c>
      <c r="I78">
        <v>14</v>
      </c>
      <c r="J78">
        <v>14</v>
      </c>
      <c r="K78">
        <v>14</v>
      </c>
      <c r="L78">
        <v>13</v>
      </c>
    </row>
    <row r="79" spans="1:21" hidden="1" x14ac:dyDescent="0.3">
      <c r="A79" t="s">
        <v>173</v>
      </c>
      <c r="B79" t="s">
        <v>204</v>
      </c>
      <c r="C79" s="32">
        <v>88795</v>
      </c>
      <c r="D79" s="32">
        <v>91135</v>
      </c>
      <c r="E79" s="32">
        <v>132915</v>
      </c>
      <c r="F79" s="32">
        <v>171894</v>
      </c>
      <c r="G79" s="32">
        <v>166535</v>
      </c>
      <c r="H79" s="32">
        <v>170342</v>
      </c>
      <c r="I79" s="32">
        <v>173636</v>
      </c>
      <c r="J79" s="32">
        <v>176101</v>
      </c>
      <c r="K79" s="32">
        <v>179132</v>
      </c>
      <c r="L79" s="32">
        <v>183171</v>
      </c>
      <c r="M79" s="32"/>
    </row>
    <row r="80" spans="1:21" hidden="1" x14ac:dyDescent="0.3">
      <c r="A80" t="s">
        <v>173</v>
      </c>
      <c r="B80" t="s">
        <v>205</v>
      </c>
      <c r="C80" s="32">
        <v>147962</v>
      </c>
      <c r="D80" s="32">
        <v>157885</v>
      </c>
      <c r="E80" s="32">
        <v>137603</v>
      </c>
      <c r="F80" s="32">
        <v>174917</v>
      </c>
      <c r="G80" s="32">
        <v>186636</v>
      </c>
      <c r="H80" s="32">
        <v>201035</v>
      </c>
      <c r="I80" s="32">
        <v>210165</v>
      </c>
      <c r="J80" s="32">
        <v>212788</v>
      </c>
      <c r="K80" s="32">
        <v>158317</v>
      </c>
      <c r="L80" s="32">
        <v>166483</v>
      </c>
      <c r="M80" s="32"/>
    </row>
    <row r="81" spans="1:21" hidden="1" x14ac:dyDescent="0.3">
      <c r="A81" t="s">
        <v>173</v>
      </c>
      <c r="B81" t="s">
        <v>206</v>
      </c>
      <c r="C81" s="32">
        <v>43031</v>
      </c>
      <c r="D81" s="32">
        <v>44655</v>
      </c>
      <c r="E81" s="32">
        <v>41151</v>
      </c>
      <c r="F81" s="32">
        <v>48583</v>
      </c>
      <c r="G81" s="32">
        <v>48957</v>
      </c>
      <c r="H81" s="32">
        <v>51478</v>
      </c>
      <c r="I81" s="32">
        <v>51896</v>
      </c>
      <c r="J81" s="32">
        <v>49698</v>
      </c>
      <c r="K81" s="32">
        <v>8249</v>
      </c>
      <c r="L81" s="32">
        <v>6544</v>
      </c>
      <c r="M81" s="32"/>
    </row>
    <row r="82" spans="1:21" x14ac:dyDescent="0.3">
      <c r="A82" t="s">
        <v>64</v>
      </c>
      <c r="B82" t="s">
        <v>7</v>
      </c>
      <c r="C82" s="32">
        <v>1223302</v>
      </c>
      <c r="D82" s="32">
        <v>1241610</v>
      </c>
      <c r="E82" s="32">
        <v>1261530</v>
      </c>
      <c r="F82" s="32">
        <v>1279310</v>
      </c>
      <c r="G82" s="32">
        <v>1293553</v>
      </c>
      <c r="H82" s="32">
        <v>1310766</v>
      </c>
      <c r="I82" s="32">
        <v>1326608</v>
      </c>
      <c r="J82" s="32">
        <v>1344875</v>
      </c>
      <c r="K82" s="32">
        <v>1351479</v>
      </c>
      <c r="L82" s="32">
        <v>1356449</v>
      </c>
      <c r="M82" s="32"/>
    </row>
    <row r="83" spans="1:21" hidden="1" x14ac:dyDescent="0.3">
      <c r="A83" t="s">
        <v>64</v>
      </c>
      <c r="B83" t="s">
        <v>184</v>
      </c>
      <c r="C83" s="32">
        <v>71877</v>
      </c>
      <c r="D83" s="32">
        <v>71769</v>
      </c>
      <c r="E83" s="32">
        <v>71956</v>
      </c>
      <c r="F83" s="32">
        <v>71433</v>
      </c>
      <c r="G83" s="32">
        <v>70211</v>
      </c>
      <c r="H83" s="32">
        <v>68136</v>
      </c>
      <c r="I83" s="32">
        <v>66996</v>
      </c>
      <c r="J83" s="32">
        <v>65296</v>
      </c>
      <c r="K83" s="32">
        <v>63199</v>
      </c>
      <c r="L83" s="32">
        <v>60077</v>
      </c>
      <c r="M83" s="32"/>
    </row>
    <row r="84" spans="1:21" hidden="1" x14ac:dyDescent="0.3">
      <c r="A84" t="s">
        <v>64</v>
      </c>
      <c r="B84" s="37">
        <v>44690</v>
      </c>
      <c r="C84" s="32">
        <v>74492</v>
      </c>
      <c r="D84" s="32">
        <v>75068</v>
      </c>
      <c r="E84" s="32">
        <v>74541</v>
      </c>
      <c r="F84" s="32">
        <v>74297</v>
      </c>
      <c r="G84" s="32">
        <v>74904</v>
      </c>
      <c r="H84" s="32">
        <v>76068</v>
      </c>
      <c r="I84" s="32">
        <v>75982</v>
      </c>
      <c r="J84" s="32">
        <v>76333</v>
      </c>
      <c r="K84" s="32">
        <v>75513</v>
      </c>
      <c r="L84" s="32">
        <v>73630</v>
      </c>
      <c r="M84" s="32"/>
    </row>
    <row r="85" spans="1:21" hidden="1" x14ac:dyDescent="0.3">
      <c r="A85" t="s">
        <v>64</v>
      </c>
      <c r="B85" s="37">
        <v>44848</v>
      </c>
      <c r="C85" s="32">
        <v>78406</v>
      </c>
      <c r="D85" s="32">
        <v>77155</v>
      </c>
      <c r="E85" s="32">
        <v>77257</v>
      </c>
      <c r="F85" s="32">
        <v>76574</v>
      </c>
      <c r="G85" s="32">
        <v>76648</v>
      </c>
      <c r="H85" s="32">
        <v>76997</v>
      </c>
      <c r="I85" s="32">
        <v>77280</v>
      </c>
      <c r="J85" s="32">
        <v>77097</v>
      </c>
      <c r="K85" s="32">
        <v>76465</v>
      </c>
      <c r="L85" s="32">
        <v>76337</v>
      </c>
      <c r="M85" s="32"/>
    </row>
    <row r="86" spans="1:21" hidden="1" x14ac:dyDescent="0.3">
      <c r="A86" t="s">
        <v>64</v>
      </c>
      <c r="B86" t="s">
        <v>185</v>
      </c>
      <c r="C86" s="32">
        <v>91304</v>
      </c>
      <c r="D86" s="32">
        <v>91072</v>
      </c>
      <c r="E86" s="32">
        <v>89806</v>
      </c>
      <c r="F86" s="32">
        <v>87263</v>
      </c>
      <c r="G86" s="32">
        <v>83579</v>
      </c>
      <c r="H86" s="32">
        <v>80206</v>
      </c>
      <c r="I86" s="32">
        <v>78607</v>
      </c>
      <c r="J86" s="32">
        <v>78659</v>
      </c>
      <c r="K86" s="32">
        <v>78150</v>
      </c>
      <c r="L86" s="32">
        <v>78161</v>
      </c>
      <c r="M86" s="32"/>
    </row>
    <row r="87" spans="1:21" hidden="1" x14ac:dyDescent="0.3">
      <c r="A87" t="s">
        <v>64</v>
      </c>
      <c r="B87" t="s">
        <v>186</v>
      </c>
      <c r="C87" s="32">
        <v>79261</v>
      </c>
      <c r="D87" s="32">
        <v>82622</v>
      </c>
      <c r="E87" s="32">
        <v>85280</v>
      </c>
      <c r="F87" s="32">
        <v>88152</v>
      </c>
      <c r="G87" s="32">
        <v>90219</v>
      </c>
      <c r="H87" s="32">
        <v>91861</v>
      </c>
      <c r="I87" s="32">
        <v>91047</v>
      </c>
      <c r="J87" s="32">
        <v>89568</v>
      </c>
      <c r="K87" s="32">
        <v>86868</v>
      </c>
      <c r="L87" s="32">
        <v>83577</v>
      </c>
      <c r="M87" s="32"/>
    </row>
    <row r="88" spans="1:21" hidden="1" x14ac:dyDescent="0.3">
      <c r="A88" t="s">
        <v>64</v>
      </c>
      <c r="B88" t="s">
        <v>187</v>
      </c>
      <c r="C88" s="32">
        <v>83906</v>
      </c>
      <c r="D88" s="32">
        <v>81840</v>
      </c>
      <c r="E88" s="32">
        <v>82005</v>
      </c>
      <c r="F88" s="32">
        <v>82234</v>
      </c>
      <c r="G88" s="32">
        <v>84112</v>
      </c>
      <c r="H88" s="32">
        <v>87973</v>
      </c>
      <c r="I88" s="32">
        <v>91483</v>
      </c>
      <c r="J88" s="32">
        <v>94750</v>
      </c>
      <c r="K88" s="32">
        <v>97988</v>
      </c>
      <c r="L88" s="32">
        <v>99891</v>
      </c>
      <c r="M88" s="32"/>
    </row>
    <row r="89" spans="1:21" hidden="1" x14ac:dyDescent="0.3">
      <c r="A89" t="s">
        <v>64</v>
      </c>
      <c r="B89" t="s">
        <v>188</v>
      </c>
      <c r="C89" s="32">
        <v>105566</v>
      </c>
      <c r="D89" s="32">
        <v>104752</v>
      </c>
      <c r="E89" s="32">
        <v>102623</v>
      </c>
      <c r="F89" s="32">
        <v>100260</v>
      </c>
      <c r="G89" s="32">
        <v>97783</v>
      </c>
      <c r="H89" s="32">
        <v>94241</v>
      </c>
      <c r="I89" s="32">
        <v>92378</v>
      </c>
      <c r="J89" s="32">
        <v>93326</v>
      </c>
      <c r="K89" s="32">
        <v>94203</v>
      </c>
      <c r="L89" s="32">
        <v>96613</v>
      </c>
      <c r="M89" s="32"/>
    </row>
    <row r="90" spans="1:21" hidden="1" x14ac:dyDescent="0.3">
      <c r="A90" t="s">
        <v>64</v>
      </c>
      <c r="B90" t="s">
        <v>189</v>
      </c>
      <c r="C90" s="32">
        <v>109472</v>
      </c>
      <c r="D90" s="32">
        <v>110904</v>
      </c>
      <c r="E90" s="32">
        <v>112217</v>
      </c>
      <c r="F90" s="32">
        <v>113934</v>
      </c>
      <c r="G90" s="32">
        <v>114214</v>
      </c>
      <c r="H90" s="32">
        <v>114227</v>
      </c>
      <c r="I90" s="32">
        <v>114417</v>
      </c>
      <c r="J90" s="32">
        <v>112996</v>
      </c>
      <c r="K90" s="32">
        <v>110496</v>
      </c>
      <c r="L90" s="32">
        <v>107219</v>
      </c>
      <c r="M90" s="32"/>
    </row>
    <row r="91" spans="1:21" hidden="1" x14ac:dyDescent="0.3">
      <c r="A91" t="s">
        <v>64</v>
      </c>
      <c r="B91" t="s">
        <v>190</v>
      </c>
      <c r="C91" s="32">
        <v>113730</v>
      </c>
      <c r="D91" s="32">
        <v>111982</v>
      </c>
      <c r="E91" s="32">
        <v>111906</v>
      </c>
      <c r="F91" s="32">
        <v>111193</v>
      </c>
      <c r="G91" s="32">
        <v>110387</v>
      </c>
      <c r="H91" s="32">
        <v>111391</v>
      </c>
      <c r="I91" s="32">
        <v>113074</v>
      </c>
      <c r="J91" s="32">
        <v>115263</v>
      </c>
      <c r="K91" s="32">
        <v>117419</v>
      </c>
      <c r="L91" s="32">
        <v>118135</v>
      </c>
      <c r="M91" s="32"/>
    </row>
    <row r="92" spans="1:21" hidden="1" x14ac:dyDescent="0.3">
      <c r="A92" t="s">
        <v>64</v>
      </c>
      <c r="B92" t="s">
        <v>191</v>
      </c>
      <c r="C92" s="32">
        <v>105842</v>
      </c>
      <c r="D92" s="32">
        <v>108288</v>
      </c>
      <c r="E92" s="32">
        <v>109604</v>
      </c>
      <c r="F92" s="32">
        <v>110354</v>
      </c>
      <c r="G92" s="32">
        <v>112556</v>
      </c>
      <c r="H92" s="32">
        <v>112551</v>
      </c>
      <c r="I92" s="32">
        <v>110862</v>
      </c>
      <c r="J92" s="32">
        <v>110785</v>
      </c>
      <c r="K92" s="32">
        <v>109876</v>
      </c>
      <c r="L92" s="32">
        <v>109104</v>
      </c>
      <c r="M92" s="32"/>
    </row>
    <row r="93" spans="1:21" hidden="1" x14ac:dyDescent="0.3">
      <c r="A93" t="s">
        <v>64</v>
      </c>
      <c r="B93" t="s">
        <v>192</v>
      </c>
      <c r="C93" s="32">
        <v>88179</v>
      </c>
      <c r="D93" s="32">
        <v>91852</v>
      </c>
      <c r="E93" s="32">
        <v>95525</v>
      </c>
      <c r="F93" s="32">
        <v>98650</v>
      </c>
      <c r="G93" s="32">
        <v>101039</v>
      </c>
      <c r="H93" s="32">
        <v>103080</v>
      </c>
      <c r="I93" s="32">
        <v>105423</v>
      </c>
      <c r="J93" s="32">
        <v>106589</v>
      </c>
      <c r="K93" s="32">
        <v>107093</v>
      </c>
      <c r="L93" s="32">
        <v>109003</v>
      </c>
      <c r="M93" s="32"/>
    </row>
    <row r="94" spans="1:21" hidden="1" x14ac:dyDescent="0.3">
      <c r="A94" t="s">
        <v>64</v>
      </c>
      <c r="B94" t="s">
        <v>193</v>
      </c>
      <c r="C94" s="32">
        <v>69126</v>
      </c>
      <c r="D94" s="32">
        <v>67723</v>
      </c>
      <c r="E94" s="32">
        <v>71147</v>
      </c>
      <c r="F94" s="32">
        <v>76087</v>
      </c>
      <c r="G94" s="32">
        <v>80539</v>
      </c>
      <c r="H94" s="32">
        <v>84897</v>
      </c>
      <c r="I94" s="32">
        <v>88805</v>
      </c>
      <c r="J94" s="32">
        <v>92113</v>
      </c>
      <c r="K94" s="32">
        <v>94827</v>
      </c>
      <c r="L94" s="32">
        <v>96437</v>
      </c>
      <c r="M94" s="32"/>
    </row>
    <row r="95" spans="1:21" hidden="1" x14ac:dyDescent="0.3">
      <c r="A95" t="s">
        <v>64</v>
      </c>
      <c r="B95" t="s">
        <v>194</v>
      </c>
      <c r="C95" s="32">
        <v>49110</v>
      </c>
      <c r="D95" s="32">
        <v>53683</v>
      </c>
      <c r="E95" s="32">
        <v>56215</v>
      </c>
      <c r="F95" s="32">
        <v>58190</v>
      </c>
      <c r="G95" s="32">
        <v>59855</v>
      </c>
      <c r="H95" s="32">
        <v>62551</v>
      </c>
      <c r="I95" s="32">
        <v>64965</v>
      </c>
      <c r="J95" s="32">
        <v>68264</v>
      </c>
      <c r="K95" s="32">
        <v>72828</v>
      </c>
      <c r="L95" s="32">
        <v>76503</v>
      </c>
      <c r="M95" s="32"/>
      <c r="N95" t="str">
        <f t="shared" ref="N95:N102" si="6">A95</f>
        <v>สมุทรปราการ</v>
      </c>
      <c r="O95" s="32">
        <f t="shared" ref="O95:U95" si="7">SUM(F95:F102)</f>
        <v>163849</v>
      </c>
      <c r="P95" s="32">
        <f t="shared" si="7"/>
        <v>171886</v>
      </c>
      <c r="Q95" s="32">
        <f t="shared" si="7"/>
        <v>181356</v>
      </c>
      <c r="R95" s="32">
        <f t="shared" si="7"/>
        <v>191016</v>
      </c>
      <c r="S95" s="32">
        <f t="shared" si="7"/>
        <v>202169</v>
      </c>
      <c r="T95" s="32">
        <f t="shared" si="7"/>
        <v>213690</v>
      </c>
      <c r="U95" s="32">
        <f t="shared" si="7"/>
        <v>222197</v>
      </c>
    </row>
    <row r="96" spans="1:21" hidden="1" x14ac:dyDescent="0.3">
      <c r="A96" t="s">
        <v>64</v>
      </c>
      <c r="B96" t="s">
        <v>195</v>
      </c>
      <c r="C96" s="32">
        <v>30265</v>
      </c>
      <c r="D96" s="32">
        <v>33290</v>
      </c>
      <c r="E96" s="32">
        <v>36890</v>
      </c>
      <c r="F96" s="32">
        <v>40024</v>
      </c>
      <c r="G96" s="32">
        <v>43460</v>
      </c>
      <c r="H96" s="32">
        <v>47036</v>
      </c>
      <c r="I96" s="32">
        <v>50367</v>
      </c>
      <c r="J96" s="32">
        <v>52857</v>
      </c>
      <c r="K96" s="32">
        <v>54615</v>
      </c>
      <c r="L96" s="32">
        <v>55674</v>
      </c>
      <c r="M96" s="32"/>
      <c r="N96" t="str">
        <f t="shared" si="6"/>
        <v>สมุทรปราการ</v>
      </c>
    </row>
    <row r="97" spans="1:14" hidden="1" x14ac:dyDescent="0.3">
      <c r="A97" t="s">
        <v>64</v>
      </c>
      <c r="B97" t="s">
        <v>196</v>
      </c>
      <c r="C97" s="32">
        <v>23884</v>
      </c>
      <c r="D97" s="32">
        <v>24534</v>
      </c>
      <c r="E97" s="32">
        <v>24904</v>
      </c>
      <c r="F97" s="32">
        <v>26124</v>
      </c>
      <c r="G97" s="32">
        <v>26772</v>
      </c>
      <c r="H97" s="32">
        <v>28243</v>
      </c>
      <c r="I97" s="32">
        <v>30097</v>
      </c>
      <c r="J97" s="32">
        <v>33493</v>
      </c>
      <c r="K97" s="32">
        <v>36485</v>
      </c>
      <c r="L97" s="32">
        <v>39083</v>
      </c>
      <c r="M97" s="32"/>
      <c r="N97" t="str">
        <f t="shared" si="6"/>
        <v>สมุทรปราการ</v>
      </c>
    </row>
    <row r="98" spans="1:14" hidden="1" x14ac:dyDescent="0.3">
      <c r="A98" t="s">
        <v>64</v>
      </c>
      <c r="B98" t="s">
        <v>197</v>
      </c>
      <c r="C98" s="32">
        <v>15719</v>
      </c>
      <c r="D98" s="32">
        <v>17682</v>
      </c>
      <c r="E98" s="32">
        <v>18796</v>
      </c>
      <c r="F98" s="32">
        <v>19325</v>
      </c>
      <c r="G98" s="32">
        <v>20144</v>
      </c>
      <c r="H98" s="32">
        <v>20430</v>
      </c>
      <c r="I98" s="32">
        <v>20967</v>
      </c>
      <c r="J98" s="32">
        <v>21398</v>
      </c>
      <c r="K98" s="32">
        <v>22470</v>
      </c>
      <c r="L98" s="32">
        <v>22727</v>
      </c>
      <c r="M98" s="32"/>
      <c r="N98" t="str">
        <f t="shared" si="6"/>
        <v>สมุทรปราการ</v>
      </c>
    </row>
    <row r="99" spans="1:14" hidden="1" x14ac:dyDescent="0.3">
      <c r="A99" t="s">
        <v>64</v>
      </c>
      <c r="B99" t="s">
        <v>198</v>
      </c>
      <c r="C99" s="32">
        <v>9192</v>
      </c>
      <c r="D99" s="32">
        <v>10334</v>
      </c>
      <c r="E99" s="32">
        <v>10819</v>
      </c>
      <c r="F99" s="32">
        <v>11499</v>
      </c>
      <c r="G99" s="32">
        <v>12289</v>
      </c>
      <c r="H99" s="32">
        <v>13033</v>
      </c>
      <c r="I99" s="32">
        <v>13852</v>
      </c>
      <c r="J99" s="32">
        <v>14739</v>
      </c>
      <c r="K99" s="32">
        <v>15093</v>
      </c>
      <c r="L99" s="32">
        <v>15367</v>
      </c>
      <c r="M99" s="32"/>
      <c r="N99" t="str">
        <f t="shared" si="6"/>
        <v>สมุทรปราการ</v>
      </c>
    </row>
    <row r="100" spans="1:14" hidden="1" x14ac:dyDescent="0.3">
      <c r="A100" t="s">
        <v>64</v>
      </c>
      <c r="B100" t="s">
        <v>199</v>
      </c>
      <c r="C100" s="32">
        <v>3988</v>
      </c>
      <c r="D100" s="32">
        <v>4972</v>
      </c>
      <c r="E100" s="32">
        <v>5415</v>
      </c>
      <c r="F100" s="32">
        <v>5702</v>
      </c>
      <c r="G100" s="32">
        <v>6237</v>
      </c>
      <c r="H100" s="32">
        <v>6635</v>
      </c>
      <c r="I100" s="32">
        <v>7029</v>
      </c>
      <c r="J100" s="32">
        <v>7328</v>
      </c>
      <c r="K100" s="32">
        <v>7796</v>
      </c>
      <c r="L100" s="32">
        <v>8261</v>
      </c>
      <c r="M100" s="32"/>
      <c r="N100" t="str">
        <f t="shared" si="6"/>
        <v>สมุทรปราการ</v>
      </c>
    </row>
    <row r="101" spans="1:14" hidden="1" x14ac:dyDescent="0.3">
      <c r="A101" t="s">
        <v>64</v>
      </c>
      <c r="B101" t="s">
        <v>200</v>
      </c>
      <c r="C101" s="32">
        <v>1585</v>
      </c>
      <c r="D101" s="32">
        <v>1908</v>
      </c>
      <c r="E101" s="32">
        <v>2020</v>
      </c>
      <c r="F101" s="32">
        <v>2186</v>
      </c>
      <c r="G101" s="32">
        <v>2313</v>
      </c>
      <c r="H101" s="32">
        <v>2575</v>
      </c>
      <c r="I101" s="32">
        <v>2805</v>
      </c>
      <c r="J101" s="32">
        <v>3079</v>
      </c>
      <c r="K101" s="32">
        <v>3336</v>
      </c>
      <c r="L101" s="32">
        <v>3502</v>
      </c>
      <c r="M101" s="32"/>
      <c r="N101" t="str">
        <f t="shared" si="6"/>
        <v>สมุทรปราการ</v>
      </c>
    </row>
    <row r="102" spans="1:14" hidden="1" x14ac:dyDescent="0.3">
      <c r="A102" t="s">
        <v>64</v>
      </c>
      <c r="B102" t="s">
        <v>201</v>
      </c>
      <c r="C102" s="32">
        <v>648</v>
      </c>
      <c r="D102">
        <v>748</v>
      </c>
      <c r="E102">
        <v>766</v>
      </c>
      <c r="F102">
        <v>799</v>
      </c>
      <c r="G102">
        <v>816</v>
      </c>
      <c r="H102">
        <v>853</v>
      </c>
      <c r="I102">
        <v>934</v>
      </c>
      <c r="J102" s="32">
        <v>1011</v>
      </c>
      <c r="K102" s="32">
        <v>1067</v>
      </c>
      <c r="L102" s="32">
        <v>1080</v>
      </c>
      <c r="M102" s="32"/>
      <c r="N102" t="str">
        <f t="shared" si="6"/>
        <v>สมุทรปราการ</v>
      </c>
    </row>
    <row r="103" spans="1:14" hidden="1" x14ac:dyDescent="0.3">
      <c r="A103" t="s">
        <v>64</v>
      </c>
      <c r="B103" t="s">
        <v>202</v>
      </c>
      <c r="C103" s="32">
        <v>682</v>
      </c>
      <c r="D103">
        <v>734</v>
      </c>
      <c r="E103">
        <v>825</v>
      </c>
      <c r="F103">
        <v>895</v>
      </c>
      <c r="G103">
        <v>354</v>
      </c>
      <c r="H103">
        <v>347</v>
      </c>
      <c r="I103">
        <v>388</v>
      </c>
      <c r="J103">
        <v>466</v>
      </c>
      <c r="K103">
        <v>551</v>
      </c>
      <c r="L103">
        <v>634</v>
      </c>
    </row>
    <row r="104" spans="1:14" hidden="1" x14ac:dyDescent="0.3">
      <c r="A104" t="s">
        <v>64</v>
      </c>
      <c r="B104" t="s">
        <v>203</v>
      </c>
      <c r="C104" s="32">
        <v>14</v>
      </c>
      <c r="D104">
        <v>9</v>
      </c>
      <c r="E104">
        <v>9</v>
      </c>
      <c r="F104">
        <v>9</v>
      </c>
      <c r="G104">
        <v>3</v>
      </c>
      <c r="H104">
        <v>2</v>
      </c>
      <c r="I104">
        <v>1</v>
      </c>
      <c r="J104">
        <v>1</v>
      </c>
      <c r="K104">
        <v>1</v>
      </c>
      <c r="L104">
        <v>1</v>
      </c>
    </row>
    <row r="105" spans="1:14" hidden="1" x14ac:dyDescent="0.3">
      <c r="A105" t="s">
        <v>64</v>
      </c>
      <c r="B105" t="s">
        <v>204</v>
      </c>
      <c r="C105" s="32">
        <v>3458</v>
      </c>
      <c r="D105" s="32">
        <v>3490</v>
      </c>
      <c r="E105" s="32">
        <v>10000</v>
      </c>
      <c r="F105" s="32">
        <v>5047</v>
      </c>
      <c r="G105" s="32">
        <v>4156</v>
      </c>
      <c r="H105" s="32">
        <v>4278</v>
      </c>
      <c r="I105" s="32">
        <v>4415</v>
      </c>
      <c r="J105" s="32">
        <v>4571</v>
      </c>
      <c r="K105" s="32">
        <v>4685</v>
      </c>
      <c r="L105" s="32">
        <v>4696</v>
      </c>
      <c r="M105" s="32"/>
    </row>
    <row r="106" spans="1:14" hidden="1" x14ac:dyDescent="0.3">
      <c r="A106" t="s">
        <v>64</v>
      </c>
      <c r="B106" t="s">
        <v>205</v>
      </c>
      <c r="C106" s="32">
        <v>8610</v>
      </c>
      <c r="D106" s="32">
        <v>9924</v>
      </c>
      <c r="E106" s="32">
        <v>7556</v>
      </c>
      <c r="F106" s="32">
        <v>12500</v>
      </c>
      <c r="G106" s="32">
        <v>14039</v>
      </c>
      <c r="H106" s="32">
        <v>15685</v>
      </c>
      <c r="I106" s="32">
        <v>16688</v>
      </c>
      <c r="J106" s="32">
        <v>16987</v>
      </c>
      <c r="K106" s="32">
        <v>19764</v>
      </c>
      <c r="L106" s="32">
        <v>20180</v>
      </c>
      <c r="M106" s="32"/>
    </row>
    <row r="107" spans="1:14" hidden="1" x14ac:dyDescent="0.3">
      <c r="A107" t="s">
        <v>64</v>
      </c>
      <c r="B107" t="s">
        <v>206</v>
      </c>
      <c r="C107" s="32">
        <v>4986</v>
      </c>
      <c r="D107" s="32">
        <v>5275</v>
      </c>
      <c r="E107" s="32">
        <v>3448</v>
      </c>
      <c r="F107" s="32">
        <v>6579</v>
      </c>
      <c r="G107" s="32">
        <v>6924</v>
      </c>
      <c r="H107" s="32">
        <v>7470</v>
      </c>
      <c r="I107" s="32">
        <v>7746</v>
      </c>
      <c r="J107" s="32">
        <v>7906</v>
      </c>
      <c r="K107">
        <v>691</v>
      </c>
      <c r="L107">
        <v>557</v>
      </c>
    </row>
    <row r="108" spans="1:14" x14ac:dyDescent="0.3">
      <c r="A108" t="s">
        <v>65</v>
      </c>
      <c r="B108" t="s">
        <v>7</v>
      </c>
      <c r="C108" s="32">
        <v>1141673</v>
      </c>
      <c r="D108" s="32">
        <v>1156271</v>
      </c>
      <c r="E108" s="32">
        <v>1173870</v>
      </c>
      <c r="F108" s="32">
        <v>1193711</v>
      </c>
      <c r="G108" s="32">
        <v>1211924</v>
      </c>
      <c r="H108" s="32">
        <v>1229735</v>
      </c>
      <c r="I108" s="32">
        <v>1246295</v>
      </c>
      <c r="J108" s="32">
        <v>1265387</v>
      </c>
      <c r="K108" s="32">
        <v>1276745</v>
      </c>
      <c r="L108" s="32">
        <v>1288637</v>
      </c>
      <c r="M108" s="32"/>
    </row>
    <row r="109" spans="1:14" hidden="1" x14ac:dyDescent="0.3">
      <c r="A109" t="s">
        <v>65</v>
      </c>
      <c r="B109" t="s">
        <v>184</v>
      </c>
      <c r="C109" s="32">
        <v>60178</v>
      </c>
      <c r="D109" s="32">
        <v>59843</v>
      </c>
      <c r="E109" s="32">
        <v>59624</v>
      </c>
      <c r="F109" s="32">
        <v>59474</v>
      </c>
      <c r="G109" s="32">
        <v>58465</v>
      </c>
      <c r="H109" s="32">
        <v>56755</v>
      </c>
      <c r="I109" s="32">
        <v>55280</v>
      </c>
      <c r="J109" s="32">
        <v>54057</v>
      </c>
      <c r="K109" s="32">
        <v>52514</v>
      </c>
      <c r="L109" s="32">
        <v>50234</v>
      </c>
      <c r="M109" s="32"/>
    </row>
    <row r="110" spans="1:14" hidden="1" x14ac:dyDescent="0.3">
      <c r="A110" t="s">
        <v>65</v>
      </c>
      <c r="B110" s="37">
        <v>44690</v>
      </c>
      <c r="C110" s="32">
        <v>64194</v>
      </c>
      <c r="D110" s="32">
        <v>64113</v>
      </c>
      <c r="E110" s="32">
        <v>63811</v>
      </c>
      <c r="F110" s="32">
        <v>63331</v>
      </c>
      <c r="G110" s="32">
        <v>63847</v>
      </c>
      <c r="H110" s="32">
        <v>64252</v>
      </c>
      <c r="I110" s="32">
        <v>64159</v>
      </c>
      <c r="J110" s="32">
        <v>63913</v>
      </c>
      <c r="K110" s="32">
        <v>63421</v>
      </c>
      <c r="L110" s="32">
        <v>61716</v>
      </c>
      <c r="M110" s="32"/>
    </row>
    <row r="111" spans="1:14" hidden="1" x14ac:dyDescent="0.3">
      <c r="A111" t="s">
        <v>65</v>
      </c>
      <c r="B111" s="37">
        <v>44848</v>
      </c>
      <c r="C111" s="32">
        <v>66441</v>
      </c>
      <c r="D111" s="32">
        <v>65433</v>
      </c>
      <c r="E111" s="32">
        <v>65545</v>
      </c>
      <c r="F111" s="32">
        <v>65331</v>
      </c>
      <c r="G111" s="32">
        <v>65643</v>
      </c>
      <c r="H111" s="32">
        <v>66303</v>
      </c>
      <c r="I111" s="32">
        <v>66370</v>
      </c>
      <c r="J111" s="32">
        <v>66300</v>
      </c>
      <c r="K111" s="32">
        <v>65700</v>
      </c>
      <c r="L111" s="32">
        <v>65838</v>
      </c>
      <c r="M111" s="32"/>
    </row>
    <row r="112" spans="1:14" hidden="1" x14ac:dyDescent="0.3">
      <c r="A112" t="s">
        <v>65</v>
      </c>
      <c r="B112" t="s">
        <v>185</v>
      </c>
      <c r="C112" s="32">
        <v>78651</v>
      </c>
      <c r="D112" s="32">
        <v>78144</v>
      </c>
      <c r="E112" s="32">
        <v>76423</v>
      </c>
      <c r="F112" s="32">
        <v>74232</v>
      </c>
      <c r="G112" s="32">
        <v>71318</v>
      </c>
      <c r="H112" s="32">
        <v>68609</v>
      </c>
      <c r="I112" s="32">
        <v>67490</v>
      </c>
      <c r="J112" s="32">
        <v>67621</v>
      </c>
      <c r="K112" s="32">
        <v>67557</v>
      </c>
      <c r="L112" s="32">
        <v>67857</v>
      </c>
      <c r="M112" s="32"/>
    </row>
    <row r="113" spans="1:21" hidden="1" x14ac:dyDescent="0.3">
      <c r="A113" t="s">
        <v>65</v>
      </c>
      <c r="B113" t="s">
        <v>186</v>
      </c>
      <c r="C113" s="32">
        <v>68871</v>
      </c>
      <c r="D113" s="32">
        <v>70959</v>
      </c>
      <c r="E113" s="32">
        <v>73471</v>
      </c>
      <c r="F113" s="32">
        <v>76089</v>
      </c>
      <c r="G113" s="32">
        <v>78668</v>
      </c>
      <c r="H113" s="32">
        <v>80060</v>
      </c>
      <c r="I113" s="32">
        <v>79581</v>
      </c>
      <c r="J113" s="32">
        <v>78356</v>
      </c>
      <c r="K113" s="32">
        <v>76519</v>
      </c>
      <c r="L113" s="32">
        <v>73421</v>
      </c>
      <c r="M113" s="32"/>
    </row>
    <row r="114" spans="1:21" hidden="1" x14ac:dyDescent="0.3">
      <c r="A114" t="s">
        <v>65</v>
      </c>
      <c r="B114" t="s">
        <v>187</v>
      </c>
      <c r="C114" s="32">
        <v>73555</v>
      </c>
      <c r="D114" s="32">
        <v>72033</v>
      </c>
      <c r="E114" s="32">
        <v>72152</v>
      </c>
      <c r="F114" s="32">
        <v>73217</v>
      </c>
      <c r="G114" s="32">
        <v>75752</v>
      </c>
      <c r="H114" s="32">
        <v>79245</v>
      </c>
      <c r="I114" s="32">
        <v>81953</v>
      </c>
      <c r="J114" s="32">
        <v>84776</v>
      </c>
      <c r="K114" s="32">
        <v>87849</v>
      </c>
      <c r="L114" s="32">
        <v>90425</v>
      </c>
      <c r="M114" s="32"/>
    </row>
    <row r="115" spans="1:21" hidden="1" x14ac:dyDescent="0.3">
      <c r="A115" t="s">
        <v>65</v>
      </c>
      <c r="B115" t="s">
        <v>188</v>
      </c>
      <c r="C115" s="32">
        <v>95507</v>
      </c>
      <c r="D115" s="32">
        <v>94158</v>
      </c>
      <c r="E115" s="32">
        <v>92194</v>
      </c>
      <c r="F115" s="32">
        <v>89971</v>
      </c>
      <c r="G115" s="32">
        <v>88376</v>
      </c>
      <c r="H115" s="32">
        <v>85723</v>
      </c>
      <c r="I115" s="32">
        <v>85022</v>
      </c>
      <c r="J115" s="32">
        <v>86164</v>
      </c>
      <c r="K115" s="32">
        <v>87595</v>
      </c>
      <c r="L115" s="32">
        <v>89907</v>
      </c>
      <c r="M115" s="32"/>
    </row>
    <row r="116" spans="1:21" hidden="1" x14ac:dyDescent="0.3">
      <c r="A116" t="s">
        <v>65</v>
      </c>
      <c r="B116" t="s">
        <v>189</v>
      </c>
      <c r="C116" s="32">
        <v>99677</v>
      </c>
      <c r="D116" s="32">
        <v>100527</v>
      </c>
      <c r="E116" s="32">
        <v>101856</v>
      </c>
      <c r="F116" s="32">
        <v>103669</v>
      </c>
      <c r="G116" s="32">
        <v>104302</v>
      </c>
      <c r="H116" s="32">
        <v>104342</v>
      </c>
      <c r="I116" s="32">
        <v>104418</v>
      </c>
      <c r="J116" s="32">
        <v>103521</v>
      </c>
      <c r="K116" s="32">
        <v>101515</v>
      </c>
      <c r="L116" s="32">
        <v>99743</v>
      </c>
      <c r="M116" s="32"/>
    </row>
    <row r="117" spans="1:21" hidden="1" x14ac:dyDescent="0.3">
      <c r="A117" t="s">
        <v>65</v>
      </c>
      <c r="B117" t="s">
        <v>190</v>
      </c>
      <c r="C117" s="32">
        <v>104825</v>
      </c>
      <c r="D117" s="32">
        <v>103370</v>
      </c>
      <c r="E117" s="32">
        <v>102612</v>
      </c>
      <c r="F117" s="32">
        <v>102352</v>
      </c>
      <c r="G117" s="32">
        <v>102107</v>
      </c>
      <c r="H117" s="32">
        <v>102800</v>
      </c>
      <c r="I117" s="32">
        <v>104384</v>
      </c>
      <c r="J117" s="32">
        <v>106387</v>
      </c>
      <c r="K117" s="32">
        <v>108645</v>
      </c>
      <c r="L117" s="32">
        <v>109551</v>
      </c>
      <c r="M117" s="32"/>
    </row>
    <row r="118" spans="1:21" hidden="1" x14ac:dyDescent="0.3">
      <c r="A118" t="s">
        <v>65</v>
      </c>
      <c r="B118" t="s">
        <v>191</v>
      </c>
      <c r="C118" s="32">
        <v>101202</v>
      </c>
      <c r="D118" s="32">
        <v>102735</v>
      </c>
      <c r="E118" s="32">
        <v>103148</v>
      </c>
      <c r="F118" s="32">
        <v>103287</v>
      </c>
      <c r="G118" s="32">
        <v>105148</v>
      </c>
      <c r="H118" s="32">
        <v>105151</v>
      </c>
      <c r="I118" s="32">
        <v>103811</v>
      </c>
      <c r="J118" s="32">
        <v>103466</v>
      </c>
      <c r="K118" s="32">
        <v>103384</v>
      </c>
      <c r="L118" s="32">
        <v>103091</v>
      </c>
      <c r="M118" s="32"/>
    </row>
    <row r="119" spans="1:21" hidden="1" x14ac:dyDescent="0.3">
      <c r="A119" t="s">
        <v>65</v>
      </c>
      <c r="B119" t="s">
        <v>192</v>
      </c>
      <c r="C119" s="32">
        <v>88720</v>
      </c>
      <c r="D119" s="32">
        <v>91764</v>
      </c>
      <c r="E119" s="32">
        <v>95315</v>
      </c>
      <c r="F119" s="32">
        <v>97909</v>
      </c>
      <c r="G119" s="32">
        <v>99675</v>
      </c>
      <c r="H119" s="32">
        <v>100927</v>
      </c>
      <c r="I119" s="32">
        <v>102561</v>
      </c>
      <c r="J119" s="32">
        <v>102982</v>
      </c>
      <c r="K119" s="32">
        <v>102781</v>
      </c>
      <c r="L119" s="32">
        <v>104407</v>
      </c>
      <c r="M119" s="32"/>
    </row>
    <row r="120" spans="1:21" hidden="1" x14ac:dyDescent="0.3">
      <c r="A120" t="s">
        <v>65</v>
      </c>
      <c r="B120" t="s">
        <v>193</v>
      </c>
      <c r="C120" s="32">
        <v>71064</v>
      </c>
      <c r="D120" s="32">
        <v>72261</v>
      </c>
      <c r="E120" s="32">
        <v>75970</v>
      </c>
      <c r="F120" s="32">
        <v>80755</v>
      </c>
      <c r="G120" s="32">
        <v>84408</v>
      </c>
      <c r="H120" s="32">
        <v>88458</v>
      </c>
      <c r="I120" s="32">
        <v>91560</v>
      </c>
      <c r="J120" s="32">
        <v>95207</v>
      </c>
      <c r="K120" s="32">
        <v>97478</v>
      </c>
      <c r="L120" s="32">
        <v>98460</v>
      </c>
      <c r="M120" s="32"/>
    </row>
    <row r="121" spans="1:21" hidden="1" x14ac:dyDescent="0.3">
      <c r="A121" t="s">
        <v>65</v>
      </c>
      <c r="B121" t="s">
        <v>194</v>
      </c>
      <c r="C121" s="32">
        <v>51796</v>
      </c>
      <c r="D121" s="32">
        <v>55482</v>
      </c>
      <c r="E121" s="32">
        <v>58398</v>
      </c>
      <c r="F121" s="32">
        <v>61586</v>
      </c>
      <c r="G121" s="32">
        <v>64943</v>
      </c>
      <c r="H121" s="32">
        <v>68500</v>
      </c>
      <c r="I121" s="32">
        <v>72048</v>
      </c>
      <c r="J121" s="32">
        <v>76006</v>
      </c>
      <c r="K121" s="32">
        <v>80507</v>
      </c>
      <c r="L121" s="32">
        <v>83598</v>
      </c>
      <c r="M121" s="32"/>
      <c r="N121" t="str">
        <f t="shared" ref="N121:N128" si="8">A121</f>
        <v>นนทบุรี</v>
      </c>
      <c r="O121" s="32">
        <f t="shared" ref="O121:U121" si="9">SUM(F121:F128)</f>
        <v>184464</v>
      </c>
      <c r="P121" s="32">
        <f t="shared" si="9"/>
        <v>195317</v>
      </c>
      <c r="Q121" s="32">
        <f t="shared" si="9"/>
        <v>206615</v>
      </c>
      <c r="R121" s="32">
        <f t="shared" si="9"/>
        <v>218304</v>
      </c>
      <c r="S121" s="32">
        <f t="shared" si="9"/>
        <v>230779</v>
      </c>
      <c r="T121" s="32">
        <f t="shared" si="9"/>
        <v>239029</v>
      </c>
      <c r="U121" s="32">
        <f t="shared" si="9"/>
        <v>250137</v>
      </c>
    </row>
    <row r="122" spans="1:21" hidden="1" x14ac:dyDescent="0.3">
      <c r="A122" t="s">
        <v>65</v>
      </c>
      <c r="B122" t="s">
        <v>195</v>
      </c>
      <c r="C122" s="32">
        <v>33763</v>
      </c>
      <c r="D122" s="32">
        <v>36608</v>
      </c>
      <c r="E122" s="32">
        <v>39951</v>
      </c>
      <c r="F122" s="32">
        <v>43432</v>
      </c>
      <c r="G122" s="32">
        <v>46773</v>
      </c>
      <c r="H122" s="32">
        <v>50508</v>
      </c>
      <c r="I122" s="32">
        <v>53780</v>
      </c>
      <c r="J122" s="32">
        <v>56636</v>
      </c>
      <c r="K122" s="32">
        <v>59542</v>
      </c>
      <c r="L122" s="32">
        <v>62389</v>
      </c>
      <c r="M122" s="32"/>
      <c r="N122" t="str">
        <f t="shared" si="8"/>
        <v>นนทบุรี</v>
      </c>
    </row>
    <row r="123" spans="1:21" hidden="1" x14ac:dyDescent="0.3">
      <c r="A123" t="s">
        <v>65</v>
      </c>
      <c r="B123" t="s">
        <v>196</v>
      </c>
      <c r="C123" s="32">
        <v>27026</v>
      </c>
      <c r="D123" s="32">
        <v>27123</v>
      </c>
      <c r="E123" s="32">
        <v>27815</v>
      </c>
      <c r="F123" s="32">
        <v>29163</v>
      </c>
      <c r="G123" s="32">
        <v>30477</v>
      </c>
      <c r="H123" s="32">
        <v>32129</v>
      </c>
      <c r="I123" s="32">
        <v>34431</v>
      </c>
      <c r="J123" s="32">
        <v>37597</v>
      </c>
      <c r="K123" s="32">
        <v>40825</v>
      </c>
      <c r="L123" s="32">
        <v>43645</v>
      </c>
      <c r="M123" s="32"/>
      <c r="N123" t="str">
        <f t="shared" si="8"/>
        <v>นนทบุรี</v>
      </c>
    </row>
    <row r="124" spans="1:21" hidden="1" x14ac:dyDescent="0.3">
      <c r="A124" t="s">
        <v>65</v>
      </c>
      <c r="B124" t="s">
        <v>197</v>
      </c>
      <c r="C124" s="32">
        <v>19910</v>
      </c>
      <c r="D124" s="32">
        <v>21584</v>
      </c>
      <c r="E124" s="32">
        <v>22511</v>
      </c>
      <c r="F124" s="32">
        <v>22719</v>
      </c>
      <c r="G124" s="32">
        <v>23415</v>
      </c>
      <c r="H124" s="32">
        <v>23757</v>
      </c>
      <c r="I124" s="32">
        <v>24288</v>
      </c>
      <c r="J124" s="32">
        <v>24874</v>
      </c>
      <c r="K124" s="32">
        <v>25621</v>
      </c>
      <c r="L124" s="32">
        <v>26608</v>
      </c>
      <c r="M124" s="32"/>
      <c r="N124" t="str">
        <f t="shared" si="8"/>
        <v>นนทบุรี</v>
      </c>
    </row>
    <row r="125" spans="1:21" hidden="1" x14ac:dyDescent="0.3">
      <c r="A125" t="s">
        <v>65</v>
      </c>
      <c r="B125" t="s">
        <v>198</v>
      </c>
      <c r="C125" s="32">
        <v>11808</v>
      </c>
      <c r="D125" s="32">
        <v>13043</v>
      </c>
      <c r="E125" s="32">
        <v>13876</v>
      </c>
      <c r="F125" s="32">
        <v>14929</v>
      </c>
      <c r="G125" s="32">
        <v>16053</v>
      </c>
      <c r="H125" s="32">
        <v>16900</v>
      </c>
      <c r="I125" s="32">
        <v>17899</v>
      </c>
      <c r="J125" s="32">
        <v>18714</v>
      </c>
      <c r="K125" s="32">
        <v>17860</v>
      </c>
      <c r="L125" s="32">
        <v>18291</v>
      </c>
      <c r="M125" s="32"/>
      <c r="N125" t="str">
        <f t="shared" si="8"/>
        <v>นนทบุรี</v>
      </c>
    </row>
    <row r="126" spans="1:21" hidden="1" x14ac:dyDescent="0.3">
      <c r="A126" t="s">
        <v>65</v>
      </c>
      <c r="B126" t="s">
        <v>199</v>
      </c>
      <c r="C126" s="32">
        <v>5763</v>
      </c>
      <c r="D126" s="32">
        <v>6847</v>
      </c>
      <c r="E126" s="32">
        <v>7403</v>
      </c>
      <c r="F126" s="32">
        <v>7976</v>
      </c>
      <c r="G126" s="32">
        <v>8608</v>
      </c>
      <c r="H126" s="32">
        <v>9269</v>
      </c>
      <c r="I126" s="32">
        <v>9722</v>
      </c>
      <c r="J126" s="32">
        <v>10293</v>
      </c>
      <c r="K126" s="32">
        <v>9692</v>
      </c>
      <c r="L126" s="32">
        <v>10329</v>
      </c>
      <c r="M126" s="32"/>
      <c r="N126" t="str">
        <f t="shared" si="8"/>
        <v>นนทบุรี</v>
      </c>
    </row>
    <row r="127" spans="1:21" hidden="1" x14ac:dyDescent="0.3">
      <c r="A127" t="s">
        <v>65</v>
      </c>
      <c r="B127" t="s">
        <v>200</v>
      </c>
      <c r="C127" s="32">
        <v>2255</v>
      </c>
      <c r="D127" s="32">
        <v>2787</v>
      </c>
      <c r="E127" s="32">
        <v>3067</v>
      </c>
      <c r="F127" s="32">
        <v>3331</v>
      </c>
      <c r="G127" s="32">
        <v>3658</v>
      </c>
      <c r="H127" s="32">
        <v>4044</v>
      </c>
      <c r="I127" s="32">
        <v>4434</v>
      </c>
      <c r="J127" s="32">
        <v>4768</v>
      </c>
      <c r="K127" s="32">
        <v>3812</v>
      </c>
      <c r="L127" s="32">
        <v>4059</v>
      </c>
      <c r="M127" s="32"/>
      <c r="N127" t="str">
        <f t="shared" si="8"/>
        <v>นนทบุรี</v>
      </c>
    </row>
    <row r="128" spans="1:21" hidden="1" x14ac:dyDescent="0.3">
      <c r="A128" t="s">
        <v>65</v>
      </c>
      <c r="B128" t="s">
        <v>201</v>
      </c>
      <c r="C128" s="32">
        <v>984</v>
      </c>
      <c r="D128" s="32">
        <v>1142</v>
      </c>
      <c r="E128" s="32">
        <v>1233</v>
      </c>
      <c r="F128" s="32">
        <v>1328</v>
      </c>
      <c r="G128" s="32">
        <v>1390</v>
      </c>
      <c r="H128" s="32">
        <v>1508</v>
      </c>
      <c r="I128" s="32">
        <v>1702</v>
      </c>
      <c r="J128" s="32">
        <v>1891</v>
      </c>
      <c r="K128" s="32">
        <v>1170</v>
      </c>
      <c r="L128" s="32">
        <v>1218</v>
      </c>
      <c r="M128" s="32"/>
      <c r="N128" t="str">
        <f t="shared" si="8"/>
        <v>นนทบุรี</v>
      </c>
    </row>
    <row r="129" spans="1:13" hidden="1" x14ac:dyDescent="0.3">
      <c r="A129" t="s">
        <v>65</v>
      </c>
      <c r="B129" t="s">
        <v>202</v>
      </c>
      <c r="C129" s="32">
        <v>689</v>
      </c>
      <c r="D129">
        <v>868</v>
      </c>
      <c r="E129" s="32">
        <v>1016</v>
      </c>
      <c r="F129" s="32">
        <v>1166</v>
      </c>
      <c r="G129">
        <v>346</v>
      </c>
      <c r="H129">
        <v>514</v>
      </c>
      <c r="I129">
        <v>670</v>
      </c>
      <c r="J129">
        <v>640</v>
      </c>
      <c r="K129">
        <v>481</v>
      </c>
      <c r="L129">
        <v>542</v>
      </c>
    </row>
    <row r="130" spans="1:13" hidden="1" x14ac:dyDescent="0.3">
      <c r="A130" t="s">
        <v>65</v>
      </c>
      <c r="B130" t="s">
        <v>203</v>
      </c>
      <c r="C130" s="32">
        <v>12</v>
      </c>
      <c r="D130">
        <v>8</v>
      </c>
      <c r="E130">
        <v>8</v>
      </c>
      <c r="F130">
        <v>6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</row>
    <row r="131" spans="1:13" hidden="1" x14ac:dyDescent="0.3">
      <c r="A131" t="s">
        <v>65</v>
      </c>
      <c r="B131" t="s">
        <v>204</v>
      </c>
      <c r="C131" s="32">
        <v>2606</v>
      </c>
      <c r="D131" s="32">
        <v>2667</v>
      </c>
      <c r="E131" s="32">
        <v>5260</v>
      </c>
      <c r="F131" s="32">
        <v>4336</v>
      </c>
      <c r="G131" s="32">
        <v>3934</v>
      </c>
      <c r="H131" s="32">
        <v>4250</v>
      </c>
      <c r="I131" s="32">
        <v>4528</v>
      </c>
      <c r="J131" s="32">
        <v>4738</v>
      </c>
      <c r="K131" s="32">
        <v>4974</v>
      </c>
      <c r="L131" s="32">
        <v>5218</v>
      </c>
      <c r="M131" s="32"/>
    </row>
    <row r="132" spans="1:13" hidden="1" x14ac:dyDescent="0.3">
      <c r="A132" t="s">
        <v>65</v>
      </c>
      <c r="B132" t="s">
        <v>205</v>
      </c>
      <c r="C132" s="32">
        <v>9053</v>
      </c>
      <c r="D132" s="32">
        <v>9671</v>
      </c>
      <c r="E132" s="32">
        <v>8145</v>
      </c>
      <c r="F132" s="32">
        <v>10907</v>
      </c>
      <c r="G132" s="32">
        <v>11539</v>
      </c>
      <c r="H132" s="32">
        <v>12546</v>
      </c>
      <c r="I132" s="32">
        <v>13334</v>
      </c>
      <c r="J132" s="32">
        <v>13582</v>
      </c>
      <c r="K132" s="32">
        <v>16702</v>
      </c>
      <c r="L132" s="32">
        <v>17541</v>
      </c>
      <c r="M132" s="32"/>
    </row>
    <row r="133" spans="1:13" hidden="1" x14ac:dyDescent="0.3">
      <c r="A133" t="s">
        <v>65</v>
      </c>
      <c r="B133" t="s">
        <v>206</v>
      </c>
      <c r="C133" s="32">
        <v>3123</v>
      </c>
      <c r="D133" s="32">
        <v>3101</v>
      </c>
      <c r="E133" s="32">
        <v>3066</v>
      </c>
      <c r="F133" s="32">
        <v>3215</v>
      </c>
      <c r="G133" s="32">
        <v>3077</v>
      </c>
      <c r="H133" s="32">
        <v>3183</v>
      </c>
      <c r="I133" s="32">
        <v>2868</v>
      </c>
      <c r="J133" s="32">
        <v>2896</v>
      </c>
      <c r="K133">
        <v>599</v>
      </c>
      <c r="L133">
        <v>547</v>
      </c>
    </row>
    <row r="134" spans="1:13" x14ac:dyDescent="0.3">
      <c r="A134" t="s">
        <v>66</v>
      </c>
      <c r="B134" t="s">
        <v>7</v>
      </c>
      <c r="C134" s="32">
        <v>1033837</v>
      </c>
      <c r="D134" s="32">
        <v>1053158</v>
      </c>
      <c r="E134" s="32">
        <v>1074058</v>
      </c>
      <c r="F134" s="32">
        <v>1094249</v>
      </c>
      <c r="G134" s="32">
        <v>1111376</v>
      </c>
      <c r="H134" s="32">
        <v>1129115</v>
      </c>
      <c r="I134" s="32">
        <v>1146092</v>
      </c>
      <c r="J134" s="32">
        <v>1163604</v>
      </c>
      <c r="K134" s="32">
        <v>1176412</v>
      </c>
      <c r="L134" s="32">
        <v>1190060</v>
      </c>
      <c r="M134" s="32"/>
    </row>
    <row r="135" spans="1:13" hidden="1" x14ac:dyDescent="0.3">
      <c r="A135" t="s">
        <v>66</v>
      </c>
      <c r="B135" t="s">
        <v>184</v>
      </c>
      <c r="C135" s="32">
        <v>63446</v>
      </c>
      <c r="D135" s="32">
        <v>63219</v>
      </c>
      <c r="E135" s="32">
        <v>63155</v>
      </c>
      <c r="F135" s="32">
        <v>62830</v>
      </c>
      <c r="G135" s="32">
        <v>61662</v>
      </c>
      <c r="H135" s="32">
        <v>59799</v>
      </c>
      <c r="I135" s="32">
        <v>58572</v>
      </c>
      <c r="J135" s="32">
        <v>56963</v>
      </c>
      <c r="K135" s="32">
        <v>55514</v>
      </c>
      <c r="L135" s="32">
        <v>53262</v>
      </c>
      <c r="M135" s="32"/>
    </row>
    <row r="136" spans="1:13" hidden="1" x14ac:dyDescent="0.3">
      <c r="A136" t="s">
        <v>66</v>
      </c>
      <c r="B136" s="37">
        <v>44690</v>
      </c>
      <c r="C136" s="32">
        <v>66041</v>
      </c>
      <c r="D136" s="32">
        <v>66925</v>
      </c>
      <c r="E136" s="32">
        <v>67071</v>
      </c>
      <c r="F136" s="32">
        <v>66954</v>
      </c>
      <c r="G136" s="32">
        <v>66903</v>
      </c>
      <c r="H136" s="32">
        <v>67499</v>
      </c>
      <c r="I136" s="32">
        <v>67336</v>
      </c>
      <c r="J136" s="32">
        <v>66958</v>
      </c>
      <c r="K136" s="32">
        <v>66153</v>
      </c>
      <c r="L136" s="32">
        <v>64473</v>
      </c>
      <c r="M136" s="32"/>
    </row>
    <row r="137" spans="1:13" hidden="1" x14ac:dyDescent="0.3">
      <c r="A137" t="s">
        <v>66</v>
      </c>
      <c r="B137" s="37">
        <v>44848</v>
      </c>
      <c r="C137" s="32">
        <v>64202</v>
      </c>
      <c r="D137" s="32">
        <v>64076</v>
      </c>
      <c r="E137" s="32">
        <v>65225</v>
      </c>
      <c r="F137" s="32">
        <v>65850</v>
      </c>
      <c r="G137" s="32">
        <v>67470</v>
      </c>
      <c r="H137" s="32">
        <v>68779</v>
      </c>
      <c r="I137" s="32">
        <v>69440</v>
      </c>
      <c r="J137" s="32">
        <v>69494</v>
      </c>
      <c r="K137" s="32">
        <v>69096</v>
      </c>
      <c r="L137" s="32">
        <v>68800</v>
      </c>
      <c r="M137" s="32"/>
    </row>
    <row r="138" spans="1:13" hidden="1" x14ac:dyDescent="0.3">
      <c r="A138" t="s">
        <v>66</v>
      </c>
      <c r="B138" t="s">
        <v>185</v>
      </c>
      <c r="C138" s="32">
        <v>76507</v>
      </c>
      <c r="D138" s="32">
        <v>76859</v>
      </c>
      <c r="E138" s="32">
        <v>76131</v>
      </c>
      <c r="F138" s="32">
        <v>74927</v>
      </c>
      <c r="G138" s="32">
        <v>72098</v>
      </c>
      <c r="H138" s="32">
        <v>70481</v>
      </c>
      <c r="I138" s="32">
        <v>69859</v>
      </c>
      <c r="J138" s="32">
        <v>70494</v>
      </c>
      <c r="K138" s="32">
        <v>70254</v>
      </c>
      <c r="L138" s="32">
        <v>70889</v>
      </c>
      <c r="M138" s="32"/>
    </row>
    <row r="139" spans="1:13" hidden="1" x14ac:dyDescent="0.3">
      <c r="A139" t="s">
        <v>66</v>
      </c>
      <c r="B139" t="s">
        <v>186</v>
      </c>
      <c r="C139" s="32">
        <v>71055</v>
      </c>
      <c r="D139" s="32">
        <v>73867</v>
      </c>
      <c r="E139" s="32">
        <v>76331</v>
      </c>
      <c r="F139" s="32">
        <v>78764</v>
      </c>
      <c r="G139" s="32">
        <v>81227</v>
      </c>
      <c r="H139" s="32">
        <v>82150</v>
      </c>
      <c r="I139" s="32">
        <v>82501</v>
      </c>
      <c r="J139" s="32">
        <v>81916</v>
      </c>
      <c r="K139" s="32">
        <v>80794</v>
      </c>
      <c r="L139" s="32">
        <v>77490</v>
      </c>
      <c r="M139" s="32"/>
    </row>
    <row r="140" spans="1:13" hidden="1" x14ac:dyDescent="0.3">
      <c r="A140" t="s">
        <v>66</v>
      </c>
      <c r="B140" t="s">
        <v>187</v>
      </c>
      <c r="C140" s="32">
        <v>69486</v>
      </c>
      <c r="D140" s="32">
        <v>68110</v>
      </c>
      <c r="E140" s="32">
        <v>68345</v>
      </c>
      <c r="F140" s="32">
        <v>69246</v>
      </c>
      <c r="G140" s="32">
        <v>70859</v>
      </c>
      <c r="H140" s="32">
        <v>74205</v>
      </c>
      <c r="I140" s="32">
        <v>77072</v>
      </c>
      <c r="J140" s="32">
        <v>80321</v>
      </c>
      <c r="K140" s="32">
        <v>84225</v>
      </c>
      <c r="L140" s="32">
        <v>88048</v>
      </c>
      <c r="M140" s="32"/>
    </row>
    <row r="141" spans="1:13" hidden="1" x14ac:dyDescent="0.3">
      <c r="A141" t="s">
        <v>66</v>
      </c>
      <c r="B141" t="s">
        <v>188</v>
      </c>
      <c r="C141" s="32">
        <v>91463</v>
      </c>
      <c r="D141" s="32">
        <v>89996</v>
      </c>
      <c r="E141" s="32">
        <v>87711</v>
      </c>
      <c r="F141" s="32">
        <v>85393</v>
      </c>
      <c r="G141" s="32">
        <v>83172</v>
      </c>
      <c r="H141" s="32">
        <v>80596</v>
      </c>
      <c r="I141" s="32">
        <v>79240</v>
      </c>
      <c r="J141" s="32">
        <v>79473</v>
      </c>
      <c r="K141" s="32">
        <v>80760</v>
      </c>
      <c r="L141" s="32">
        <v>83402</v>
      </c>
      <c r="M141" s="32"/>
    </row>
    <row r="142" spans="1:13" hidden="1" x14ac:dyDescent="0.3">
      <c r="A142" t="s">
        <v>66</v>
      </c>
      <c r="B142" t="s">
        <v>189</v>
      </c>
      <c r="C142" s="32">
        <v>97945</v>
      </c>
      <c r="D142" s="32">
        <v>98973</v>
      </c>
      <c r="E142" s="32">
        <v>99835</v>
      </c>
      <c r="F142" s="32">
        <v>100882</v>
      </c>
      <c r="G142" s="32">
        <v>100540</v>
      </c>
      <c r="H142" s="32">
        <v>99567</v>
      </c>
      <c r="I142" s="32">
        <v>98412</v>
      </c>
      <c r="J142" s="32">
        <v>96446</v>
      </c>
      <c r="K142" s="32">
        <v>94566</v>
      </c>
      <c r="L142" s="32">
        <v>92629</v>
      </c>
      <c r="M142" s="32"/>
    </row>
    <row r="143" spans="1:13" hidden="1" x14ac:dyDescent="0.3">
      <c r="A143" t="s">
        <v>66</v>
      </c>
      <c r="B143" t="s">
        <v>190</v>
      </c>
      <c r="C143" s="32">
        <v>101509</v>
      </c>
      <c r="D143" s="32">
        <v>100135</v>
      </c>
      <c r="E143" s="32">
        <v>100756</v>
      </c>
      <c r="F143" s="32">
        <v>100177</v>
      </c>
      <c r="G143" s="32">
        <v>100102</v>
      </c>
      <c r="H143" s="32">
        <v>100479</v>
      </c>
      <c r="I143" s="32">
        <v>101643</v>
      </c>
      <c r="J143" s="32">
        <v>102867</v>
      </c>
      <c r="K143" s="32">
        <v>104453</v>
      </c>
      <c r="L143" s="32">
        <v>104710</v>
      </c>
      <c r="M143" s="32"/>
    </row>
    <row r="144" spans="1:13" hidden="1" x14ac:dyDescent="0.3">
      <c r="A144" t="s">
        <v>66</v>
      </c>
      <c r="B144" t="s">
        <v>191</v>
      </c>
      <c r="C144" s="32">
        <v>90308</v>
      </c>
      <c r="D144" s="32">
        <v>94319</v>
      </c>
      <c r="E144" s="32">
        <v>96304</v>
      </c>
      <c r="F144" s="32">
        <v>98119</v>
      </c>
      <c r="G144" s="32">
        <v>100355</v>
      </c>
      <c r="H144" s="32">
        <v>101595</v>
      </c>
      <c r="I144" s="32">
        <v>100485</v>
      </c>
      <c r="J144" s="32">
        <v>100899</v>
      </c>
      <c r="K144" s="32">
        <v>100477</v>
      </c>
      <c r="L144" s="32">
        <v>100589</v>
      </c>
      <c r="M144" s="32"/>
    </row>
    <row r="145" spans="1:21" hidden="1" x14ac:dyDescent="0.3">
      <c r="A145" t="s">
        <v>66</v>
      </c>
      <c r="B145" t="s">
        <v>192</v>
      </c>
      <c r="C145" s="32">
        <v>70866</v>
      </c>
      <c r="D145" s="32">
        <v>74797</v>
      </c>
      <c r="E145" s="32">
        <v>79281</v>
      </c>
      <c r="F145" s="32">
        <v>83099</v>
      </c>
      <c r="G145" s="32">
        <v>87253</v>
      </c>
      <c r="H145" s="32">
        <v>90040</v>
      </c>
      <c r="I145" s="32">
        <v>93915</v>
      </c>
      <c r="J145" s="32">
        <v>95648</v>
      </c>
      <c r="K145" s="32">
        <v>97248</v>
      </c>
      <c r="L145" s="32">
        <v>99354</v>
      </c>
      <c r="M145" s="32"/>
    </row>
    <row r="146" spans="1:21" hidden="1" x14ac:dyDescent="0.3">
      <c r="A146" t="s">
        <v>66</v>
      </c>
      <c r="B146" t="s">
        <v>193</v>
      </c>
      <c r="C146" s="32">
        <v>53787</v>
      </c>
      <c r="D146" s="32">
        <v>53451</v>
      </c>
      <c r="E146" s="32">
        <v>56818</v>
      </c>
      <c r="F146" s="32">
        <v>61896</v>
      </c>
      <c r="G146" s="32">
        <v>65753</v>
      </c>
      <c r="H146" s="32">
        <v>70335</v>
      </c>
      <c r="I146" s="32">
        <v>74449</v>
      </c>
      <c r="J146" s="32">
        <v>78572</v>
      </c>
      <c r="K146" s="32">
        <v>82257</v>
      </c>
      <c r="L146" s="32">
        <v>85837</v>
      </c>
      <c r="M146" s="32"/>
    </row>
    <row r="147" spans="1:21" hidden="1" x14ac:dyDescent="0.3">
      <c r="A147" t="s">
        <v>66</v>
      </c>
      <c r="B147" t="s">
        <v>194</v>
      </c>
      <c r="C147" s="32">
        <v>38689</v>
      </c>
      <c r="D147" s="32">
        <v>42067</v>
      </c>
      <c r="E147" s="32">
        <v>44680</v>
      </c>
      <c r="F147" s="32">
        <v>46276</v>
      </c>
      <c r="G147" s="32">
        <v>48285</v>
      </c>
      <c r="H147" s="32">
        <v>50845</v>
      </c>
      <c r="I147" s="32">
        <v>53440</v>
      </c>
      <c r="J147" s="32">
        <v>56793</v>
      </c>
      <c r="K147" s="32">
        <v>61764</v>
      </c>
      <c r="L147" s="32">
        <v>65276</v>
      </c>
      <c r="M147" s="32"/>
      <c r="N147" t="str">
        <f t="shared" ref="N147:N154" si="10">A147</f>
        <v>ปทุมธานี</v>
      </c>
      <c r="O147" s="32">
        <f t="shared" ref="O147:U147" si="11">SUM(F147:F154)</f>
        <v>129603</v>
      </c>
      <c r="P147" s="32">
        <f t="shared" si="11"/>
        <v>137054</v>
      </c>
      <c r="Q147" s="32">
        <f t="shared" si="11"/>
        <v>145398</v>
      </c>
      <c r="R147" s="32">
        <f t="shared" si="11"/>
        <v>154036</v>
      </c>
      <c r="S147" s="32">
        <f t="shared" si="11"/>
        <v>164112</v>
      </c>
      <c r="T147" s="32">
        <f t="shared" si="11"/>
        <v>175056</v>
      </c>
      <c r="U147" s="32">
        <f t="shared" si="11"/>
        <v>184273</v>
      </c>
    </row>
    <row r="148" spans="1:21" hidden="1" x14ac:dyDescent="0.3">
      <c r="A148" t="s">
        <v>66</v>
      </c>
      <c r="B148" t="s">
        <v>195</v>
      </c>
      <c r="C148" s="32">
        <v>24137</v>
      </c>
      <c r="D148" s="32">
        <v>27071</v>
      </c>
      <c r="E148" s="32">
        <v>29679</v>
      </c>
      <c r="F148" s="32">
        <v>32440</v>
      </c>
      <c r="G148" s="32">
        <v>35215</v>
      </c>
      <c r="H148" s="32">
        <v>37862</v>
      </c>
      <c r="I148" s="32">
        <v>40280</v>
      </c>
      <c r="J148" s="32">
        <v>42873</v>
      </c>
      <c r="K148" s="32">
        <v>44423</v>
      </c>
      <c r="L148" s="32">
        <v>46226</v>
      </c>
      <c r="M148" s="32"/>
      <c r="N148" t="str">
        <f t="shared" si="10"/>
        <v>ปทุมธานี</v>
      </c>
    </row>
    <row r="149" spans="1:21" hidden="1" x14ac:dyDescent="0.3">
      <c r="A149" t="s">
        <v>66</v>
      </c>
      <c r="B149" t="s">
        <v>196</v>
      </c>
      <c r="C149" s="32">
        <v>18766</v>
      </c>
      <c r="D149" s="32">
        <v>19219</v>
      </c>
      <c r="E149" s="32">
        <v>19832</v>
      </c>
      <c r="F149" s="32">
        <v>20746</v>
      </c>
      <c r="G149" s="32">
        <v>21502</v>
      </c>
      <c r="H149" s="32">
        <v>23112</v>
      </c>
      <c r="I149" s="32">
        <v>24954</v>
      </c>
      <c r="J149" s="32">
        <v>27346</v>
      </c>
      <c r="K149" s="32">
        <v>29893</v>
      </c>
      <c r="L149" s="32">
        <v>32186</v>
      </c>
      <c r="M149" s="32"/>
      <c r="N149" t="str">
        <f t="shared" si="10"/>
        <v>ปทุมธานี</v>
      </c>
    </row>
    <row r="150" spans="1:21" hidden="1" x14ac:dyDescent="0.3">
      <c r="A150" t="s">
        <v>66</v>
      </c>
      <c r="B150" t="s">
        <v>197</v>
      </c>
      <c r="C150" s="32">
        <v>12510</v>
      </c>
      <c r="D150" s="32">
        <v>14008</v>
      </c>
      <c r="E150" s="32">
        <v>14708</v>
      </c>
      <c r="F150" s="32">
        <v>15095</v>
      </c>
      <c r="G150" s="32">
        <v>15836</v>
      </c>
      <c r="H150" s="32">
        <v>16142</v>
      </c>
      <c r="I150" s="32">
        <v>16539</v>
      </c>
      <c r="J150" s="32">
        <v>17170</v>
      </c>
      <c r="K150" s="32">
        <v>18032</v>
      </c>
      <c r="L150" s="32">
        <v>18604</v>
      </c>
      <c r="M150" s="32"/>
      <c r="N150" t="str">
        <f t="shared" si="10"/>
        <v>ปทุมธานี</v>
      </c>
    </row>
    <row r="151" spans="1:21" hidden="1" x14ac:dyDescent="0.3">
      <c r="A151" t="s">
        <v>66</v>
      </c>
      <c r="B151" t="s">
        <v>198</v>
      </c>
      <c r="C151" s="32">
        <v>6787</v>
      </c>
      <c r="D151" s="32">
        <v>7755</v>
      </c>
      <c r="E151" s="32">
        <v>8324</v>
      </c>
      <c r="F151" s="32">
        <v>8852</v>
      </c>
      <c r="G151" s="32">
        <v>9646</v>
      </c>
      <c r="H151" s="32">
        <v>10264</v>
      </c>
      <c r="I151" s="32">
        <v>10997</v>
      </c>
      <c r="J151" s="32">
        <v>11655</v>
      </c>
      <c r="K151" s="32">
        <v>12018</v>
      </c>
      <c r="L151" s="32">
        <v>12369</v>
      </c>
      <c r="M151" s="32"/>
      <c r="N151" t="str">
        <f t="shared" si="10"/>
        <v>ปทุมธานี</v>
      </c>
    </row>
    <row r="152" spans="1:21" hidden="1" x14ac:dyDescent="0.3">
      <c r="A152" t="s">
        <v>66</v>
      </c>
      <c r="B152" t="s">
        <v>199</v>
      </c>
      <c r="C152" s="32">
        <v>3022</v>
      </c>
      <c r="D152" s="32">
        <v>3690</v>
      </c>
      <c r="E152" s="32">
        <v>3936</v>
      </c>
      <c r="F152" s="32">
        <v>4180</v>
      </c>
      <c r="G152" s="32">
        <v>4425</v>
      </c>
      <c r="H152" s="32">
        <v>4779</v>
      </c>
      <c r="I152" s="32">
        <v>5261</v>
      </c>
      <c r="J152" s="32">
        <v>5544</v>
      </c>
      <c r="K152" s="32">
        <v>5954</v>
      </c>
      <c r="L152" s="32">
        <v>6456</v>
      </c>
      <c r="M152" s="32"/>
      <c r="N152" t="str">
        <f t="shared" si="10"/>
        <v>ปทุมธานี</v>
      </c>
    </row>
    <row r="153" spans="1:21" hidden="1" x14ac:dyDescent="0.3">
      <c r="A153" t="s">
        <v>66</v>
      </c>
      <c r="B153" t="s">
        <v>200</v>
      </c>
      <c r="C153" s="32">
        <v>1055</v>
      </c>
      <c r="D153" s="32">
        <v>1320</v>
      </c>
      <c r="E153" s="32">
        <v>1412</v>
      </c>
      <c r="F153" s="32">
        <v>1527</v>
      </c>
      <c r="G153" s="32">
        <v>1667</v>
      </c>
      <c r="H153" s="32">
        <v>1844</v>
      </c>
      <c r="I153" s="32">
        <v>1984</v>
      </c>
      <c r="J153" s="32">
        <v>2118</v>
      </c>
      <c r="K153" s="32">
        <v>2303</v>
      </c>
      <c r="L153" s="32">
        <v>2415</v>
      </c>
      <c r="M153" s="32"/>
      <c r="N153" t="str">
        <f t="shared" si="10"/>
        <v>ปทุมธานี</v>
      </c>
    </row>
    <row r="154" spans="1:21" hidden="1" x14ac:dyDescent="0.3">
      <c r="A154" t="s">
        <v>66</v>
      </c>
      <c r="B154" t="s">
        <v>201</v>
      </c>
      <c r="C154" s="32">
        <v>373</v>
      </c>
      <c r="D154">
        <v>443</v>
      </c>
      <c r="E154">
        <v>462</v>
      </c>
      <c r="F154">
        <v>487</v>
      </c>
      <c r="G154">
        <v>478</v>
      </c>
      <c r="H154">
        <v>550</v>
      </c>
      <c r="I154">
        <v>581</v>
      </c>
      <c r="J154">
        <v>613</v>
      </c>
      <c r="K154">
        <v>669</v>
      </c>
      <c r="L154">
        <v>741</v>
      </c>
      <c r="N154" t="str">
        <f t="shared" si="10"/>
        <v>ปทุมธานี</v>
      </c>
    </row>
    <row r="155" spans="1:21" hidden="1" x14ac:dyDescent="0.3">
      <c r="A155" t="s">
        <v>66</v>
      </c>
      <c r="B155" t="s">
        <v>202</v>
      </c>
      <c r="C155" s="32">
        <v>256</v>
      </c>
      <c r="D155">
        <v>305</v>
      </c>
      <c r="E155">
        <v>337</v>
      </c>
      <c r="F155">
        <v>334</v>
      </c>
      <c r="G155">
        <v>137</v>
      </c>
      <c r="H155">
        <v>177</v>
      </c>
      <c r="I155">
        <v>203</v>
      </c>
      <c r="J155">
        <v>246</v>
      </c>
      <c r="K155">
        <v>304</v>
      </c>
      <c r="L155">
        <v>328</v>
      </c>
    </row>
    <row r="156" spans="1:21" hidden="1" x14ac:dyDescent="0.3">
      <c r="A156" t="s">
        <v>66</v>
      </c>
      <c r="B156" t="s">
        <v>203</v>
      </c>
      <c r="C156" s="32">
        <v>15</v>
      </c>
      <c r="D156">
        <v>6</v>
      </c>
      <c r="E156">
        <v>5</v>
      </c>
      <c r="F156">
        <v>5</v>
      </c>
      <c r="G156" t="s">
        <v>207</v>
      </c>
      <c r="H156" t="s">
        <v>207</v>
      </c>
      <c r="I156" t="s">
        <v>207</v>
      </c>
      <c r="J156">
        <v>1</v>
      </c>
      <c r="K156">
        <v>1</v>
      </c>
      <c r="L156">
        <v>1</v>
      </c>
    </row>
    <row r="157" spans="1:21" hidden="1" x14ac:dyDescent="0.3">
      <c r="A157" t="s">
        <v>66</v>
      </c>
      <c r="B157" t="s">
        <v>204</v>
      </c>
      <c r="C157" s="32">
        <v>1553</v>
      </c>
      <c r="D157" s="32">
        <v>1677</v>
      </c>
      <c r="E157" s="32">
        <v>3811</v>
      </c>
      <c r="F157" s="32">
        <v>3809</v>
      </c>
      <c r="G157" s="32">
        <v>3530</v>
      </c>
      <c r="H157" s="32">
        <v>3675</v>
      </c>
      <c r="I157" s="32">
        <v>3888</v>
      </c>
      <c r="J157" s="32">
        <v>3985</v>
      </c>
      <c r="K157" s="32">
        <v>4115</v>
      </c>
      <c r="L157" s="32">
        <v>4312</v>
      </c>
      <c r="M157" s="32"/>
    </row>
    <row r="158" spans="1:21" hidden="1" x14ac:dyDescent="0.3">
      <c r="A158" t="s">
        <v>66</v>
      </c>
      <c r="B158" t="s">
        <v>205</v>
      </c>
      <c r="C158" s="32">
        <v>7302</v>
      </c>
      <c r="D158" s="32">
        <v>8112</v>
      </c>
      <c r="E158" s="32">
        <v>7088</v>
      </c>
      <c r="F158" s="32">
        <v>9423</v>
      </c>
      <c r="G158" s="32">
        <v>10388</v>
      </c>
      <c r="H158" s="32">
        <v>11151</v>
      </c>
      <c r="I158" s="32">
        <v>11797</v>
      </c>
      <c r="J158" s="32">
        <v>12202</v>
      </c>
      <c r="K158" s="32">
        <v>10547</v>
      </c>
      <c r="L158" s="32">
        <v>11123</v>
      </c>
      <c r="M158" s="32"/>
    </row>
    <row r="159" spans="1:21" hidden="1" x14ac:dyDescent="0.3">
      <c r="A159" t="s">
        <v>66</v>
      </c>
      <c r="B159" t="s">
        <v>206</v>
      </c>
      <c r="C159" s="32">
        <v>2757</v>
      </c>
      <c r="D159" s="32">
        <v>2758</v>
      </c>
      <c r="E159" s="32">
        <v>2821</v>
      </c>
      <c r="F159" s="32">
        <v>2938</v>
      </c>
      <c r="G159" s="32">
        <v>2873</v>
      </c>
      <c r="H159" s="32">
        <v>3189</v>
      </c>
      <c r="I159" s="32">
        <v>3244</v>
      </c>
      <c r="J159" s="32">
        <v>3007</v>
      </c>
      <c r="K159">
        <v>592</v>
      </c>
      <c r="L159">
        <v>540</v>
      </c>
    </row>
    <row r="160" spans="1:21" x14ac:dyDescent="0.3">
      <c r="A160" t="s">
        <v>67</v>
      </c>
      <c r="B160" t="s">
        <v>7</v>
      </c>
      <c r="C160" s="32">
        <v>793509</v>
      </c>
      <c r="D160" s="32">
        <v>797970</v>
      </c>
      <c r="E160" s="32">
        <v>803599</v>
      </c>
      <c r="F160" s="32">
        <v>808360</v>
      </c>
      <c r="G160" s="32">
        <v>810320</v>
      </c>
      <c r="H160" s="32">
        <v>813852</v>
      </c>
      <c r="I160" s="32">
        <v>817441</v>
      </c>
      <c r="J160" s="32">
        <v>820188</v>
      </c>
      <c r="K160" s="32">
        <v>819088</v>
      </c>
      <c r="L160" s="32">
        <v>820512</v>
      </c>
      <c r="M160" s="32"/>
    </row>
    <row r="161" spans="1:21" hidden="1" x14ac:dyDescent="0.3">
      <c r="A161" t="s">
        <v>67</v>
      </c>
      <c r="B161" t="s">
        <v>184</v>
      </c>
      <c r="C161" s="32">
        <v>46458</v>
      </c>
      <c r="D161" s="32">
        <v>45577</v>
      </c>
      <c r="E161" s="32">
        <v>45016</v>
      </c>
      <c r="F161" s="32">
        <v>44471</v>
      </c>
      <c r="G161" s="32">
        <v>42705</v>
      </c>
      <c r="H161" s="32">
        <v>40908</v>
      </c>
      <c r="I161" s="32">
        <v>39584</v>
      </c>
      <c r="J161" s="32">
        <v>38048</v>
      </c>
      <c r="K161" s="32">
        <v>36942</v>
      </c>
      <c r="L161" s="32">
        <v>35469</v>
      </c>
      <c r="M161" s="32"/>
    </row>
    <row r="162" spans="1:21" hidden="1" x14ac:dyDescent="0.3">
      <c r="A162" t="s">
        <v>67</v>
      </c>
      <c r="B162" s="37">
        <v>44690</v>
      </c>
      <c r="C162" s="32">
        <v>47500</v>
      </c>
      <c r="D162" s="32">
        <v>47649</v>
      </c>
      <c r="E162" s="32">
        <v>47389</v>
      </c>
      <c r="F162" s="32">
        <v>46924</v>
      </c>
      <c r="G162" s="32">
        <v>46720</v>
      </c>
      <c r="H162" s="32">
        <v>46333</v>
      </c>
      <c r="I162" s="32">
        <v>45647</v>
      </c>
      <c r="J162" s="32">
        <v>45086</v>
      </c>
      <c r="K162" s="32">
        <v>44280</v>
      </c>
      <c r="L162" s="32">
        <v>42618</v>
      </c>
      <c r="M162" s="32"/>
    </row>
    <row r="163" spans="1:21" hidden="1" x14ac:dyDescent="0.3">
      <c r="A163" t="s">
        <v>67</v>
      </c>
      <c r="B163" s="37">
        <v>44848</v>
      </c>
      <c r="C163" s="32">
        <v>47036</v>
      </c>
      <c r="D163" s="32">
        <v>46342</v>
      </c>
      <c r="E163" s="32">
        <v>46674</v>
      </c>
      <c r="F163" s="32">
        <v>46918</v>
      </c>
      <c r="G163" s="32">
        <v>47236</v>
      </c>
      <c r="H163" s="32">
        <v>47657</v>
      </c>
      <c r="I163" s="32">
        <v>47762</v>
      </c>
      <c r="J163" s="32">
        <v>47467</v>
      </c>
      <c r="K163" s="32">
        <v>46944</v>
      </c>
      <c r="L163" s="32">
        <v>46958</v>
      </c>
      <c r="M163" s="32"/>
    </row>
    <row r="164" spans="1:21" hidden="1" x14ac:dyDescent="0.3">
      <c r="A164" t="s">
        <v>67</v>
      </c>
      <c r="B164" t="s">
        <v>185</v>
      </c>
      <c r="C164" s="32">
        <v>55786</v>
      </c>
      <c r="D164" s="32">
        <v>55460</v>
      </c>
      <c r="E164" s="32">
        <v>53833</v>
      </c>
      <c r="F164" s="32">
        <v>51779</v>
      </c>
      <c r="G164" s="32">
        <v>49572</v>
      </c>
      <c r="H164" s="32">
        <v>47465</v>
      </c>
      <c r="I164" s="32">
        <v>46831</v>
      </c>
      <c r="J164" s="32">
        <v>47205</v>
      </c>
      <c r="K164" s="32">
        <v>47424</v>
      </c>
      <c r="L164" s="32">
        <v>47735</v>
      </c>
      <c r="M164" s="32"/>
    </row>
    <row r="165" spans="1:21" hidden="1" x14ac:dyDescent="0.3">
      <c r="A165" t="s">
        <v>67</v>
      </c>
      <c r="B165" t="s">
        <v>186</v>
      </c>
      <c r="C165" s="32">
        <v>51678</v>
      </c>
      <c r="D165" s="32">
        <v>52444</v>
      </c>
      <c r="E165" s="32">
        <v>53153</v>
      </c>
      <c r="F165" s="32">
        <v>54131</v>
      </c>
      <c r="G165" s="32">
        <v>54721</v>
      </c>
      <c r="H165" s="32">
        <v>55247</v>
      </c>
      <c r="I165" s="32">
        <v>54729</v>
      </c>
      <c r="J165" s="32">
        <v>53483</v>
      </c>
      <c r="K165" s="32">
        <v>51716</v>
      </c>
      <c r="L165" s="32">
        <v>49791</v>
      </c>
      <c r="M165" s="32"/>
    </row>
    <row r="166" spans="1:21" hidden="1" x14ac:dyDescent="0.3">
      <c r="A166" t="s">
        <v>67</v>
      </c>
      <c r="B166" t="s">
        <v>187</v>
      </c>
      <c r="C166" s="32">
        <v>55404</v>
      </c>
      <c r="D166" s="32">
        <v>53965</v>
      </c>
      <c r="E166" s="32">
        <v>53474</v>
      </c>
      <c r="F166" s="32">
        <v>52948</v>
      </c>
      <c r="G166" s="32">
        <v>53403</v>
      </c>
      <c r="H166" s="32">
        <v>54708</v>
      </c>
      <c r="I166" s="32">
        <v>55551</v>
      </c>
      <c r="J166" s="32">
        <v>56117</v>
      </c>
      <c r="K166" s="32">
        <v>57410</v>
      </c>
      <c r="L166" s="32">
        <v>57945</v>
      </c>
      <c r="M166" s="32"/>
    </row>
    <row r="167" spans="1:21" hidden="1" x14ac:dyDescent="0.3">
      <c r="A167" t="s">
        <v>67</v>
      </c>
      <c r="B167" t="s">
        <v>188</v>
      </c>
      <c r="C167" s="32">
        <v>65052</v>
      </c>
      <c r="D167" s="32">
        <v>64208</v>
      </c>
      <c r="E167" s="32">
        <v>62709</v>
      </c>
      <c r="F167" s="32">
        <v>61196</v>
      </c>
      <c r="G167" s="32">
        <v>59753</v>
      </c>
      <c r="H167" s="32">
        <v>57636</v>
      </c>
      <c r="I167" s="32">
        <v>56189</v>
      </c>
      <c r="J167" s="32">
        <v>55459</v>
      </c>
      <c r="K167" s="32">
        <v>55071</v>
      </c>
      <c r="L167" s="32">
        <v>55680</v>
      </c>
      <c r="M167" s="32"/>
    </row>
    <row r="168" spans="1:21" hidden="1" x14ac:dyDescent="0.3">
      <c r="A168" t="s">
        <v>67</v>
      </c>
      <c r="B168" t="s">
        <v>189</v>
      </c>
      <c r="C168" s="32">
        <v>66218</v>
      </c>
      <c r="D168" s="32">
        <v>66484</v>
      </c>
      <c r="E168" s="32">
        <v>67237</v>
      </c>
      <c r="F168" s="32">
        <v>67577</v>
      </c>
      <c r="G168" s="32">
        <v>67197</v>
      </c>
      <c r="H168" s="32">
        <v>66164</v>
      </c>
      <c r="I168" s="32">
        <v>65524</v>
      </c>
      <c r="J168" s="32">
        <v>64173</v>
      </c>
      <c r="K168" s="32">
        <v>62924</v>
      </c>
      <c r="L168" s="32">
        <v>61628</v>
      </c>
      <c r="M168" s="32"/>
    </row>
    <row r="169" spans="1:21" hidden="1" x14ac:dyDescent="0.3">
      <c r="A169" t="s">
        <v>67</v>
      </c>
      <c r="B169" t="s">
        <v>190</v>
      </c>
      <c r="C169" s="32">
        <v>67766</v>
      </c>
      <c r="D169" s="32">
        <v>66301</v>
      </c>
      <c r="E169" s="32">
        <v>65484</v>
      </c>
      <c r="F169" s="32">
        <v>65264</v>
      </c>
      <c r="G169" s="32">
        <v>65098</v>
      </c>
      <c r="H169" s="32">
        <v>65680</v>
      </c>
      <c r="I169" s="32">
        <v>66143</v>
      </c>
      <c r="J169" s="32">
        <v>66822</v>
      </c>
      <c r="K169" s="32">
        <v>67310</v>
      </c>
      <c r="L169" s="32">
        <v>67145</v>
      </c>
      <c r="M169" s="32"/>
    </row>
    <row r="170" spans="1:21" hidden="1" x14ac:dyDescent="0.3">
      <c r="A170" t="s">
        <v>67</v>
      </c>
      <c r="B170" t="s">
        <v>191</v>
      </c>
      <c r="C170" s="32">
        <v>66212</v>
      </c>
      <c r="D170" s="32">
        <v>67203</v>
      </c>
      <c r="E170" s="32">
        <v>67462</v>
      </c>
      <c r="F170" s="32">
        <v>66546</v>
      </c>
      <c r="G170" s="32">
        <v>66503</v>
      </c>
      <c r="H170" s="32">
        <v>66644</v>
      </c>
      <c r="I170" s="32">
        <v>65098</v>
      </c>
      <c r="J170" s="32">
        <v>64258</v>
      </c>
      <c r="K170" s="32">
        <v>64051</v>
      </c>
      <c r="L170" s="32">
        <v>64061</v>
      </c>
      <c r="M170" s="32"/>
    </row>
    <row r="171" spans="1:21" hidden="1" x14ac:dyDescent="0.3">
      <c r="A171" t="s">
        <v>67</v>
      </c>
      <c r="B171" t="s">
        <v>192</v>
      </c>
      <c r="C171" s="32">
        <v>56901</v>
      </c>
      <c r="D171" s="32">
        <v>58922</v>
      </c>
      <c r="E171" s="32">
        <v>61074</v>
      </c>
      <c r="F171" s="32">
        <v>62955</v>
      </c>
      <c r="G171" s="32">
        <v>64330</v>
      </c>
      <c r="H171" s="32">
        <v>64516</v>
      </c>
      <c r="I171" s="32">
        <v>65745</v>
      </c>
      <c r="J171" s="32">
        <v>65794</v>
      </c>
      <c r="K171" s="32">
        <v>64829</v>
      </c>
      <c r="L171" s="32">
        <v>64804</v>
      </c>
      <c r="M171" s="32"/>
    </row>
    <row r="172" spans="1:21" hidden="1" x14ac:dyDescent="0.3">
      <c r="A172" t="s">
        <v>67</v>
      </c>
      <c r="B172" t="s">
        <v>193</v>
      </c>
      <c r="C172" s="32">
        <v>46190</v>
      </c>
      <c r="D172" s="32">
        <v>43948</v>
      </c>
      <c r="E172" s="32">
        <v>45654</v>
      </c>
      <c r="F172" s="32">
        <v>49447</v>
      </c>
      <c r="G172" s="32">
        <v>52120</v>
      </c>
      <c r="H172" s="32">
        <v>54882</v>
      </c>
      <c r="I172" s="32">
        <v>57147</v>
      </c>
      <c r="J172" s="32">
        <v>59148</v>
      </c>
      <c r="K172" s="32">
        <v>60885</v>
      </c>
      <c r="L172" s="32">
        <v>62069</v>
      </c>
      <c r="M172" s="32"/>
    </row>
    <row r="173" spans="1:21" hidden="1" x14ac:dyDescent="0.3">
      <c r="A173" t="s">
        <v>67</v>
      </c>
      <c r="B173" t="s">
        <v>194</v>
      </c>
      <c r="C173" s="32">
        <v>34626</v>
      </c>
      <c r="D173" s="32">
        <v>37292</v>
      </c>
      <c r="E173" s="32">
        <v>38951</v>
      </c>
      <c r="F173" s="32">
        <v>39068</v>
      </c>
      <c r="G173" s="32">
        <v>39727</v>
      </c>
      <c r="H173" s="32">
        <v>40817</v>
      </c>
      <c r="I173" s="32">
        <v>42326</v>
      </c>
      <c r="J173" s="32">
        <v>43897</v>
      </c>
      <c r="K173" s="32">
        <v>47555</v>
      </c>
      <c r="L173" s="32">
        <v>50028</v>
      </c>
      <c r="M173" s="32"/>
      <c r="N173" t="str">
        <f t="shared" ref="N173:N180" si="12">A173</f>
        <v>พระนครศรีอยุธยา</v>
      </c>
      <c r="O173" s="32">
        <f t="shared" ref="O173:U173" si="13">SUM(F173:F180)</f>
        <v>128983</v>
      </c>
      <c r="P173" s="32">
        <f t="shared" si="13"/>
        <v>132629</v>
      </c>
      <c r="Q173" s="32">
        <f t="shared" si="13"/>
        <v>137342</v>
      </c>
      <c r="R173" s="32">
        <f t="shared" si="13"/>
        <v>142607</v>
      </c>
      <c r="S173" s="32">
        <f t="shared" si="13"/>
        <v>148154</v>
      </c>
      <c r="T173" s="32">
        <f t="shared" si="13"/>
        <v>154811</v>
      </c>
      <c r="U173" s="32">
        <f t="shared" si="13"/>
        <v>159871</v>
      </c>
    </row>
    <row r="174" spans="1:21" hidden="1" x14ac:dyDescent="0.3">
      <c r="A174" t="s">
        <v>67</v>
      </c>
      <c r="B174" t="s">
        <v>195</v>
      </c>
      <c r="C174" s="32">
        <v>23372</v>
      </c>
      <c r="D174" s="32">
        <v>25621</v>
      </c>
      <c r="E174" s="32">
        <v>27445</v>
      </c>
      <c r="F174" s="32">
        <v>29505</v>
      </c>
      <c r="G174" s="32">
        <v>31328</v>
      </c>
      <c r="H174" s="32">
        <v>33422</v>
      </c>
      <c r="I174" s="32">
        <v>34976</v>
      </c>
      <c r="J174" s="32">
        <v>36639</v>
      </c>
      <c r="K174" s="32">
        <v>36741</v>
      </c>
      <c r="L174" s="32">
        <v>37236</v>
      </c>
      <c r="M174" s="32"/>
      <c r="N174" t="str">
        <f t="shared" si="12"/>
        <v>พระนครศรีอยุธยา</v>
      </c>
    </row>
    <row r="175" spans="1:21" hidden="1" x14ac:dyDescent="0.3">
      <c r="A175" t="s">
        <v>67</v>
      </c>
      <c r="B175" t="s">
        <v>196</v>
      </c>
      <c r="C175" s="32">
        <v>21149</v>
      </c>
      <c r="D175" s="32">
        <v>20779</v>
      </c>
      <c r="E175" s="32">
        <v>20795</v>
      </c>
      <c r="F175" s="32">
        <v>20950</v>
      </c>
      <c r="G175" s="32">
        <v>21009</v>
      </c>
      <c r="H175" s="32">
        <v>21851</v>
      </c>
      <c r="I175" s="32">
        <v>23009</v>
      </c>
      <c r="J175" s="32">
        <v>24636</v>
      </c>
      <c r="K175" s="32">
        <v>26569</v>
      </c>
      <c r="L175" s="32">
        <v>28109</v>
      </c>
      <c r="M175" s="32"/>
      <c r="N175" t="str">
        <f t="shared" si="12"/>
        <v>พระนครศรีอยุธยา</v>
      </c>
    </row>
    <row r="176" spans="1:21" hidden="1" x14ac:dyDescent="0.3">
      <c r="A176" t="s">
        <v>67</v>
      </c>
      <c r="B176" t="s">
        <v>197</v>
      </c>
      <c r="C176" s="32">
        <v>16708</v>
      </c>
      <c r="D176" s="32">
        <v>17588</v>
      </c>
      <c r="E176" s="32">
        <v>17873</v>
      </c>
      <c r="F176" s="32">
        <v>17718</v>
      </c>
      <c r="G176" s="32">
        <v>17775</v>
      </c>
      <c r="H176" s="32">
        <v>17625</v>
      </c>
      <c r="I176" s="32">
        <v>17619</v>
      </c>
      <c r="J176" s="32">
        <v>17534</v>
      </c>
      <c r="K176" s="32">
        <v>17766</v>
      </c>
      <c r="L176" s="32">
        <v>17801</v>
      </c>
      <c r="M176" s="32"/>
      <c r="N176" t="str">
        <f t="shared" si="12"/>
        <v>พระนครศรีอยุธยา</v>
      </c>
    </row>
    <row r="177" spans="1:14" hidden="1" x14ac:dyDescent="0.3">
      <c r="A177" t="s">
        <v>67</v>
      </c>
      <c r="B177" t="s">
        <v>198</v>
      </c>
      <c r="C177" s="32">
        <v>10044</v>
      </c>
      <c r="D177" s="32">
        <v>11151</v>
      </c>
      <c r="E177" s="32">
        <v>11600</v>
      </c>
      <c r="F177" s="32">
        <v>12270</v>
      </c>
      <c r="G177" s="32">
        <v>12908</v>
      </c>
      <c r="H177" s="32">
        <v>13233</v>
      </c>
      <c r="I177" s="32">
        <v>13501</v>
      </c>
      <c r="J177" s="32">
        <v>13785</v>
      </c>
      <c r="K177" s="32">
        <v>13718</v>
      </c>
      <c r="L177" s="32">
        <v>13718</v>
      </c>
      <c r="M177" s="32"/>
      <c r="N177" t="str">
        <f t="shared" si="12"/>
        <v>พระนครศรีอยุธยา</v>
      </c>
    </row>
    <row r="178" spans="1:14" hidden="1" x14ac:dyDescent="0.3">
      <c r="A178" t="s">
        <v>67</v>
      </c>
      <c r="B178" t="s">
        <v>199</v>
      </c>
      <c r="C178" s="32">
        <v>4908</v>
      </c>
      <c r="D178" s="32">
        <v>5843</v>
      </c>
      <c r="E178" s="32">
        <v>6092</v>
      </c>
      <c r="F178" s="32">
        <v>6337</v>
      </c>
      <c r="G178" s="32">
        <v>6640</v>
      </c>
      <c r="H178" s="32">
        <v>6851</v>
      </c>
      <c r="I178" s="32">
        <v>7324</v>
      </c>
      <c r="J178" s="32">
        <v>7580</v>
      </c>
      <c r="K178" s="32">
        <v>8090</v>
      </c>
      <c r="L178" s="32">
        <v>8479</v>
      </c>
      <c r="M178" s="32"/>
      <c r="N178" t="str">
        <f t="shared" si="12"/>
        <v>พระนครศรีอยุธยา</v>
      </c>
    </row>
    <row r="179" spans="1:14" hidden="1" x14ac:dyDescent="0.3">
      <c r="A179" t="s">
        <v>67</v>
      </c>
      <c r="B179" t="s">
        <v>200</v>
      </c>
      <c r="C179" s="32">
        <v>1640</v>
      </c>
      <c r="D179" s="32">
        <v>2085</v>
      </c>
      <c r="E179" s="32">
        <v>2251</v>
      </c>
      <c r="F179" s="32">
        <v>2447</v>
      </c>
      <c r="G179" s="32">
        <v>2528</v>
      </c>
      <c r="H179" s="32">
        <v>2768</v>
      </c>
      <c r="I179" s="32">
        <v>3003</v>
      </c>
      <c r="J179" s="32">
        <v>3193</v>
      </c>
      <c r="K179" s="32">
        <v>3356</v>
      </c>
      <c r="L179" s="32">
        <v>3461</v>
      </c>
      <c r="M179" s="32"/>
      <c r="N179" t="str">
        <f t="shared" si="12"/>
        <v>พระนครศรีอยุธยา</v>
      </c>
    </row>
    <row r="180" spans="1:14" hidden="1" x14ac:dyDescent="0.3">
      <c r="A180" t="s">
        <v>67</v>
      </c>
      <c r="B180" t="s">
        <v>201</v>
      </c>
      <c r="C180" s="32">
        <v>527</v>
      </c>
      <c r="D180">
        <v>629</v>
      </c>
      <c r="E180">
        <v>675</v>
      </c>
      <c r="F180">
        <v>688</v>
      </c>
      <c r="G180">
        <v>714</v>
      </c>
      <c r="H180">
        <v>775</v>
      </c>
      <c r="I180">
        <v>849</v>
      </c>
      <c r="J180">
        <v>890</v>
      </c>
      <c r="K180" s="32">
        <v>1016</v>
      </c>
      <c r="L180" s="32">
        <v>1039</v>
      </c>
      <c r="M180" s="32"/>
      <c r="N180" t="str">
        <f t="shared" si="12"/>
        <v>พระนครศรีอยุธยา</v>
      </c>
    </row>
    <row r="181" spans="1:14" hidden="1" x14ac:dyDescent="0.3">
      <c r="A181" t="s">
        <v>67</v>
      </c>
      <c r="B181" t="s">
        <v>202</v>
      </c>
      <c r="C181" s="32">
        <v>468</v>
      </c>
      <c r="D181">
        <v>520</v>
      </c>
      <c r="E181">
        <v>565</v>
      </c>
      <c r="F181">
        <v>602</v>
      </c>
      <c r="G181">
        <v>161</v>
      </c>
      <c r="H181">
        <v>217</v>
      </c>
      <c r="I181">
        <v>261</v>
      </c>
      <c r="J181">
        <v>288</v>
      </c>
      <c r="K181">
        <v>332</v>
      </c>
      <c r="L181">
        <v>397</v>
      </c>
    </row>
    <row r="182" spans="1:14" hidden="1" x14ac:dyDescent="0.3">
      <c r="A182" t="s">
        <v>67</v>
      </c>
      <c r="B182" t="s">
        <v>203</v>
      </c>
      <c r="C182" s="32">
        <v>26</v>
      </c>
      <c r="D182">
        <v>4</v>
      </c>
      <c r="E182">
        <v>4</v>
      </c>
      <c r="F182">
        <v>4</v>
      </c>
      <c r="G182" t="s">
        <v>207</v>
      </c>
      <c r="H182" t="s">
        <v>207</v>
      </c>
      <c r="I182" t="s">
        <v>207</v>
      </c>
      <c r="J182" t="s">
        <v>207</v>
      </c>
      <c r="K182" t="s">
        <v>207</v>
      </c>
      <c r="L182" t="s">
        <v>207</v>
      </c>
    </row>
    <row r="183" spans="1:14" hidden="1" x14ac:dyDescent="0.3">
      <c r="A183" t="s">
        <v>67</v>
      </c>
      <c r="B183" t="s">
        <v>204</v>
      </c>
      <c r="C183" s="32">
        <v>667</v>
      </c>
      <c r="D183">
        <v>732</v>
      </c>
      <c r="E183" s="32">
        <v>1135</v>
      </c>
      <c r="F183" s="32">
        <v>1331</v>
      </c>
      <c r="G183" s="32">
        <v>1290</v>
      </c>
      <c r="H183" s="32">
        <v>1388</v>
      </c>
      <c r="I183" s="32">
        <v>1485</v>
      </c>
      <c r="J183" s="32">
        <v>1501</v>
      </c>
      <c r="K183" s="32">
        <v>1532</v>
      </c>
      <c r="L183" s="32">
        <v>1552</v>
      </c>
      <c r="M183" s="32"/>
    </row>
    <row r="184" spans="1:14" hidden="1" x14ac:dyDescent="0.3">
      <c r="A184" t="s">
        <v>67</v>
      </c>
      <c r="B184" t="s">
        <v>205</v>
      </c>
      <c r="C184" s="32">
        <v>5792</v>
      </c>
      <c r="D184" s="32">
        <v>5865</v>
      </c>
      <c r="E184" s="32">
        <v>5727</v>
      </c>
      <c r="F184" s="32">
        <v>5747</v>
      </c>
      <c r="G184" s="32">
        <v>5378</v>
      </c>
      <c r="H184" s="32">
        <v>5490</v>
      </c>
      <c r="I184" s="32">
        <v>5525</v>
      </c>
      <c r="J184" s="32">
        <v>5675</v>
      </c>
      <c r="K184" s="32">
        <v>2352</v>
      </c>
      <c r="L184" s="32">
        <v>2551</v>
      </c>
      <c r="M184" s="32"/>
    </row>
    <row r="185" spans="1:14" hidden="1" x14ac:dyDescent="0.3">
      <c r="A185" t="s">
        <v>67</v>
      </c>
      <c r="B185" t="s">
        <v>206</v>
      </c>
      <c r="C185" s="32">
        <v>1381</v>
      </c>
      <c r="D185" s="32">
        <v>1358</v>
      </c>
      <c r="E185" s="32">
        <v>1327</v>
      </c>
      <c r="F185" s="32">
        <v>1537</v>
      </c>
      <c r="G185" s="32">
        <v>1504</v>
      </c>
      <c r="H185" s="32">
        <v>1575</v>
      </c>
      <c r="I185" s="32">
        <v>1613</v>
      </c>
      <c r="J185" s="32">
        <v>1510</v>
      </c>
      <c r="K185">
        <v>275</v>
      </c>
      <c r="L185">
        <v>238</v>
      </c>
    </row>
    <row r="186" spans="1:14" x14ac:dyDescent="0.3">
      <c r="A186" t="s">
        <v>68</v>
      </c>
      <c r="B186" t="s">
        <v>7</v>
      </c>
      <c r="C186" s="32">
        <v>283882</v>
      </c>
      <c r="D186" s="32">
        <v>283732</v>
      </c>
      <c r="E186" s="32">
        <v>283568</v>
      </c>
      <c r="F186" s="32">
        <v>283173</v>
      </c>
      <c r="G186" s="32">
        <v>282404</v>
      </c>
      <c r="H186" s="32">
        <v>281187</v>
      </c>
      <c r="I186" s="32">
        <v>280840</v>
      </c>
      <c r="J186" s="32">
        <v>279654</v>
      </c>
      <c r="K186" s="32">
        <v>276584</v>
      </c>
      <c r="L186" s="32">
        <v>274763</v>
      </c>
      <c r="M186" s="32"/>
    </row>
    <row r="187" spans="1:14" hidden="1" x14ac:dyDescent="0.3">
      <c r="A187" t="s">
        <v>68</v>
      </c>
      <c r="B187" t="s">
        <v>184</v>
      </c>
      <c r="C187" s="32">
        <v>14755</v>
      </c>
      <c r="D187" s="32">
        <v>14488</v>
      </c>
      <c r="E187" s="32">
        <v>14095</v>
      </c>
      <c r="F187" s="32">
        <v>13692</v>
      </c>
      <c r="G187" s="32">
        <v>13155</v>
      </c>
      <c r="H187" s="32">
        <v>12408</v>
      </c>
      <c r="I187" s="32">
        <v>11805</v>
      </c>
      <c r="J187" s="32">
        <v>11211</v>
      </c>
      <c r="K187" s="32">
        <v>10695</v>
      </c>
      <c r="L187" s="32">
        <v>10056</v>
      </c>
      <c r="M187" s="32"/>
    </row>
    <row r="188" spans="1:14" hidden="1" x14ac:dyDescent="0.3">
      <c r="A188" t="s">
        <v>68</v>
      </c>
      <c r="B188" s="37">
        <v>44690</v>
      </c>
      <c r="C188" s="32">
        <v>15547</v>
      </c>
      <c r="D188" s="32">
        <v>15453</v>
      </c>
      <c r="E188" s="32">
        <v>15286</v>
      </c>
      <c r="F188" s="32">
        <v>15112</v>
      </c>
      <c r="G188" s="32">
        <v>15039</v>
      </c>
      <c r="H188" s="32">
        <v>14855</v>
      </c>
      <c r="I188" s="32">
        <v>14611</v>
      </c>
      <c r="J188" s="32">
        <v>14253</v>
      </c>
      <c r="K188" s="32">
        <v>13730</v>
      </c>
      <c r="L188" s="32">
        <v>13168</v>
      </c>
      <c r="M188" s="32"/>
    </row>
    <row r="189" spans="1:14" hidden="1" x14ac:dyDescent="0.3">
      <c r="A189" t="s">
        <v>68</v>
      </c>
      <c r="B189" s="37">
        <v>44848</v>
      </c>
      <c r="C189" s="32">
        <v>16336</v>
      </c>
      <c r="D189" s="32">
        <v>15946</v>
      </c>
      <c r="E189" s="32">
        <v>15884</v>
      </c>
      <c r="F189" s="32">
        <v>15725</v>
      </c>
      <c r="G189" s="32">
        <v>15610</v>
      </c>
      <c r="H189" s="32">
        <v>15555</v>
      </c>
      <c r="I189" s="32">
        <v>15520</v>
      </c>
      <c r="J189" s="32">
        <v>15311</v>
      </c>
      <c r="K189" s="32">
        <v>15198</v>
      </c>
      <c r="L189" s="32">
        <v>15025</v>
      </c>
      <c r="M189" s="32"/>
    </row>
    <row r="190" spans="1:14" hidden="1" x14ac:dyDescent="0.3">
      <c r="A190" t="s">
        <v>68</v>
      </c>
      <c r="B190" t="s">
        <v>185</v>
      </c>
      <c r="C190" s="32">
        <v>19579</v>
      </c>
      <c r="D190" s="32">
        <v>19181</v>
      </c>
      <c r="E190" s="32">
        <v>18476</v>
      </c>
      <c r="F190" s="32">
        <v>17865</v>
      </c>
      <c r="G190" s="32">
        <v>17072</v>
      </c>
      <c r="H190" s="32">
        <v>16239</v>
      </c>
      <c r="I190" s="32">
        <v>15889</v>
      </c>
      <c r="J190" s="32">
        <v>15831</v>
      </c>
      <c r="K190" s="32">
        <v>15663</v>
      </c>
      <c r="L190" s="32">
        <v>15512</v>
      </c>
      <c r="M190" s="32"/>
    </row>
    <row r="191" spans="1:14" hidden="1" x14ac:dyDescent="0.3">
      <c r="A191" t="s">
        <v>68</v>
      </c>
      <c r="B191" t="s">
        <v>186</v>
      </c>
      <c r="C191" s="32">
        <v>18392</v>
      </c>
      <c r="D191" s="32">
        <v>18593</v>
      </c>
      <c r="E191" s="32">
        <v>18753</v>
      </c>
      <c r="F191" s="32">
        <v>18623</v>
      </c>
      <c r="G191" s="32">
        <v>18654</v>
      </c>
      <c r="H191" s="32">
        <v>18509</v>
      </c>
      <c r="I191" s="32">
        <v>18032</v>
      </c>
      <c r="J191" s="32">
        <v>17518</v>
      </c>
      <c r="K191" s="32">
        <v>17020</v>
      </c>
      <c r="L191" s="32">
        <v>16227</v>
      </c>
      <c r="M191" s="32"/>
    </row>
    <row r="192" spans="1:14" hidden="1" x14ac:dyDescent="0.3">
      <c r="A192" t="s">
        <v>68</v>
      </c>
      <c r="B192" t="s">
        <v>187</v>
      </c>
      <c r="C192" s="32">
        <v>19558</v>
      </c>
      <c r="D192" s="32">
        <v>19017</v>
      </c>
      <c r="E192" s="32">
        <v>18639</v>
      </c>
      <c r="F192" s="32">
        <v>18446</v>
      </c>
      <c r="G192" s="32">
        <v>18398</v>
      </c>
      <c r="H192" s="32">
        <v>18661</v>
      </c>
      <c r="I192" s="32">
        <v>18924</v>
      </c>
      <c r="J192" s="32">
        <v>18981</v>
      </c>
      <c r="K192" s="32">
        <v>18926</v>
      </c>
      <c r="L192" s="32">
        <v>18935</v>
      </c>
      <c r="M192" s="32"/>
    </row>
    <row r="193" spans="1:21" hidden="1" x14ac:dyDescent="0.3">
      <c r="A193" t="s">
        <v>68</v>
      </c>
      <c r="B193" t="s">
        <v>188</v>
      </c>
      <c r="C193" s="32">
        <v>21062</v>
      </c>
      <c r="D193" s="32">
        <v>20901</v>
      </c>
      <c r="E193" s="32">
        <v>20386</v>
      </c>
      <c r="F193" s="32">
        <v>19977</v>
      </c>
      <c r="G193" s="32">
        <v>19712</v>
      </c>
      <c r="H193" s="32">
        <v>19012</v>
      </c>
      <c r="I193" s="32">
        <v>18470</v>
      </c>
      <c r="J193" s="32">
        <v>17970</v>
      </c>
      <c r="K193" s="32">
        <v>17761</v>
      </c>
      <c r="L193" s="32">
        <v>17810</v>
      </c>
      <c r="M193" s="32"/>
    </row>
    <row r="194" spans="1:21" hidden="1" x14ac:dyDescent="0.3">
      <c r="A194" t="s">
        <v>68</v>
      </c>
      <c r="B194" t="s">
        <v>189</v>
      </c>
      <c r="C194" s="32">
        <v>21242</v>
      </c>
      <c r="D194" s="32">
        <v>21420</v>
      </c>
      <c r="E194" s="32">
        <v>21542</v>
      </c>
      <c r="F194" s="32">
        <v>21352</v>
      </c>
      <c r="G194" s="32">
        <v>20833</v>
      </c>
      <c r="H194" s="32">
        <v>20374</v>
      </c>
      <c r="I194" s="32">
        <v>20162</v>
      </c>
      <c r="J194" s="32">
        <v>19662</v>
      </c>
      <c r="K194" s="32">
        <v>19304</v>
      </c>
      <c r="L194" s="32">
        <v>18967</v>
      </c>
      <c r="M194" s="32"/>
    </row>
    <row r="195" spans="1:21" hidden="1" x14ac:dyDescent="0.3">
      <c r="A195" t="s">
        <v>68</v>
      </c>
      <c r="B195" t="s">
        <v>190</v>
      </c>
      <c r="C195" s="32">
        <v>22318</v>
      </c>
      <c r="D195" s="32">
        <v>21378</v>
      </c>
      <c r="E195" s="32">
        <v>20802</v>
      </c>
      <c r="F195" s="32">
        <v>20648</v>
      </c>
      <c r="G195" s="32">
        <v>20564</v>
      </c>
      <c r="H195" s="32">
        <v>20578</v>
      </c>
      <c r="I195" s="32">
        <v>20751</v>
      </c>
      <c r="J195" s="32">
        <v>20758</v>
      </c>
      <c r="K195" s="32">
        <v>20542</v>
      </c>
      <c r="L195" s="32">
        <v>20067</v>
      </c>
      <c r="M195" s="32"/>
    </row>
    <row r="196" spans="1:21" hidden="1" x14ac:dyDescent="0.3">
      <c r="A196" t="s">
        <v>68</v>
      </c>
      <c r="B196" t="s">
        <v>191</v>
      </c>
      <c r="C196" s="32">
        <v>24250</v>
      </c>
      <c r="D196" s="32">
        <v>24008</v>
      </c>
      <c r="E196" s="32">
        <v>23398</v>
      </c>
      <c r="F196" s="32">
        <v>22371</v>
      </c>
      <c r="G196" s="32">
        <v>21939</v>
      </c>
      <c r="H196" s="32">
        <v>21544</v>
      </c>
      <c r="I196" s="32">
        <v>20761</v>
      </c>
      <c r="J196" s="32">
        <v>20225</v>
      </c>
      <c r="K196" s="32">
        <v>20021</v>
      </c>
      <c r="L196" s="32">
        <v>19885</v>
      </c>
      <c r="M196" s="32"/>
    </row>
    <row r="197" spans="1:21" hidden="1" x14ac:dyDescent="0.3">
      <c r="A197" t="s">
        <v>68</v>
      </c>
      <c r="B197" t="s">
        <v>192</v>
      </c>
      <c r="C197" s="32">
        <v>21958</v>
      </c>
      <c r="D197" s="32">
        <v>22312</v>
      </c>
      <c r="E197" s="32">
        <v>23032</v>
      </c>
      <c r="F197" s="32">
        <v>23684</v>
      </c>
      <c r="G197" s="32">
        <v>23805</v>
      </c>
      <c r="H197" s="32">
        <v>23356</v>
      </c>
      <c r="I197" s="32">
        <v>23283</v>
      </c>
      <c r="J197" s="32">
        <v>22655</v>
      </c>
      <c r="K197" s="32">
        <v>21598</v>
      </c>
      <c r="L197" s="32">
        <v>21169</v>
      </c>
      <c r="M197" s="32"/>
    </row>
    <row r="198" spans="1:21" hidden="1" x14ac:dyDescent="0.3">
      <c r="A198" t="s">
        <v>68</v>
      </c>
      <c r="B198" t="s">
        <v>193</v>
      </c>
      <c r="C198" s="32">
        <v>18658</v>
      </c>
      <c r="D198" s="32">
        <v>17492</v>
      </c>
      <c r="E198" s="32">
        <v>18183</v>
      </c>
      <c r="F198" s="32">
        <v>19121</v>
      </c>
      <c r="G198" s="32">
        <v>20042</v>
      </c>
      <c r="H198" s="32">
        <v>20762</v>
      </c>
      <c r="I198" s="32">
        <v>21541</v>
      </c>
      <c r="J198" s="32">
        <v>22248</v>
      </c>
      <c r="K198" s="32">
        <v>22856</v>
      </c>
      <c r="L198" s="32">
        <v>22924</v>
      </c>
      <c r="M198" s="32"/>
    </row>
    <row r="199" spans="1:21" hidden="1" x14ac:dyDescent="0.3">
      <c r="A199" t="s">
        <v>68</v>
      </c>
      <c r="B199" t="s">
        <v>194</v>
      </c>
      <c r="C199" s="32">
        <v>14612</v>
      </c>
      <c r="D199" s="32">
        <v>15554</v>
      </c>
      <c r="E199" s="32">
        <v>15943</v>
      </c>
      <c r="F199" s="32">
        <v>16169</v>
      </c>
      <c r="G199" s="32">
        <v>16047</v>
      </c>
      <c r="H199" s="32">
        <v>16205</v>
      </c>
      <c r="I199" s="32">
        <v>16718</v>
      </c>
      <c r="J199" s="32">
        <v>17365</v>
      </c>
      <c r="K199" s="32">
        <v>18346</v>
      </c>
      <c r="L199" s="32">
        <v>19233</v>
      </c>
      <c r="M199" s="32"/>
      <c r="N199" t="str">
        <f t="shared" ref="N199:N206" si="14">A199</f>
        <v>อ่างทอง</v>
      </c>
      <c r="O199" s="32">
        <f t="shared" ref="O199:U199" si="15">SUM(F199:F206)</f>
        <v>53632</v>
      </c>
      <c r="P199" s="32">
        <f t="shared" si="15"/>
        <v>54685</v>
      </c>
      <c r="Q199" s="32">
        <f t="shared" si="15"/>
        <v>56330</v>
      </c>
      <c r="R199" s="32">
        <f t="shared" si="15"/>
        <v>58067</v>
      </c>
      <c r="S199" s="32">
        <f t="shared" si="15"/>
        <v>59988</v>
      </c>
      <c r="T199" s="32">
        <f t="shared" si="15"/>
        <v>62251</v>
      </c>
      <c r="U199" s="32">
        <f t="shared" si="15"/>
        <v>63957</v>
      </c>
    </row>
    <row r="200" spans="1:21" hidden="1" x14ac:dyDescent="0.3">
      <c r="A200" t="s">
        <v>68</v>
      </c>
      <c r="B200" t="s">
        <v>195</v>
      </c>
      <c r="C200" s="32">
        <v>9495</v>
      </c>
      <c r="D200" s="32">
        <v>10544</v>
      </c>
      <c r="E200" s="32">
        <v>11509</v>
      </c>
      <c r="F200" s="32">
        <v>12285</v>
      </c>
      <c r="G200" s="32">
        <v>13145</v>
      </c>
      <c r="H200" s="32">
        <v>14087</v>
      </c>
      <c r="I200" s="32">
        <v>14423</v>
      </c>
      <c r="J200" s="32">
        <v>14782</v>
      </c>
      <c r="K200" s="32">
        <v>15009</v>
      </c>
      <c r="L200" s="32">
        <v>14878</v>
      </c>
      <c r="M200" s="32"/>
      <c r="N200" t="str">
        <f t="shared" si="14"/>
        <v>อ่างทอง</v>
      </c>
    </row>
    <row r="201" spans="1:21" hidden="1" x14ac:dyDescent="0.3">
      <c r="A201" t="s">
        <v>68</v>
      </c>
      <c r="B201" t="s">
        <v>196</v>
      </c>
      <c r="C201" s="32">
        <v>9144</v>
      </c>
      <c r="D201" s="32">
        <v>8668</v>
      </c>
      <c r="E201" s="32">
        <v>8397</v>
      </c>
      <c r="F201" s="32">
        <v>8502</v>
      </c>
      <c r="G201" s="32">
        <v>8486</v>
      </c>
      <c r="H201" s="32">
        <v>8875</v>
      </c>
      <c r="I201" s="32">
        <v>9454</v>
      </c>
      <c r="J201" s="32">
        <v>10278</v>
      </c>
      <c r="K201" s="32">
        <v>11022</v>
      </c>
      <c r="L201" s="32">
        <v>11759</v>
      </c>
      <c r="M201" s="32"/>
      <c r="N201" t="str">
        <f t="shared" si="14"/>
        <v>อ่างทอง</v>
      </c>
    </row>
    <row r="202" spans="1:21" hidden="1" x14ac:dyDescent="0.3">
      <c r="A202" t="s">
        <v>68</v>
      </c>
      <c r="B202" t="s">
        <v>197</v>
      </c>
      <c r="C202" s="32">
        <v>7078</v>
      </c>
      <c r="D202" s="32">
        <v>7683</v>
      </c>
      <c r="E202" s="32">
        <v>7859</v>
      </c>
      <c r="F202" s="32">
        <v>7689</v>
      </c>
      <c r="G202" s="32">
        <v>7715</v>
      </c>
      <c r="H202" s="32">
        <v>7391</v>
      </c>
      <c r="I202" s="32">
        <v>7246</v>
      </c>
      <c r="J202" s="32">
        <v>7068</v>
      </c>
      <c r="K202" s="32">
        <v>7093</v>
      </c>
      <c r="L202" s="32">
        <v>7087</v>
      </c>
      <c r="M202" s="32"/>
      <c r="N202" t="str">
        <f t="shared" si="14"/>
        <v>อ่างทอง</v>
      </c>
    </row>
    <row r="203" spans="1:21" hidden="1" x14ac:dyDescent="0.3">
      <c r="A203" t="s">
        <v>68</v>
      </c>
      <c r="B203" t="s">
        <v>198</v>
      </c>
      <c r="C203" s="32">
        <v>4264</v>
      </c>
      <c r="D203" s="32">
        <v>4825</v>
      </c>
      <c r="E203" s="32">
        <v>4938</v>
      </c>
      <c r="F203" s="32">
        <v>5176</v>
      </c>
      <c r="G203" s="32">
        <v>5331</v>
      </c>
      <c r="H203" s="32">
        <v>5621</v>
      </c>
      <c r="I203" s="32">
        <v>5792</v>
      </c>
      <c r="J203" s="32">
        <v>5930</v>
      </c>
      <c r="K203" s="32">
        <v>5834</v>
      </c>
      <c r="L203" s="32">
        <v>5818</v>
      </c>
      <c r="M203" s="32"/>
      <c r="N203" t="str">
        <f t="shared" si="14"/>
        <v>อ่างทอง</v>
      </c>
    </row>
    <row r="204" spans="1:21" hidden="1" x14ac:dyDescent="0.3">
      <c r="A204" t="s">
        <v>68</v>
      </c>
      <c r="B204" t="s">
        <v>199</v>
      </c>
      <c r="C204" s="32">
        <v>2015</v>
      </c>
      <c r="D204" s="32">
        <v>2373</v>
      </c>
      <c r="E204" s="32">
        <v>2472</v>
      </c>
      <c r="F204" s="32">
        <v>2631</v>
      </c>
      <c r="G204" s="32">
        <v>2710</v>
      </c>
      <c r="H204" s="32">
        <v>2845</v>
      </c>
      <c r="I204" s="32">
        <v>3042</v>
      </c>
      <c r="J204" s="32">
        <v>3088</v>
      </c>
      <c r="K204" s="32">
        <v>3329</v>
      </c>
      <c r="L204" s="32">
        <v>3459</v>
      </c>
      <c r="M204" s="32"/>
      <c r="N204" t="str">
        <f t="shared" si="14"/>
        <v>อ่างทอง</v>
      </c>
    </row>
    <row r="205" spans="1:21" hidden="1" x14ac:dyDescent="0.3">
      <c r="A205" t="s">
        <v>68</v>
      </c>
      <c r="B205" t="s">
        <v>200</v>
      </c>
      <c r="C205" s="32">
        <v>629</v>
      </c>
      <c r="D205">
        <v>823</v>
      </c>
      <c r="E205">
        <v>887</v>
      </c>
      <c r="F205">
        <v>947</v>
      </c>
      <c r="G205" s="32">
        <v>1017</v>
      </c>
      <c r="H205" s="32">
        <v>1051</v>
      </c>
      <c r="I205" s="32">
        <v>1114</v>
      </c>
      <c r="J205" s="32">
        <v>1179</v>
      </c>
      <c r="K205" s="32">
        <v>1306</v>
      </c>
      <c r="L205" s="32">
        <v>1368</v>
      </c>
      <c r="M205" s="32"/>
      <c r="N205" t="str">
        <f t="shared" si="14"/>
        <v>อ่างทอง</v>
      </c>
    </row>
    <row r="206" spans="1:21" hidden="1" x14ac:dyDescent="0.3">
      <c r="A206" t="s">
        <v>68</v>
      </c>
      <c r="B206" t="s">
        <v>201</v>
      </c>
      <c r="C206" s="32">
        <v>179</v>
      </c>
      <c r="D206">
        <v>214</v>
      </c>
      <c r="E206">
        <v>212</v>
      </c>
      <c r="F206">
        <v>233</v>
      </c>
      <c r="G206">
        <v>234</v>
      </c>
      <c r="H206">
        <v>255</v>
      </c>
      <c r="I206">
        <v>278</v>
      </c>
      <c r="J206">
        <v>298</v>
      </c>
      <c r="K206">
        <v>312</v>
      </c>
      <c r="L206">
        <v>355</v>
      </c>
      <c r="N206" t="str">
        <f t="shared" si="14"/>
        <v>อ่างทอง</v>
      </c>
    </row>
    <row r="207" spans="1:21" hidden="1" x14ac:dyDescent="0.3">
      <c r="A207" t="s">
        <v>68</v>
      </c>
      <c r="B207" t="s">
        <v>202</v>
      </c>
      <c r="C207" s="32">
        <v>32</v>
      </c>
      <c r="D207">
        <v>49</v>
      </c>
      <c r="E207">
        <v>58</v>
      </c>
      <c r="F207">
        <v>63</v>
      </c>
      <c r="G207">
        <v>44</v>
      </c>
      <c r="H207">
        <v>60</v>
      </c>
      <c r="I207">
        <v>61</v>
      </c>
      <c r="J207">
        <v>58</v>
      </c>
      <c r="K207">
        <v>64</v>
      </c>
      <c r="L207">
        <v>67</v>
      </c>
    </row>
    <row r="208" spans="1:21" hidden="1" x14ac:dyDescent="0.3">
      <c r="A208" t="s">
        <v>68</v>
      </c>
      <c r="B208" t="s">
        <v>203</v>
      </c>
      <c r="C208" s="32">
        <v>13</v>
      </c>
      <c r="D208">
        <v>11</v>
      </c>
      <c r="E208">
        <v>11</v>
      </c>
      <c r="F208">
        <v>11</v>
      </c>
      <c r="G208" t="s">
        <v>207</v>
      </c>
      <c r="H208" t="s">
        <v>207</v>
      </c>
      <c r="I208" t="s">
        <v>207</v>
      </c>
      <c r="J208" t="s">
        <v>207</v>
      </c>
      <c r="K208" t="s">
        <v>207</v>
      </c>
      <c r="L208" t="s">
        <v>207</v>
      </c>
    </row>
    <row r="209" spans="1:13" hidden="1" x14ac:dyDescent="0.3">
      <c r="A209" t="s">
        <v>68</v>
      </c>
      <c r="B209" t="s">
        <v>204</v>
      </c>
      <c r="C209" s="32">
        <v>160</v>
      </c>
      <c r="D209">
        <v>170</v>
      </c>
      <c r="E209">
        <v>251</v>
      </c>
      <c r="F209">
        <v>260</v>
      </c>
      <c r="G209">
        <v>265</v>
      </c>
      <c r="H209">
        <v>285</v>
      </c>
      <c r="I209">
        <v>312</v>
      </c>
      <c r="J209">
        <v>319</v>
      </c>
      <c r="K209">
        <v>305</v>
      </c>
      <c r="L209">
        <v>311</v>
      </c>
    </row>
    <row r="210" spans="1:13" hidden="1" x14ac:dyDescent="0.3">
      <c r="A210" t="s">
        <v>68</v>
      </c>
      <c r="B210" t="s">
        <v>205</v>
      </c>
      <c r="C210" s="32">
        <v>2294</v>
      </c>
      <c r="D210" s="32">
        <v>2301</v>
      </c>
      <c r="E210" s="32">
        <v>2277</v>
      </c>
      <c r="F210" s="32">
        <v>2304</v>
      </c>
      <c r="G210" s="32">
        <v>2309</v>
      </c>
      <c r="H210" s="32">
        <v>2401</v>
      </c>
      <c r="I210" s="32">
        <v>2395</v>
      </c>
      <c r="J210" s="32">
        <v>2435</v>
      </c>
      <c r="K210">
        <v>598</v>
      </c>
      <c r="L210">
        <v>629</v>
      </c>
    </row>
    <row r="211" spans="1:13" hidden="1" x14ac:dyDescent="0.3">
      <c r="A211" t="s">
        <v>68</v>
      </c>
      <c r="B211" t="s">
        <v>206</v>
      </c>
      <c r="C211" s="32">
        <v>312</v>
      </c>
      <c r="D211">
        <v>328</v>
      </c>
      <c r="E211">
        <v>278</v>
      </c>
      <c r="F211">
        <v>287</v>
      </c>
      <c r="G211">
        <v>278</v>
      </c>
      <c r="H211">
        <v>258</v>
      </c>
      <c r="I211">
        <v>256</v>
      </c>
      <c r="J211">
        <v>231</v>
      </c>
      <c r="K211">
        <v>52</v>
      </c>
      <c r="L211">
        <v>54</v>
      </c>
    </row>
    <row r="212" spans="1:13" x14ac:dyDescent="0.3">
      <c r="A212" t="s">
        <v>69</v>
      </c>
      <c r="B212" t="s">
        <v>7</v>
      </c>
      <c r="C212" s="32">
        <v>758059</v>
      </c>
      <c r="D212" s="32">
        <v>757970</v>
      </c>
      <c r="E212" s="32">
        <v>758406</v>
      </c>
      <c r="F212" s="32">
        <v>758655</v>
      </c>
      <c r="G212" s="32">
        <v>757321</v>
      </c>
      <c r="H212" s="32">
        <v>757273</v>
      </c>
      <c r="I212" s="32">
        <v>758733</v>
      </c>
      <c r="J212" s="32">
        <v>755556</v>
      </c>
      <c r="K212" s="32">
        <v>742928</v>
      </c>
      <c r="L212" s="32">
        <v>739473</v>
      </c>
      <c r="M212" s="32"/>
    </row>
    <row r="213" spans="1:13" hidden="1" x14ac:dyDescent="0.3">
      <c r="A213" t="s">
        <v>69</v>
      </c>
      <c r="B213" t="s">
        <v>184</v>
      </c>
      <c r="C213" s="32">
        <v>40701</v>
      </c>
      <c r="D213" s="32">
        <v>39813</v>
      </c>
      <c r="E213" s="32">
        <v>38864</v>
      </c>
      <c r="F213" s="32">
        <v>37810</v>
      </c>
      <c r="G213" s="32">
        <v>36486</v>
      </c>
      <c r="H213" s="32">
        <v>34870</v>
      </c>
      <c r="I213" s="32">
        <v>33591</v>
      </c>
      <c r="J213" s="32">
        <v>32283</v>
      </c>
      <c r="K213" s="32">
        <v>31119</v>
      </c>
      <c r="L213" s="32">
        <v>29375</v>
      </c>
      <c r="M213" s="32"/>
    </row>
    <row r="214" spans="1:13" hidden="1" x14ac:dyDescent="0.3">
      <c r="A214" t="s">
        <v>69</v>
      </c>
      <c r="B214" s="37">
        <v>44690</v>
      </c>
      <c r="C214" s="32">
        <v>43405</v>
      </c>
      <c r="D214" s="32">
        <v>43184</v>
      </c>
      <c r="E214" s="32">
        <v>42314</v>
      </c>
      <c r="F214" s="32">
        <v>41344</v>
      </c>
      <c r="G214" s="32">
        <v>40970</v>
      </c>
      <c r="H214" s="32">
        <v>40456</v>
      </c>
      <c r="I214" s="32">
        <v>39694</v>
      </c>
      <c r="J214" s="32">
        <v>38729</v>
      </c>
      <c r="K214" s="32">
        <v>37670</v>
      </c>
      <c r="L214" s="32">
        <v>36361</v>
      </c>
      <c r="M214" s="32"/>
    </row>
    <row r="215" spans="1:13" hidden="1" x14ac:dyDescent="0.3">
      <c r="A215" t="s">
        <v>69</v>
      </c>
      <c r="B215" s="37">
        <v>44848</v>
      </c>
      <c r="C215" s="32">
        <v>45124</v>
      </c>
      <c r="D215" s="32">
        <v>43622</v>
      </c>
      <c r="E215" s="32">
        <v>43417</v>
      </c>
      <c r="F215" s="32">
        <v>43031</v>
      </c>
      <c r="G215" s="32">
        <v>42866</v>
      </c>
      <c r="H215" s="32">
        <v>42777</v>
      </c>
      <c r="I215" s="32">
        <v>42537</v>
      </c>
      <c r="J215" s="32">
        <v>41705</v>
      </c>
      <c r="K215" s="32">
        <v>40931</v>
      </c>
      <c r="L215" s="32">
        <v>40641</v>
      </c>
      <c r="M215" s="32"/>
    </row>
    <row r="216" spans="1:13" hidden="1" x14ac:dyDescent="0.3">
      <c r="A216" t="s">
        <v>69</v>
      </c>
      <c r="B216" t="s">
        <v>185</v>
      </c>
      <c r="C216" s="32">
        <v>51885</v>
      </c>
      <c r="D216" s="32">
        <v>51566</v>
      </c>
      <c r="E216" s="32">
        <v>50293</v>
      </c>
      <c r="F216" s="32">
        <v>48804</v>
      </c>
      <c r="G216" s="32">
        <v>46819</v>
      </c>
      <c r="H216" s="32">
        <v>44565</v>
      </c>
      <c r="I216" s="32">
        <v>43212</v>
      </c>
      <c r="J216" s="32">
        <v>42953</v>
      </c>
      <c r="K216" s="32">
        <v>42585</v>
      </c>
      <c r="L216" s="32">
        <v>42512</v>
      </c>
      <c r="M216" s="32"/>
    </row>
    <row r="217" spans="1:13" hidden="1" x14ac:dyDescent="0.3">
      <c r="A217" t="s">
        <v>69</v>
      </c>
      <c r="B217" t="s">
        <v>186</v>
      </c>
      <c r="C217" s="32">
        <v>62551</v>
      </c>
      <c r="D217" s="32">
        <v>62255</v>
      </c>
      <c r="E217" s="32">
        <v>62171</v>
      </c>
      <c r="F217" s="32">
        <v>62272</v>
      </c>
      <c r="G217" s="32">
        <v>62154</v>
      </c>
      <c r="H217" s="32">
        <v>62454</v>
      </c>
      <c r="I217" s="32">
        <v>63914</v>
      </c>
      <c r="J217" s="32">
        <v>62016</v>
      </c>
      <c r="K217" s="32">
        <v>60395</v>
      </c>
      <c r="L217" s="32">
        <v>57921</v>
      </c>
      <c r="M217" s="32"/>
    </row>
    <row r="218" spans="1:13" hidden="1" x14ac:dyDescent="0.3">
      <c r="A218" t="s">
        <v>69</v>
      </c>
      <c r="B218" t="s">
        <v>187</v>
      </c>
      <c r="C218" s="32">
        <v>53824</v>
      </c>
      <c r="D218" s="32">
        <v>52435</v>
      </c>
      <c r="E218" s="32">
        <v>51879</v>
      </c>
      <c r="F218" s="32">
        <v>51693</v>
      </c>
      <c r="G218" s="32">
        <v>51559</v>
      </c>
      <c r="H218" s="32">
        <v>52026</v>
      </c>
      <c r="I218" s="32">
        <v>52222</v>
      </c>
      <c r="J218" s="32">
        <v>52086</v>
      </c>
      <c r="K218" s="32">
        <v>51851</v>
      </c>
      <c r="L218" s="32">
        <v>52220</v>
      </c>
      <c r="M218" s="32"/>
    </row>
    <row r="219" spans="1:13" hidden="1" x14ac:dyDescent="0.3">
      <c r="A219" t="s">
        <v>69</v>
      </c>
      <c r="B219" t="s">
        <v>188</v>
      </c>
      <c r="C219" s="32">
        <v>55622</v>
      </c>
      <c r="D219" s="32">
        <v>55359</v>
      </c>
      <c r="E219" s="32">
        <v>54192</v>
      </c>
      <c r="F219" s="32">
        <v>53708</v>
      </c>
      <c r="G219" s="32">
        <v>53152</v>
      </c>
      <c r="H219" s="32">
        <v>51654</v>
      </c>
      <c r="I219" s="32">
        <v>50297</v>
      </c>
      <c r="J219" s="32">
        <v>49561</v>
      </c>
      <c r="K219" s="32">
        <v>49274</v>
      </c>
      <c r="L219" s="32">
        <v>49252</v>
      </c>
      <c r="M219" s="32"/>
    </row>
    <row r="220" spans="1:13" hidden="1" x14ac:dyDescent="0.3">
      <c r="A220" t="s">
        <v>69</v>
      </c>
      <c r="B220" t="s">
        <v>189</v>
      </c>
      <c r="C220" s="32">
        <v>57107</v>
      </c>
      <c r="D220" s="32">
        <v>56650</v>
      </c>
      <c r="E220" s="32">
        <v>56160</v>
      </c>
      <c r="F220" s="32">
        <v>55280</v>
      </c>
      <c r="G220" s="32">
        <v>54073</v>
      </c>
      <c r="H220" s="32">
        <v>53503</v>
      </c>
      <c r="I220" s="32">
        <v>53159</v>
      </c>
      <c r="J220" s="32">
        <v>52061</v>
      </c>
      <c r="K220" s="32">
        <v>51562</v>
      </c>
      <c r="L220" s="32">
        <v>50958</v>
      </c>
      <c r="M220" s="32"/>
    </row>
    <row r="221" spans="1:13" hidden="1" x14ac:dyDescent="0.3">
      <c r="A221" t="s">
        <v>69</v>
      </c>
      <c r="B221" t="s">
        <v>190</v>
      </c>
      <c r="C221" s="32">
        <v>60442</v>
      </c>
      <c r="D221" s="32">
        <v>57845</v>
      </c>
      <c r="E221" s="32">
        <v>57260</v>
      </c>
      <c r="F221" s="32">
        <v>56496</v>
      </c>
      <c r="G221" s="32">
        <v>55733</v>
      </c>
      <c r="H221" s="32">
        <v>55451</v>
      </c>
      <c r="I221" s="32">
        <v>55096</v>
      </c>
      <c r="J221" s="32">
        <v>54517</v>
      </c>
      <c r="K221" s="32">
        <v>53548</v>
      </c>
      <c r="L221" s="32">
        <v>52226</v>
      </c>
      <c r="M221" s="32"/>
    </row>
    <row r="222" spans="1:13" hidden="1" x14ac:dyDescent="0.3">
      <c r="A222" t="s">
        <v>69</v>
      </c>
      <c r="B222" t="s">
        <v>191</v>
      </c>
      <c r="C222" s="32">
        <v>63292</v>
      </c>
      <c r="D222" s="32">
        <v>63695</v>
      </c>
      <c r="E222" s="32">
        <v>62135</v>
      </c>
      <c r="F222" s="32">
        <v>60648</v>
      </c>
      <c r="G222" s="32">
        <v>59825</v>
      </c>
      <c r="H222" s="32">
        <v>58622</v>
      </c>
      <c r="I222" s="32">
        <v>56404</v>
      </c>
      <c r="J222" s="32">
        <v>55652</v>
      </c>
      <c r="K222" s="32">
        <v>54899</v>
      </c>
      <c r="L222" s="32">
        <v>54069</v>
      </c>
      <c r="M222" s="32"/>
    </row>
    <row r="223" spans="1:13" hidden="1" x14ac:dyDescent="0.3">
      <c r="A223" t="s">
        <v>69</v>
      </c>
      <c r="B223" t="s">
        <v>192</v>
      </c>
      <c r="C223" s="32">
        <v>56768</v>
      </c>
      <c r="D223" s="32">
        <v>57831</v>
      </c>
      <c r="E223" s="32">
        <v>59240</v>
      </c>
      <c r="F223" s="32">
        <v>60316</v>
      </c>
      <c r="G223" s="32">
        <v>60828</v>
      </c>
      <c r="H223" s="32">
        <v>60703</v>
      </c>
      <c r="I223" s="32">
        <v>61599</v>
      </c>
      <c r="J223" s="32">
        <v>60004</v>
      </c>
      <c r="K223" s="32">
        <v>58593</v>
      </c>
      <c r="L223" s="32">
        <v>57773</v>
      </c>
      <c r="M223" s="32"/>
    </row>
    <row r="224" spans="1:13" hidden="1" x14ac:dyDescent="0.3">
      <c r="A224" t="s">
        <v>69</v>
      </c>
      <c r="B224" t="s">
        <v>193</v>
      </c>
      <c r="C224" s="32">
        <v>44866</v>
      </c>
      <c r="D224" s="32">
        <v>44027</v>
      </c>
      <c r="E224" s="32">
        <v>46323</v>
      </c>
      <c r="F224" s="32">
        <v>49433</v>
      </c>
      <c r="G224" s="32">
        <v>51802</v>
      </c>
      <c r="H224" s="32">
        <v>53788</v>
      </c>
      <c r="I224" s="32">
        <v>55169</v>
      </c>
      <c r="J224" s="32">
        <v>56533</v>
      </c>
      <c r="K224" s="32">
        <v>57600</v>
      </c>
      <c r="L224" s="32">
        <v>57981</v>
      </c>
      <c r="M224" s="32"/>
    </row>
    <row r="225" spans="1:21" hidden="1" x14ac:dyDescent="0.3">
      <c r="A225" t="s">
        <v>69</v>
      </c>
      <c r="B225" t="s">
        <v>194</v>
      </c>
      <c r="C225" s="32">
        <v>33738</v>
      </c>
      <c r="D225" s="32">
        <v>35893</v>
      </c>
      <c r="E225" s="32">
        <v>37124</v>
      </c>
      <c r="F225" s="32">
        <v>37828</v>
      </c>
      <c r="G225" s="32">
        <v>38705</v>
      </c>
      <c r="H225" s="32">
        <v>40049</v>
      </c>
      <c r="I225" s="32">
        <v>41581</v>
      </c>
      <c r="J225" s="32">
        <v>43708</v>
      </c>
      <c r="K225" s="32">
        <v>46524</v>
      </c>
      <c r="L225" s="32">
        <v>48582</v>
      </c>
      <c r="M225" s="32"/>
      <c r="N225" t="str">
        <f t="shared" ref="N225:N232" si="16">A225</f>
        <v>ลพบุรี</v>
      </c>
      <c r="O225" s="32">
        <f t="shared" ref="O225:U225" si="17">SUM(F225:F232)</f>
        <v>120831</v>
      </c>
      <c r="P225" s="32">
        <f t="shared" si="17"/>
        <v>124567</v>
      </c>
      <c r="Q225" s="32">
        <f t="shared" si="17"/>
        <v>129671</v>
      </c>
      <c r="R225" s="32">
        <f t="shared" si="17"/>
        <v>134799</v>
      </c>
      <c r="S225" s="32">
        <f t="shared" si="17"/>
        <v>140443</v>
      </c>
      <c r="T225" s="32">
        <f t="shared" si="17"/>
        <v>146517</v>
      </c>
      <c r="U225" s="32">
        <f t="shared" si="17"/>
        <v>151220</v>
      </c>
    </row>
    <row r="226" spans="1:21" hidden="1" x14ac:dyDescent="0.3">
      <c r="A226" t="s">
        <v>69</v>
      </c>
      <c r="B226" t="s">
        <v>195</v>
      </c>
      <c r="C226" s="32">
        <v>22972</v>
      </c>
      <c r="D226" s="32">
        <v>25280</v>
      </c>
      <c r="E226" s="32">
        <v>26975</v>
      </c>
      <c r="F226" s="32">
        <v>28525</v>
      </c>
      <c r="G226" s="32">
        <v>30029</v>
      </c>
      <c r="H226" s="32">
        <v>31825</v>
      </c>
      <c r="I226" s="32">
        <v>33253</v>
      </c>
      <c r="J226" s="32">
        <v>34331</v>
      </c>
      <c r="K226" s="32">
        <v>34952</v>
      </c>
      <c r="L226" s="32">
        <v>35719</v>
      </c>
      <c r="M226" s="32"/>
      <c r="N226" t="str">
        <f t="shared" si="16"/>
        <v>ลพบุรี</v>
      </c>
    </row>
    <row r="227" spans="1:21" hidden="1" x14ac:dyDescent="0.3">
      <c r="A227" t="s">
        <v>69</v>
      </c>
      <c r="B227" t="s">
        <v>196</v>
      </c>
      <c r="C227" s="32">
        <v>19803</v>
      </c>
      <c r="D227" s="32">
        <v>19683</v>
      </c>
      <c r="E227" s="32">
        <v>19734</v>
      </c>
      <c r="F227" s="32">
        <v>20075</v>
      </c>
      <c r="G227" s="32">
        <v>20471</v>
      </c>
      <c r="H227" s="32">
        <v>21260</v>
      </c>
      <c r="I227" s="32">
        <v>22442</v>
      </c>
      <c r="J227" s="32">
        <v>24045</v>
      </c>
      <c r="K227" s="32">
        <v>25526</v>
      </c>
      <c r="L227" s="32">
        <v>26794</v>
      </c>
      <c r="M227" s="32"/>
      <c r="N227" t="str">
        <f t="shared" si="16"/>
        <v>ลพบุรี</v>
      </c>
    </row>
    <row r="228" spans="1:21" hidden="1" x14ac:dyDescent="0.3">
      <c r="A228" t="s">
        <v>69</v>
      </c>
      <c r="B228" t="s">
        <v>197</v>
      </c>
      <c r="C228" s="32">
        <v>14803</v>
      </c>
      <c r="D228" s="32">
        <v>15543</v>
      </c>
      <c r="E228" s="32">
        <v>15941</v>
      </c>
      <c r="F228" s="32">
        <v>16133</v>
      </c>
      <c r="G228" s="32">
        <v>16356</v>
      </c>
      <c r="H228" s="32">
        <v>16587</v>
      </c>
      <c r="I228" s="32">
        <v>16455</v>
      </c>
      <c r="J228" s="32">
        <v>16552</v>
      </c>
      <c r="K228" s="32">
        <v>16867</v>
      </c>
      <c r="L228" s="32">
        <v>17034</v>
      </c>
      <c r="M228" s="32"/>
      <c r="N228" t="str">
        <f t="shared" si="16"/>
        <v>ลพบุรี</v>
      </c>
    </row>
    <row r="229" spans="1:21" hidden="1" x14ac:dyDescent="0.3">
      <c r="A229" t="s">
        <v>69</v>
      </c>
      <c r="B229" t="s">
        <v>198</v>
      </c>
      <c r="C229" s="32">
        <v>8806</v>
      </c>
      <c r="D229" s="32">
        <v>9851</v>
      </c>
      <c r="E229" s="32">
        <v>10313</v>
      </c>
      <c r="F229" s="32">
        <v>10787</v>
      </c>
      <c r="G229" s="32">
        <v>11211</v>
      </c>
      <c r="H229" s="32">
        <v>11477</v>
      </c>
      <c r="I229" s="32">
        <v>11793</v>
      </c>
      <c r="J229" s="32">
        <v>12032</v>
      </c>
      <c r="K229" s="32">
        <v>12296</v>
      </c>
      <c r="L229" s="32">
        <v>12459</v>
      </c>
      <c r="M229" s="32"/>
      <c r="N229" t="str">
        <f t="shared" si="16"/>
        <v>ลพบุรี</v>
      </c>
    </row>
    <row r="230" spans="1:21" hidden="1" x14ac:dyDescent="0.3">
      <c r="A230" t="s">
        <v>69</v>
      </c>
      <c r="B230" t="s">
        <v>199</v>
      </c>
      <c r="C230" s="32">
        <v>3840</v>
      </c>
      <c r="D230" s="32">
        <v>4452</v>
      </c>
      <c r="E230" s="32">
        <v>4831</v>
      </c>
      <c r="F230" s="32">
        <v>5174</v>
      </c>
      <c r="G230" s="32">
        <v>5362</v>
      </c>
      <c r="H230" s="32">
        <v>5826</v>
      </c>
      <c r="I230" s="32">
        <v>6381</v>
      </c>
      <c r="J230" s="32">
        <v>6636</v>
      </c>
      <c r="K230" s="32">
        <v>6982</v>
      </c>
      <c r="L230" s="32">
        <v>7155</v>
      </c>
      <c r="M230" s="32"/>
      <c r="N230" t="str">
        <f t="shared" si="16"/>
        <v>ลพบุรี</v>
      </c>
    </row>
    <row r="231" spans="1:21" hidden="1" x14ac:dyDescent="0.3">
      <c r="A231" t="s">
        <v>69</v>
      </c>
      <c r="B231" t="s">
        <v>200</v>
      </c>
      <c r="C231" s="32">
        <v>1333</v>
      </c>
      <c r="D231" s="32">
        <v>1601</v>
      </c>
      <c r="E231" s="32">
        <v>1678</v>
      </c>
      <c r="F231" s="32">
        <v>1770</v>
      </c>
      <c r="G231" s="32">
        <v>1877</v>
      </c>
      <c r="H231" s="32">
        <v>2039</v>
      </c>
      <c r="I231" s="32">
        <v>2239</v>
      </c>
      <c r="J231" s="32">
        <v>2421</v>
      </c>
      <c r="K231" s="32">
        <v>2653</v>
      </c>
      <c r="L231" s="32">
        <v>2748</v>
      </c>
      <c r="M231" s="32"/>
      <c r="N231" t="str">
        <f t="shared" si="16"/>
        <v>ลพบุรี</v>
      </c>
    </row>
    <row r="232" spans="1:21" hidden="1" x14ac:dyDescent="0.3">
      <c r="A232" t="s">
        <v>69</v>
      </c>
      <c r="B232" t="s">
        <v>201</v>
      </c>
      <c r="C232" s="32">
        <v>452</v>
      </c>
      <c r="D232">
        <v>512</v>
      </c>
      <c r="E232">
        <v>515</v>
      </c>
      <c r="F232">
        <v>539</v>
      </c>
      <c r="G232">
        <v>556</v>
      </c>
      <c r="H232">
        <v>608</v>
      </c>
      <c r="I232">
        <v>655</v>
      </c>
      <c r="J232">
        <v>718</v>
      </c>
      <c r="K232">
        <v>717</v>
      </c>
      <c r="L232">
        <v>729</v>
      </c>
      <c r="N232" t="str">
        <f t="shared" si="16"/>
        <v>ลพบุรี</v>
      </c>
    </row>
    <row r="233" spans="1:21" hidden="1" x14ac:dyDescent="0.3">
      <c r="A233" t="s">
        <v>69</v>
      </c>
      <c r="B233" t="s">
        <v>202</v>
      </c>
      <c r="C233" s="32">
        <v>273</v>
      </c>
      <c r="D233">
        <v>309</v>
      </c>
      <c r="E233">
        <v>354</v>
      </c>
      <c r="F233">
        <v>382</v>
      </c>
      <c r="G233">
        <v>136</v>
      </c>
      <c r="H233">
        <v>171</v>
      </c>
      <c r="I233">
        <v>207</v>
      </c>
      <c r="J233">
        <v>242</v>
      </c>
      <c r="K233">
        <v>290</v>
      </c>
      <c r="L233">
        <v>332</v>
      </c>
    </row>
    <row r="234" spans="1:21" hidden="1" x14ac:dyDescent="0.3">
      <c r="A234" t="s">
        <v>69</v>
      </c>
      <c r="B234" t="s">
        <v>203</v>
      </c>
      <c r="C234" s="32">
        <v>17</v>
      </c>
      <c r="D234">
        <v>2</v>
      </c>
      <c r="E234">
        <v>2</v>
      </c>
      <c r="F234">
        <v>2</v>
      </c>
      <c r="G234" t="s">
        <v>207</v>
      </c>
      <c r="H234" t="s">
        <v>207</v>
      </c>
      <c r="I234" t="s">
        <v>207</v>
      </c>
      <c r="J234" t="s">
        <v>207</v>
      </c>
      <c r="K234" t="s">
        <v>207</v>
      </c>
      <c r="L234" t="s">
        <v>207</v>
      </c>
    </row>
    <row r="235" spans="1:21" hidden="1" x14ac:dyDescent="0.3">
      <c r="A235" t="s">
        <v>69</v>
      </c>
      <c r="B235" t="s">
        <v>204</v>
      </c>
      <c r="C235" s="32">
        <v>354</v>
      </c>
      <c r="D235">
        <v>385</v>
      </c>
      <c r="E235">
        <v>685</v>
      </c>
      <c r="F235">
        <v>689</v>
      </c>
      <c r="G235">
        <v>679</v>
      </c>
      <c r="H235">
        <v>738</v>
      </c>
      <c r="I235">
        <v>787</v>
      </c>
      <c r="J235">
        <v>808</v>
      </c>
      <c r="K235">
        <v>838</v>
      </c>
      <c r="L235">
        <v>859</v>
      </c>
    </row>
    <row r="236" spans="1:21" hidden="1" x14ac:dyDescent="0.3">
      <c r="A236" t="s">
        <v>69</v>
      </c>
      <c r="B236" t="s">
        <v>205</v>
      </c>
      <c r="C236" s="32">
        <v>13531</v>
      </c>
      <c r="D236" s="32">
        <v>13552</v>
      </c>
      <c r="E236" s="32">
        <v>13321</v>
      </c>
      <c r="F236" s="32">
        <v>13277</v>
      </c>
      <c r="G236" s="32">
        <v>12959</v>
      </c>
      <c r="H236" s="32">
        <v>12720</v>
      </c>
      <c r="I236" s="32">
        <v>12760</v>
      </c>
      <c r="J236" s="32">
        <v>13012</v>
      </c>
      <c r="K236" s="32">
        <v>4877</v>
      </c>
      <c r="L236" s="32">
        <v>5537</v>
      </c>
      <c r="M236" s="32"/>
    </row>
    <row r="237" spans="1:21" hidden="1" x14ac:dyDescent="0.3">
      <c r="A237" t="s">
        <v>69</v>
      </c>
      <c r="B237" t="s">
        <v>206</v>
      </c>
      <c r="C237" s="32">
        <v>2550</v>
      </c>
      <c r="D237" s="32">
        <v>2625</v>
      </c>
      <c r="E237" s="32">
        <v>2685</v>
      </c>
      <c r="F237" s="32">
        <v>2639</v>
      </c>
      <c r="G237" s="32">
        <v>2713</v>
      </c>
      <c r="H237" s="32">
        <v>3104</v>
      </c>
      <c r="I237" s="32">
        <v>3286</v>
      </c>
      <c r="J237" s="32">
        <v>2951</v>
      </c>
      <c r="K237">
        <v>379</v>
      </c>
      <c r="L237">
        <v>236</v>
      </c>
    </row>
    <row r="238" spans="1:21" x14ac:dyDescent="0.3">
      <c r="A238" t="s">
        <v>70</v>
      </c>
      <c r="B238" t="s">
        <v>7</v>
      </c>
      <c r="C238" s="32">
        <v>213216</v>
      </c>
      <c r="D238" s="32">
        <v>212690</v>
      </c>
      <c r="E238" s="32">
        <v>212158</v>
      </c>
      <c r="F238" s="32">
        <v>211426</v>
      </c>
      <c r="G238" s="32">
        <v>210588</v>
      </c>
      <c r="H238" s="32">
        <v>210088</v>
      </c>
      <c r="I238" s="32">
        <v>209377</v>
      </c>
      <c r="J238" s="32">
        <v>208446</v>
      </c>
      <c r="K238" s="32">
        <v>205898</v>
      </c>
      <c r="L238" s="32">
        <v>204526</v>
      </c>
      <c r="M238" s="32"/>
    </row>
    <row r="239" spans="1:21" hidden="1" x14ac:dyDescent="0.3">
      <c r="A239" t="s">
        <v>70</v>
      </c>
      <c r="B239" t="s">
        <v>184</v>
      </c>
      <c r="C239" s="32">
        <v>10848</v>
      </c>
      <c r="D239" s="32">
        <v>10537</v>
      </c>
      <c r="E239" s="32">
        <v>10213</v>
      </c>
      <c r="F239" s="32">
        <v>9816</v>
      </c>
      <c r="G239" s="32">
        <v>9389</v>
      </c>
      <c r="H239" s="32">
        <v>8854</v>
      </c>
      <c r="I239" s="32">
        <v>8540</v>
      </c>
      <c r="J239" s="32">
        <v>8099</v>
      </c>
      <c r="K239" s="32">
        <v>7815</v>
      </c>
      <c r="L239" s="32">
        <v>7316</v>
      </c>
      <c r="M239" s="32"/>
    </row>
    <row r="240" spans="1:21" hidden="1" x14ac:dyDescent="0.3">
      <c r="A240" t="s">
        <v>70</v>
      </c>
      <c r="B240" s="37">
        <v>44690</v>
      </c>
      <c r="C240" s="32">
        <v>11358</v>
      </c>
      <c r="D240" s="32">
        <v>11181</v>
      </c>
      <c r="E240" s="32">
        <v>11219</v>
      </c>
      <c r="F240" s="32">
        <v>11071</v>
      </c>
      <c r="G240" s="32">
        <v>10936</v>
      </c>
      <c r="H240" s="32">
        <v>10761</v>
      </c>
      <c r="I240" s="32">
        <v>10447</v>
      </c>
      <c r="J240" s="32">
        <v>10147</v>
      </c>
      <c r="K240" s="32">
        <v>9785</v>
      </c>
      <c r="L240" s="32">
        <v>9400</v>
      </c>
      <c r="M240" s="32"/>
    </row>
    <row r="241" spans="1:22" hidden="1" x14ac:dyDescent="0.3">
      <c r="A241" t="s">
        <v>70</v>
      </c>
      <c r="B241" s="37">
        <v>44848</v>
      </c>
      <c r="C241" s="32">
        <v>11664</v>
      </c>
      <c r="D241" s="32">
        <v>11436</v>
      </c>
      <c r="E241" s="32">
        <v>11228</v>
      </c>
      <c r="F241" s="32">
        <v>11140</v>
      </c>
      <c r="G241" s="32">
        <v>11200</v>
      </c>
      <c r="H241" s="32">
        <v>11186</v>
      </c>
      <c r="I241" s="32">
        <v>11071</v>
      </c>
      <c r="J241" s="32">
        <v>11101</v>
      </c>
      <c r="K241" s="32">
        <v>10965</v>
      </c>
      <c r="L241" s="32">
        <v>10933</v>
      </c>
      <c r="M241" s="32"/>
    </row>
    <row r="242" spans="1:22" hidden="1" x14ac:dyDescent="0.3">
      <c r="A242" t="s">
        <v>70</v>
      </c>
      <c r="B242" t="s">
        <v>185</v>
      </c>
      <c r="C242" s="32">
        <v>13562</v>
      </c>
      <c r="D242" s="32">
        <v>13328</v>
      </c>
      <c r="E242" s="32">
        <v>13045</v>
      </c>
      <c r="F242" s="32">
        <v>12596</v>
      </c>
      <c r="G242" s="32">
        <v>11918</v>
      </c>
      <c r="H242" s="32">
        <v>11482</v>
      </c>
      <c r="I242" s="32">
        <v>11202</v>
      </c>
      <c r="J242" s="32">
        <v>11057</v>
      </c>
      <c r="K242" s="32">
        <v>11053</v>
      </c>
      <c r="L242" s="32">
        <v>11124</v>
      </c>
      <c r="M242" s="32"/>
    </row>
    <row r="243" spans="1:22" hidden="1" x14ac:dyDescent="0.3">
      <c r="A243" t="s">
        <v>70</v>
      </c>
      <c r="B243" t="s">
        <v>186</v>
      </c>
      <c r="C243" s="32">
        <v>13368</v>
      </c>
      <c r="D243" s="32">
        <v>13384</v>
      </c>
      <c r="E243" s="32">
        <v>13408</v>
      </c>
      <c r="F243" s="32">
        <v>13224</v>
      </c>
      <c r="G243" s="32">
        <v>13220</v>
      </c>
      <c r="H243" s="32">
        <v>13094</v>
      </c>
      <c r="I243" s="32">
        <v>12833</v>
      </c>
      <c r="J243" s="32">
        <v>12574</v>
      </c>
      <c r="K243" s="32">
        <v>12216</v>
      </c>
      <c r="L243" s="32">
        <v>11502</v>
      </c>
      <c r="M243" s="32"/>
    </row>
    <row r="244" spans="1:22" hidden="1" x14ac:dyDescent="0.3">
      <c r="A244" t="s">
        <v>70</v>
      </c>
      <c r="B244" t="s">
        <v>187</v>
      </c>
      <c r="C244" s="32">
        <v>14520</v>
      </c>
      <c r="D244" s="32">
        <v>14163</v>
      </c>
      <c r="E244" s="32">
        <v>13783</v>
      </c>
      <c r="F244" s="32">
        <v>13521</v>
      </c>
      <c r="G244" s="32">
        <v>13493</v>
      </c>
      <c r="H244" s="32">
        <v>13596</v>
      </c>
      <c r="I244" s="32">
        <v>13615</v>
      </c>
      <c r="J244" s="32">
        <v>13592</v>
      </c>
      <c r="K244" s="32">
        <v>13481</v>
      </c>
      <c r="L244" s="32">
        <v>13451</v>
      </c>
      <c r="M244" s="32"/>
    </row>
    <row r="245" spans="1:22" hidden="1" x14ac:dyDescent="0.3">
      <c r="A245" t="s">
        <v>70</v>
      </c>
      <c r="B245" t="s">
        <v>188</v>
      </c>
      <c r="C245" s="32">
        <v>15589</v>
      </c>
      <c r="D245" s="32">
        <v>15424</v>
      </c>
      <c r="E245" s="32">
        <v>15076</v>
      </c>
      <c r="F245" s="32">
        <v>14869</v>
      </c>
      <c r="G245" s="32">
        <v>14553</v>
      </c>
      <c r="H245" s="32">
        <v>14070</v>
      </c>
      <c r="I245" s="32">
        <v>13686</v>
      </c>
      <c r="J245" s="32">
        <v>13323</v>
      </c>
      <c r="K245" s="32">
        <v>13112</v>
      </c>
      <c r="L245" s="32">
        <v>13055</v>
      </c>
      <c r="M245" s="32"/>
    </row>
    <row r="246" spans="1:22" hidden="1" x14ac:dyDescent="0.3">
      <c r="A246" t="s">
        <v>70</v>
      </c>
      <c r="B246" t="s">
        <v>189</v>
      </c>
      <c r="C246" s="32">
        <v>15305</v>
      </c>
      <c r="D246" s="32">
        <v>15404</v>
      </c>
      <c r="E246" s="32">
        <v>15474</v>
      </c>
      <c r="F246" s="32">
        <v>15480</v>
      </c>
      <c r="G246" s="32">
        <v>15244</v>
      </c>
      <c r="H246" s="32">
        <v>15020</v>
      </c>
      <c r="I246" s="32">
        <v>14859</v>
      </c>
      <c r="J246" s="32">
        <v>14579</v>
      </c>
      <c r="K246" s="32">
        <v>14321</v>
      </c>
      <c r="L246" s="32">
        <v>14021</v>
      </c>
      <c r="M246" s="32"/>
    </row>
    <row r="247" spans="1:22" hidden="1" x14ac:dyDescent="0.3">
      <c r="A247" t="s">
        <v>70</v>
      </c>
      <c r="B247" t="s">
        <v>190</v>
      </c>
      <c r="C247" s="32">
        <v>16245</v>
      </c>
      <c r="D247" s="32">
        <v>15524</v>
      </c>
      <c r="E247" s="32">
        <v>15056</v>
      </c>
      <c r="F247" s="32">
        <v>14751</v>
      </c>
      <c r="G247" s="32">
        <v>14648</v>
      </c>
      <c r="H247" s="32">
        <v>14766</v>
      </c>
      <c r="I247" s="32">
        <v>14886</v>
      </c>
      <c r="J247" s="32">
        <v>14959</v>
      </c>
      <c r="K247" s="32">
        <v>14973</v>
      </c>
      <c r="L247" s="32">
        <v>14690</v>
      </c>
      <c r="M247" s="32"/>
    </row>
    <row r="248" spans="1:22" hidden="1" x14ac:dyDescent="0.3">
      <c r="A248" t="s">
        <v>70</v>
      </c>
      <c r="B248" t="s">
        <v>191</v>
      </c>
      <c r="C248" s="32">
        <v>18019</v>
      </c>
      <c r="D248" s="32">
        <v>17716</v>
      </c>
      <c r="E248" s="32">
        <v>17052</v>
      </c>
      <c r="F248" s="32">
        <v>16362</v>
      </c>
      <c r="G248" s="32">
        <v>16055</v>
      </c>
      <c r="H248" s="32">
        <v>15646</v>
      </c>
      <c r="I248" s="32">
        <v>15052</v>
      </c>
      <c r="J248" s="32">
        <v>14573</v>
      </c>
      <c r="K248" s="32">
        <v>14342</v>
      </c>
      <c r="L248" s="32">
        <v>14221</v>
      </c>
      <c r="M248" s="32"/>
    </row>
    <row r="249" spans="1:22" hidden="1" x14ac:dyDescent="0.3">
      <c r="A249" t="s">
        <v>70</v>
      </c>
      <c r="B249" t="s">
        <v>192</v>
      </c>
      <c r="C249" s="32">
        <v>17401</v>
      </c>
      <c r="D249" s="32">
        <v>17635</v>
      </c>
      <c r="E249" s="32">
        <v>18074</v>
      </c>
      <c r="F249" s="32">
        <v>18160</v>
      </c>
      <c r="G249" s="32">
        <v>17976</v>
      </c>
      <c r="H249" s="32">
        <v>17464</v>
      </c>
      <c r="I249" s="32">
        <v>17178</v>
      </c>
      <c r="J249" s="32">
        <v>16463</v>
      </c>
      <c r="K249" s="32">
        <v>15842</v>
      </c>
      <c r="L249" s="32">
        <v>15571</v>
      </c>
      <c r="M249" s="32"/>
    </row>
    <row r="250" spans="1:22" hidden="1" x14ac:dyDescent="0.3">
      <c r="A250" t="s">
        <v>70</v>
      </c>
      <c r="B250" t="s">
        <v>193</v>
      </c>
      <c r="C250" s="32">
        <v>14950</v>
      </c>
      <c r="D250" s="32">
        <v>13907</v>
      </c>
      <c r="E250" s="32">
        <v>14233</v>
      </c>
      <c r="F250" s="32">
        <v>15192</v>
      </c>
      <c r="G250" s="32">
        <v>15863</v>
      </c>
      <c r="H250" s="32">
        <v>16570</v>
      </c>
      <c r="I250" s="32">
        <v>16990</v>
      </c>
      <c r="J250" s="32">
        <v>17416</v>
      </c>
      <c r="K250" s="32">
        <v>17488</v>
      </c>
      <c r="L250" s="32">
        <v>17296</v>
      </c>
      <c r="M250" s="32"/>
    </row>
    <row r="251" spans="1:22" hidden="1" x14ac:dyDescent="0.3">
      <c r="A251" t="s">
        <v>70</v>
      </c>
      <c r="B251" t="s">
        <v>194</v>
      </c>
      <c r="C251" s="32">
        <v>11781</v>
      </c>
      <c r="D251" s="32">
        <v>12486</v>
      </c>
      <c r="E251" s="32">
        <v>12801</v>
      </c>
      <c r="F251" s="32">
        <v>12754</v>
      </c>
      <c r="G251" s="32">
        <v>12815</v>
      </c>
      <c r="H251" s="32">
        <v>13039</v>
      </c>
      <c r="I251" s="32">
        <v>13295</v>
      </c>
      <c r="J251" s="32">
        <v>13601</v>
      </c>
      <c r="K251" s="32">
        <v>14591</v>
      </c>
      <c r="L251" s="32">
        <v>15220</v>
      </c>
      <c r="M251" s="32"/>
      <c r="N251" t="str">
        <f t="shared" ref="N251:N258" si="18">A251</f>
        <v>สิงห์บุรี</v>
      </c>
      <c r="O251" s="32">
        <f t="shared" ref="O251:U251" si="19">SUM(F251:F258)</f>
        <v>42702</v>
      </c>
      <c r="P251" s="32">
        <f t="shared" si="19"/>
        <v>43685</v>
      </c>
      <c r="Q251" s="32">
        <f t="shared" si="19"/>
        <v>45129</v>
      </c>
      <c r="R251" s="32">
        <f t="shared" si="19"/>
        <v>46571</v>
      </c>
      <c r="S251" s="32">
        <f t="shared" si="19"/>
        <v>48111</v>
      </c>
      <c r="T251" s="32">
        <f t="shared" si="19"/>
        <v>49892</v>
      </c>
      <c r="U251" s="32">
        <f t="shared" si="19"/>
        <v>51311</v>
      </c>
      <c r="V251" s="32"/>
    </row>
    <row r="252" spans="1:22" hidden="1" x14ac:dyDescent="0.3">
      <c r="A252" t="s">
        <v>70</v>
      </c>
      <c r="B252" t="s">
        <v>195</v>
      </c>
      <c r="C252" s="32">
        <v>7977</v>
      </c>
      <c r="D252" s="32">
        <v>8898</v>
      </c>
      <c r="E252" s="32">
        <v>9702</v>
      </c>
      <c r="F252" s="32">
        <v>10288</v>
      </c>
      <c r="G252" s="32">
        <v>10780</v>
      </c>
      <c r="H252" s="32">
        <v>11244</v>
      </c>
      <c r="I252" s="32">
        <v>11586</v>
      </c>
      <c r="J252" s="32">
        <v>11895</v>
      </c>
      <c r="K252" s="32">
        <v>11858</v>
      </c>
      <c r="L252" s="32">
        <v>11892</v>
      </c>
      <c r="M252" s="32"/>
      <c r="N252" t="str">
        <f t="shared" si="18"/>
        <v>สิงห์บุรี</v>
      </c>
    </row>
    <row r="253" spans="1:22" hidden="1" x14ac:dyDescent="0.3">
      <c r="A253" t="s">
        <v>70</v>
      </c>
      <c r="B253" t="s">
        <v>196</v>
      </c>
      <c r="C253" s="32">
        <v>7218</v>
      </c>
      <c r="D253" s="32">
        <v>6845</v>
      </c>
      <c r="E253" s="32">
        <v>6754</v>
      </c>
      <c r="F253" s="32">
        <v>6961</v>
      </c>
      <c r="G253" s="32">
        <v>7015</v>
      </c>
      <c r="H253" s="32">
        <v>7485</v>
      </c>
      <c r="I253" s="32">
        <v>8009</v>
      </c>
      <c r="J253" s="32">
        <v>8746</v>
      </c>
      <c r="K253" s="32">
        <v>9246</v>
      </c>
      <c r="L253" s="32">
        <v>9715</v>
      </c>
      <c r="M253" s="32"/>
      <c r="N253" t="str">
        <f t="shared" si="18"/>
        <v>สิงห์บุรี</v>
      </c>
    </row>
    <row r="254" spans="1:22" hidden="1" x14ac:dyDescent="0.3">
      <c r="A254" t="s">
        <v>70</v>
      </c>
      <c r="B254" t="s">
        <v>197</v>
      </c>
      <c r="C254" s="32">
        <v>5559</v>
      </c>
      <c r="D254" s="32">
        <v>6093</v>
      </c>
      <c r="E254" s="32">
        <v>6131</v>
      </c>
      <c r="F254" s="32">
        <v>5917</v>
      </c>
      <c r="G254" s="32">
        <v>6011</v>
      </c>
      <c r="H254" s="32">
        <v>5886</v>
      </c>
      <c r="I254" s="32">
        <v>5734</v>
      </c>
      <c r="J254" s="32">
        <v>5691</v>
      </c>
      <c r="K254" s="32">
        <v>5879</v>
      </c>
      <c r="L254" s="32">
        <v>5923</v>
      </c>
      <c r="M254" s="32"/>
      <c r="N254" t="str">
        <f t="shared" si="18"/>
        <v>สิงห์บุรี</v>
      </c>
    </row>
    <row r="255" spans="1:22" hidden="1" x14ac:dyDescent="0.3">
      <c r="A255" t="s">
        <v>70</v>
      </c>
      <c r="B255" t="s">
        <v>198</v>
      </c>
      <c r="C255" s="32">
        <v>3279</v>
      </c>
      <c r="D255" s="32">
        <v>3665</v>
      </c>
      <c r="E255" s="32">
        <v>3782</v>
      </c>
      <c r="F255" s="32">
        <v>4012</v>
      </c>
      <c r="G255" s="32">
        <v>4156</v>
      </c>
      <c r="H255" s="32">
        <v>4419</v>
      </c>
      <c r="I255" s="32">
        <v>4603</v>
      </c>
      <c r="J255" s="32">
        <v>4684</v>
      </c>
      <c r="K255" s="32">
        <v>4499</v>
      </c>
      <c r="L255" s="32">
        <v>4612</v>
      </c>
      <c r="M255" s="32"/>
      <c r="N255" t="str">
        <f t="shared" si="18"/>
        <v>สิงห์บุรี</v>
      </c>
    </row>
    <row r="256" spans="1:22" hidden="1" x14ac:dyDescent="0.3">
      <c r="A256" t="s">
        <v>70</v>
      </c>
      <c r="B256" t="s">
        <v>199</v>
      </c>
      <c r="C256" s="32">
        <v>1445</v>
      </c>
      <c r="D256" s="32">
        <v>1762</v>
      </c>
      <c r="E256" s="32">
        <v>1829</v>
      </c>
      <c r="F256" s="32">
        <v>1968</v>
      </c>
      <c r="G256" s="32">
        <v>2087</v>
      </c>
      <c r="H256" s="32">
        <v>2122</v>
      </c>
      <c r="I256" s="32">
        <v>2329</v>
      </c>
      <c r="J256" s="32">
        <v>2404</v>
      </c>
      <c r="K256" s="32">
        <v>2629</v>
      </c>
      <c r="L256" s="32">
        <v>2690</v>
      </c>
      <c r="M256" s="32"/>
      <c r="N256" t="str">
        <f t="shared" si="18"/>
        <v>สิงห์บุรี</v>
      </c>
    </row>
    <row r="257" spans="1:14" hidden="1" x14ac:dyDescent="0.3">
      <c r="A257" t="s">
        <v>70</v>
      </c>
      <c r="B257" t="s">
        <v>200</v>
      </c>
      <c r="C257">
        <v>436</v>
      </c>
      <c r="D257">
        <v>581</v>
      </c>
      <c r="E257">
        <v>653</v>
      </c>
      <c r="F257">
        <v>671</v>
      </c>
      <c r="G257">
        <v>672</v>
      </c>
      <c r="H257">
        <v>776</v>
      </c>
      <c r="I257">
        <v>848</v>
      </c>
      <c r="J257">
        <v>897</v>
      </c>
      <c r="K257">
        <v>976</v>
      </c>
      <c r="L257" s="32">
        <v>1026</v>
      </c>
      <c r="M257" s="32"/>
      <c r="N257" t="str">
        <f t="shared" si="18"/>
        <v>สิงห์บุรี</v>
      </c>
    </row>
    <row r="258" spans="1:14" hidden="1" x14ac:dyDescent="0.3">
      <c r="A258" t="s">
        <v>70</v>
      </c>
      <c r="B258" t="s">
        <v>201</v>
      </c>
      <c r="C258">
        <v>130</v>
      </c>
      <c r="D258">
        <v>133</v>
      </c>
      <c r="E258">
        <v>126</v>
      </c>
      <c r="F258">
        <v>131</v>
      </c>
      <c r="G258">
        <v>149</v>
      </c>
      <c r="H258">
        <v>158</v>
      </c>
      <c r="I258">
        <v>167</v>
      </c>
      <c r="J258">
        <v>193</v>
      </c>
      <c r="K258">
        <v>214</v>
      </c>
      <c r="L258">
        <v>233</v>
      </c>
      <c r="N258" t="str">
        <f t="shared" si="18"/>
        <v>สิงห์บุรี</v>
      </c>
    </row>
    <row r="259" spans="1:14" hidden="1" x14ac:dyDescent="0.3">
      <c r="A259" t="s">
        <v>70</v>
      </c>
      <c r="B259" t="s">
        <v>202</v>
      </c>
      <c r="C259">
        <v>26</v>
      </c>
      <c r="D259">
        <v>42</v>
      </c>
      <c r="E259">
        <v>38</v>
      </c>
      <c r="F259">
        <v>42</v>
      </c>
      <c r="G259">
        <v>27</v>
      </c>
      <c r="H259">
        <v>27</v>
      </c>
      <c r="I259">
        <v>29</v>
      </c>
      <c r="J259">
        <v>24</v>
      </c>
      <c r="K259">
        <v>29</v>
      </c>
      <c r="L259">
        <v>42</v>
      </c>
    </row>
    <row r="260" spans="1:14" hidden="1" x14ac:dyDescent="0.3">
      <c r="A260" t="s">
        <v>70</v>
      </c>
      <c r="B260" t="s">
        <v>203</v>
      </c>
      <c r="C260">
        <v>4</v>
      </c>
      <c r="D260" t="s">
        <v>207</v>
      </c>
      <c r="E260" t="s">
        <v>207</v>
      </c>
      <c r="F260" t="s">
        <v>207</v>
      </c>
      <c r="G260" t="s">
        <v>207</v>
      </c>
      <c r="H260" t="s">
        <v>207</v>
      </c>
      <c r="I260" t="s">
        <v>207</v>
      </c>
      <c r="J260" t="s">
        <v>207</v>
      </c>
      <c r="K260" t="s">
        <v>207</v>
      </c>
      <c r="L260" t="s">
        <v>207</v>
      </c>
    </row>
    <row r="261" spans="1:14" hidden="1" x14ac:dyDescent="0.3">
      <c r="A261" t="s">
        <v>70</v>
      </c>
      <c r="B261" t="s">
        <v>204</v>
      </c>
      <c r="C261">
        <v>122</v>
      </c>
      <c r="D261">
        <v>137</v>
      </c>
      <c r="E261">
        <v>186</v>
      </c>
      <c r="F261">
        <v>224</v>
      </c>
      <c r="G261">
        <v>232</v>
      </c>
      <c r="H261">
        <v>243</v>
      </c>
      <c r="I261">
        <v>250</v>
      </c>
      <c r="J261">
        <v>253</v>
      </c>
      <c r="K261">
        <v>249</v>
      </c>
      <c r="L261">
        <v>244</v>
      </c>
    </row>
    <row r="262" spans="1:14" hidden="1" x14ac:dyDescent="0.3">
      <c r="A262" t="s">
        <v>70</v>
      </c>
      <c r="B262" t="s">
        <v>205</v>
      </c>
      <c r="C262" s="32">
        <v>2081</v>
      </c>
      <c r="D262" s="32">
        <v>2077</v>
      </c>
      <c r="E262" s="32">
        <v>2039</v>
      </c>
      <c r="F262" s="32">
        <v>2062</v>
      </c>
      <c r="G262" s="32">
        <v>1961</v>
      </c>
      <c r="H262" s="32">
        <v>1960</v>
      </c>
      <c r="I262" s="32">
        <v>1957</v>
      </c>
      <c r="J262" s="32">
        <v>1968</v>
      </c>
      <c r="K262">
        <v>289</v>
      </c>
      <c r="L262">
        <v>316</v>
      </c>
    </row>
    <row r="263" spans="1:14" hidden="1" x14ac:dyDescent="0.3">
      <c r="A263" t="s">
        <v>70</v>
      </c>
      <c r="B263" t="s">
        <v>206</v>
      </c>
      <c r="C263">
        <v>329</v>
      </c>
      <c r="D263">
        <v>332</v>
      </c>
      <c r="E263">
        <v>256</v>
      </c>
      <c r="F263">
        <v>214</v>
      </c>
      <c r="G263">
        <v>188</v>
      </c>
      <c r="H263">
        <v>220</v>
      </c>
      <c r="I263">
        <v>211</v>
      </c>
      <c r="J263">
        <v>207</v>
      </c>
      <c r="K263">
        <v>46</v>
      </c>
      <c r="L263">
        <v>33</v>
      </c>
    </row>
    <row r="264" spans="1:14" x14ac:dyDescent="0.3">
      <c r="A264" t="s">
        <v>62</v>
      </c>
      <c r="B264" t="s">
        <v>7</v>
      </c>
      <c r="C264" s="32">
        <v>333172</v>
      </c>
      <c r="D264" s="32">
        <v>332769</v>
      </c>
      <c r="E264" s="32">
        <v>332283</v>
      </c>
      <c r="F264" s="32">
        <v>331655</v>
      </c>
      <c r="G264" s="32">
        <v>330431</v>
      </c>
      <c r="H264" s="32">
        <v>329722</v>
      </c>
      <c r="I264" s="32">
        <v>328263</v>
      </c>
      <c r="J264" s="32">
        <v>326611</v>
      </c>
      <c r="K264" s="32">
        <v>322477</v>
      </c>
      <c r="L264" s="32">
        <v>320432</v>
      </c>
      <c r="M264" s="32"/>
    </row>
    <row r="265" spans="1:14" hidden="1" x14ac:dyDescent="0.3">
      <c r="A265" t="s">
        <v>62</v>
      </c>
      <c r="B265" t="s">
        <v>184</v>
      </c>
      <c r="C265" s="32">
        <v>17045</v>
      </c>
      <c r="D265" s="32">
        <v>16796</v>
      </c>
      <c r="E265" s="32">
        <v>16433</v>
      </c>
      <c r="F265" s="32">
        <v>15936</v>
      </c>
      <c r="G265" s="32">
        <v>15322</v>
      </c>
      <c r="H265" s="32">
        <v>14633</v>
      </c>
      <c r="I265" s="32">
        <v>13865</v>
      </c>
      <c r="J265" s="32">
        <v>13079</v>
      </c>
      <c r="K265" s="32">
        <v>12442</v>
      </c>
      <c r="L265" s="32">
        <v>11720</v>
      </c>
      <c r="M265" s="32"/>
    </row>
    <row r="266" spans="1:14" hidden="1" x14ac:dyDescent="0.3">
      <c r="A266" t="s">
        <v>62</v>
      </c>
      <c r="B266" s="37">
        <v>44690</v>
      </c>
      <c r="C266" s="32">
        <v>18169</v>
      </c>
      <c r="D266" s="32">
        <v>18054</v>
      </c>
      <c r="E266" s="32">
        <v>17863</v>
      </c>
      <c r="F266" s="32">
        <v>17621</v>
      </c>
      <c r="G266" s="32">
        <v>17403</v>
      </c>
      <c r="H266" s="32">
        <v>17182</v>
      </c>
      <c r="I266" s="32">
        <v>16919</v>
      </c>
      <c r="J266" s="32">
        <v>16498</v>
      </c>
      <c r="K266" s="32">
        <v>16047</v>
      </c>
      <c r="L266" s="32">
        <v>15370</v>
      </c>
      <c r="M266" s="32"/>
    </row>
    <row r="267" spans="1:14" hidden="1" x14ac:dyDescent="0.3">
      <c r="A267" t="s">
        <v>62</v>
      </c>
      <c r="B267" s="37">
        <v>44848</v>
      </c>
      <c r="C267" s="32">
        <v>18218</v>
      </c>
      <c r="D267" s="32">
        <v>17572</v>
      </c>
      <c r="E267" s="32">
        <v>17451</v>
      </c>
      <c r="F267" s="32">
        <v>17493</v>
      </c>
      <c r="G267" s="32">
        <v>17740</v>
      </c>
      <c r="H267" s="32">
        <v>17963</v>
      </c>
      <c r="I267" s="32">
        <v>17930</v>
      </c>
      <c r="J267" s="32">
        <v>17731</v>
      </c>
      <c r="K267" s="32">
        <v>17488</v>
      </c>
      <c r="L267" s="32">
        <v>17295</v>
      </c>
      <c r="M267" s="32"/>
    </row>
    <row r="268" spans="1:14" hidden="1" x14ac:dyDescent="0.3">
      <c r="A268" t="s">
        <v>62</v>
      </c>
      <c r="B268" t="s">
        <v>185</v>
      </c>
      <c r="C268" s="32">
        <v>21930</v>
      </c>
      <c r="D268" s="32">
        <v>21483</v>
      </c>
      <c r="E268" s="32">
        <v>20859</v>
      </c>
      <c r="F268" s="32">
        <v>19914</v>
      </c>
      <c r="G268" s="32">
        <v>18899</v>
      </c>
      <c r="H268" s="32">
        <v>17990</v>
      </c>
      <c r="I268" s="32">
        <v>17384</v>
      </c>
      <c r="J268" s="32">
        <v>17323</v>
      </c>
      <c r="K268" s="32">
        <v>17413</v>
      </c>
      <c r="L268" s="32">
        <v>17664</v>
      </c>
      <c r="M268" s="32"/>
    </row>
    <row r="269" spans="1:14" hidden="1" x14ac:dyDescent="0.3">
      <c r="A269" t="s">
        <v>62</v>
      </c>
      <c r="B269" t="s">
        <v>186</v>
      </c>
      <c r="C269" s="32">
        <v>21631</v>
      </c>
      <c r="D269" s="32">
        <v>21950</v>
      </c>
      <c r="E269" s="32">
        <v>21850</v>
      </c>
      <c r="F269" s="32">
        <v>21779</v>
      </c>
      <c r="G269" s="32">
        <v>21384</v>
      </c>
      <c r="H269" s="32">
        <v>21043</v>
      </c>
      <c r="I269" s="32">
        <v>20447</v>
      </c>
      <c r="J269" s="32">
        <v>20029</v>
      </c>
      <c r="K269" s="32">
        <v>19290</v>
      </c>
      <c r="L269" s="32">
        <v>18177</v>
      </c>
      <c r="M269" s="32"/>
    </row>
    <row r="270" spans="1:14" hidden="1" x14ac:dyDescent="0.3">
      <c r="A270" t="s">
        <v>62</v>
      </c>
      <c r="B270" t="s">
        <v>187</v>
      </c>
      <c r="C270" s="32">
        <v>21809</v>
      </c>
      <c r="D270" s="32">
        <v>21171</v>
      </c>
      <c r="E270" s="32">
        <v>21089</v>
      </c>
      <c r="F270" s="32">
        <v>20812</v>
      </c>
      <c r="G270" s="32">
        <v>21175</v>
      </c>
      <c r="H270" s="32">
        <v>21833</v>
      </c>
      <c r="I270" s="32">
        <v>22073</v>
      </c>
      <c r="J270" s="32">
        <v>21921</v>
      </c>
      <c r="K270" s="32">
        <v>21815</v>
      </c>
      <c r="L270" s="32">
        <v>21511</v>
      </c>
      <c r="M270" s="32"/>
    </row>
    <row r="271" spans="1:14" hidden="1" x14ac:dyDescent="0.3">
      <c r="A271" t="s">
        <v>62</v>
      </c>
      <c r="B271" t="s">
        <v>188</v>
      </c>
      <c r="C271" s="32">
        <v>23929</v>
      </c>
      <c r="D271" s="32">
        <v>23740</v>
      </c>
      <c r="E271" s="32">
        <v>23044</v>
      </c>
      <c r="F271" s="32">
        <v>22658</v>
      </c>
      <c r="G271" s="32">
        <v>22010</v>
      </c>
      <c r="H271" s="32">
        <v>21120</v>
      </c>
      <c r="I271" s="32">
        <v>20412</v>
      </c>
      <c r="J271" s="32">
        <v>20189</v>
      </c>
      <c r="K271" s="32">
        <v>20071</v>
      </c>
      <c r="L271" s="32">
        <v>20470</v>
      </c>
      <c r="M271" s="32"/>
    </row>
    <row r="272" spans="1:14" hidden="1" x14ac:dyDescent="0.3">
      <c r="A272" t="s">
        <v>62</v>
      </c>
      <c r="B272" t="s">
        <v>189</v>
      </c>
      <c r="C272" s="32">
        <v>25406</v>
      </c>
      <c r="D272" s="32">
        <v>24991</v>
      </c>
      <c r="E272" s="32">
        <v>24739</v>
      </c>
      <c r="F272" s="32">
        <v>24190</v>
      </c>
      <c r="G272" s="32">
        <v>23476</v>
      </c>
      <c r="H272" s="32">
        <v>23076</v>
      </c>
      <c r="I272" s="32">
        <v>22856</v>
      </c>
      <c r="J272" s="32">
        <v>22166</v>
      </c>
      <c r="K272" s="32">
        <v>21729</v>
      </c>
      <c r="L272" s="32">
        <v>21090</v>
      </c>
      <c r="M272" s="32"/>
    </row>
    <row r="273" spans="1:21" hidden="1" x14ac:dyDescent="0.3">
      <c r="A273" t="s">
        <v>62</v>
      </c>
      <c r="B273" t="s">
        <v>190</v>
      </c>
      <c r="C273" s="32">
        <v>26624</v>
      </c>
      <c r="D273" s="32">
        <v>25781</v>
      </c>
      <c r="E273" s="32">
        <v>25297</v>
      </c>
      <c r="F273" s="32">
        <v>24969</v>
      </c>
      <c r="G273" s="32">
        <v>24841</v>
      </c>
      <c r="H273" s="32">
        <v>24705</v>
      </c>
      <c r="I273" s="32">
        <v>24267</v>
      </c>
      <c r="J273" s="32">
        <v>23975</v>
      </c>
      <c r="K273" s="32">
        <v>23437</v>
      </c>
      <c r="L273" s="32">
        <v>22611</v>
      </c>
      <c r="M273" s="32"/>
    </row>
    <row r="274" spans="1:21" hidden="1" x14ac:dyDescent="0.3">
      <c r="A274" t="s">
        <v>62</v>
      </c>
      <c r="B274" t="s">
        <v>191</v>
      </c>
      <c r="C274" s="32">
        <v>28688</v>
      </c>
      <c r="D274" s="32">
        <v>28263</v>
      </c>
      <c r="E274" s="32">
        <v>27527</v>
      </c>
      <c r="F274" s="32">
        <v>26623</v>
      </c>
      <c r="G274" s="32">
        <v>26143</v>
      </c>
      <c r="H274" s="32">
        <v>25613</v>
      </c>
      <c r="I274" s="32">
        <v>24957</v>
      </c>
      <c r="J274" s="32">
        <v>24483</v>
      </c>
      <c r="K274" s="32">
        <v>24182</v>
      </c>
      <c r="L274" s="32">
        <v>23988</v>
      </c>
      <c r="M274" s="32"/>
    </row>
    <row r="275" spans="1:21" hidden="1" x14ac:dyDescent="0.3">
      <c r="A275" t="s">
        <v>62</v>
      </c>
      <c r="B275" t="s">
        <v>192</v>
      </c>
      <c r="C275" s="32">
        <v>26369</v>
      </c>
      <c r="D275" s="32">
        <v>26797</v>
      </c>
      <c r="E275" s="32">
        <v>27217</v>
      </c>
      <c r="F275" s="32">
        <v>28012</v>
      </c>
      <c r="G275" s="32">
        <v>27778</v>
      </c>
      <c r="H275" s="32">
        <v>27530</v>
      </c>
      <c r="I275" s="32">
        <v>27391</v>
      </c>
      <c r="J275" s="32">
        <v>26723</v>
      </c>
      <c r="K275" s="32">
        <v>25912</v>
      </c>
      <c r="L275" s="32">
        <v>25284</v>
      </c>
      <c r="M275" s="32"/>
    </row>
    <row r="276" spans="1:21" hidden="1" x14ac:dyDescent="0.3">
      <c r="A276" t="s">
        <v>62</v>
      </c>
      <c r="B276" t="s">
        <v>193</v>
      </c>
      <c r="C276" s="32">
        <v>22607</v>
      </c>
      <c r="D276" s="32">
        <v>21529</v>
      </c>
      <c r="E276" s="32">
        <v>22144</v>
      </c>
      <c r="F276" s="32">
        <v>23235</v>
      </c>
      <c r="G276" s="32">
        <v>24555</v>
      </c>
      <c r="H276" s="32">
        <v>25153</v>
      </c>
      <c r="I276" s="32">
        <v>25840</v>
      </c>
      <c r="J276" s="32">
        <v>26225</v>
      </c>
      <c r="K276" s="32">
        <v>27004</v>
      </c>
      <c r="L276" s="32">
        <v>26713</v>
      </c>
      <c r="M276" s="32"/>
    </row>
    <row r="277" spans="1:21" hidden="1" x14ac:dyDescent="0.3">
      <c r="A277" t="s">
        <v>62</v>
      </c>
      <c r="B277" t="s">
        <v>194</v>
      </c>
      <c r="C277" s="32">
        <v>17944</v>
      </c>
      <c r="D277" s="32">
        <v>19045</v>
      </c>
      <c r="E277" s="32">
        <v>19571</v>
      </c>
      <c r="F277" s="32">
        <v>19527</v>
      </c>
      <c r="G277" s="32">
        <v>19698</v>
      </c>
      <c r="H277" s="32">
        <v>20132</v>
      </c>
      <c r="I277" s="32">
        <v>20472</v>
      </c>
      <c r="J277" s="32">
        <v>21079</v>
      </c>
      <c r="K277" s="32">
        <v>22110</v>
      </c>
      <c r="L277" s="32">
        <v>23314</v>
      </c>
      <c r="M277" s="32"/>
      <c r="N277" t="str">
        <f t="shared" ref="N277:N284" si="20">A277</f>
        <v>ชัยนาท</v>
      </c>
      <c r="O277" s="32">
        <f t="shared" ref="O277:U277" si="21">SUM(F277:F284)</f>
        <v>64532</v>
      </c>
      <c r="P277" s="32">
        <f t="shared" si="21"/>
        <v>66044</v>
      </c>
      <c r="Q277" s="32">
        <f t="shared" si="21"/>
        <v>68167</v>
      </c>
      <c r="R277" s="32">
        <f t="shared" si="21"/>
        <v>70202</v>
      </c>
      <c r="S277" s="32">
        <f t="shared" si="21"/>
        <v>72575</v>
      </c>
      <c r="T277" s="32">
        <f t="shared" si="21"/>
        <v>74838</v>
      </c>
      <c r="U277" s="32">
        <f t="shared" si="21"/>
        <v>77082</v>
      </c>
    </row>
    <row r="278" spans="1:21" hidden="1" x14ac:dyDescent="0.3">
      <c r="A278" t="s">
        <v>62</v>
      </c>
      <c r="B278" t="s">
        <v>195</v>
      </c>
      <c r="C278" s="32">
        <v>11871</v>
      </c>
      <c r="D278" s="32">
        <v>13314</v>
      </c>
      <c r="E278" s="32">
        <v>14368</v>
      </c>
      <c r="F278" s="32">
        <v>15456</v>
      </c>
      <c r="G278" s="32">
        <v>16191</v>
      </c>
      <c r="H278" s="32">
        <v>17117</v>
      </c>
      <c r="I278" s="32">
        <v>17633</v>
      </c>
      <c r="J278" s="32">
        <v>18145</v>
      </c>
      <c r="K278" s="32">
        <v>18096</v>
      </c>
      <c r="L278" s="32">
        <v>18205</v>
      </c>
      <c r="M278" s="32"/>
      <c r="N278" t="str">
        <f t="shared" si="20"/>
        <v>ชัยนาท</v>
      </c>
    </row>
    <row r="279" spans="1:21" hidden="1" x14ac:dyDescent="0.3">
      <c r="A279" t="s">
        <v>62</v>
      </c>
      <c r="B279" t="s">
        <v>196</v>
      </c>
      <c r="C279" s="32">
        <v>11020</v>
      </c>
      <c r="D279" s="32">
        <v>10567</v>
      </c>
      <c r="E279" s="32">
        <v>10548</v>
      </c>
      <c r="F279" s="32">
        <v>10608</v>
      </c>
      <c r="G279" s="32">
        <v>10625</v>
      </c>
      <c r="H279" s="32">
        <v>11119</v>
      </c>
      <c r="I279" s="32">
        <v>11844</v>
      </c>
      <c r="J279" s="32">
        <v>12794</v>
      </c>
      <c r="K279" s="32">
        <v>13796</v>
      </c>
      <c r="L279" s="32">
        <v>14390</v>
      </c>
      <c r="M279" s="32"/>
      <c r="N279" t="str">
        <f t="shared" si="20"/>
        <v>ชัยนาท</v>
      </c>
    </row>
    <row r="280" spans="1:21" hidden="1" x14ac:dyDescent="0.3">
      <c r="A280" t="s">
        <v>62</v>
      </c>
      <c r="B280" t="s">
        <v>197</v>
      </c>
      <c r="C280" s="32">
        <v>8322</v>
      </c>
      <c r="D280" s="32">
        <v>8986</v>
      </c>
      <c r="E280" s="32">
        <v>9091</v>
      </c>
      <c r="F280" s="32">
        <v>8978</v>
      </c>
      <c r="G280" s="32">
        <v>9140</v>
      </c>
      <c r="H280" s="32">
        <v>8929</v>
      </c>
      <c r="I280" s="32">
        <v>8815</v>
      </c>
      <c r="J280" s="32">
        <v>8795</v>
      </c>
      <c r="K280" s="32">
        <v>8815</v>
      </c>
      <c r="L280" s="32">
        <v>8854</v>
      </c>
      <c r="M280" s="32"/>
      <c r="N280" t="str">
        <f t="shared" si="20"/>
        <v>ชัยนาท</v>
      </c>
    </row>
    <row r="281" spans="1:21" hidden="1" x14ac:dyDescent="0.3">
      <c r="A281" t="s">
        <v>62</v>
      </c>
      <c r="B281" t="s">
        <v>198</v>
      </c>
      <c r="C281" s="32">
        <v>4842</v>
      </c>
      <c r="D281" s="32">
        <v>5298</v>
      </c>
      <c r="E281" s="32">
        <v>5572</v>
      </c>
      <c r="F281" s="32">
        <v>5891</v>
      </c>
      <c r="G281" s="32">
        <v>6136</v>
      </c>
      <c r="H281" s="32">
        <v>6443</v>
      </c>
      <c r="I281" s="32">
        <v>6665</v>
      </c>
      <c r="J281" s="32">
        <v>6717</v>
      </c>
      <c r="K281" s="32">
        <v>6677</v>
      </c>
      <c r="L281" s="32">
        <v>6707</v>
      </c>
      <c r="M281" s="32"/>
      <c r="N281" t="str">
        <f t="shared" si="20"/>
        <v>ชัยนาท</v>
      </c>
    </row>
    <row r="282" spans="1:21" hidden="1" x14ac:dyDescent="0.3">
      <c r="A282" t="s">
        <v>62</v>
      </c>
      <c r="B282" t="s">
        <v>199</v>
      </c>
      <c r="C282" s="32">
        <v>2146</v>
      </c>
      <c r="D282" s="32">
        <v>2619</v>
      </c>
      <c r="E282" s="32">
        <v>2684</v>
      </c>
      <c r="F282" s="32">
        <v>2866</v>
      </c>
      <c r="G282" s="32">
        <v>3015</v>
      </c>
      <c r="H282" s="32">
        <v>3090</v>
      </c>
      <c r="I282" s="32">
        <v>3286</v>
      </c>
      <c r="J282" s="32">
        <v>3463</v>
      </c>
      <c r="K282" s="32">
        <v>3654</v>
      </c>
      <c r="L282" s="32">
        <v>3839</v>
      </c>
      <c r="M282" s="32"/>
      <c r="N282" t="str">
        <f t="shared" si="20"/>
        <v>ชัยนาท</v>
      </c>
    </row>
    <row r="283" spans="1:21" hidden="1" x14ac:dyDescent="0.3">
      <c r="A283" t="s">
        <v>62</v>
      </c>
      <c r="B283" t="s">
        <v>200</v>
      </c>
      <c r="C283">
        <v>671</v>
      </c>
      <c r="D283">
        <v>862</v>
      </c>
      <c r="E283">
        <v>933</v>
      </c>
      <c r="F283">
        <v>991</v>
      </c>
      <c r="G283" s="32">
        <v>1005</v>
      </c>
      <c r="H283" s="32">
        <v>1104</v>
      </c>
      <c r="I283" s="32">
        <v>1217</v>
      </c>
      <c r="J283" s="32">
        <v>1280</v>
      </c>
      <c r="K283" s="32">
        <v>1382</v>
      </c>
      <c r="L283" s="32">
        <v>1449</v>
      </c>
      <c r="M283" s="32"/>
      <c r="N283" t="str">
        <f t="shared" si="20"/>
        <v>ชัยนาท</v>
      </c>
    </row>
    <row r="284" spans="1:21" hidden="1" x14ac:dyDescent="0.3">
      <c r="A284" t="s">
        <v>62</v>
      </c>
      <c r="B284" t="s">
        <v>201</v>
      </c>
      <c r="C284">
        <v>182</v>
      </c>
      <c r="D284">
        <v>207</v>
      </c>
      <c r="E284">
        <v>208</v>
      </c>
      <c r="F284">
        <v>215</v>
      </c>
      <c r="G284">
        <v>234</v>
      </c>
      <c r="H284">
        <v>233</v>
      </c>
      <c r="I284">
        <v>270</v>
      </c>
      <c r="J284">
        <v>302</v>
      </c>
      <c r="K284">
        <v>308</v>
      </c>
      <c r="L284">
        <v>324</v>
      </c>
      <c r="N284" t="str">
        <f t="shared" si="20"/>
        <v>ชัยนาท</v>
      </c>
    </row>
    <row r="285" spans="1:21" hidden="1" x14ac:dyDescent="0.3">
      <c r="A285" t="s">
        <v>62</v>
      </c>
      <c r="B285" t="s">
        <v>202</v>
      </c>
      <c r="C285">
        <v>55</v>
      </c>
      <c r="D285">
        <v>74</v>
      </c>
      <c r="E285">
        <v>85</v>
      </c>
      <c r="F285">
        <v>94</v>
      </c>
      <c r="G285">
        <v>52</v>
      </c>
      <c r="H285">
        <v>60</v>
      </c>
      <c r="I285">
        <v>58</v>
      </c>
      <c r="J285">
        <v>53</v>
      </c>
      <c r="K285">
        <v>63</v>
      </c>
      <c r="L285">
        <v>70</v>
      </c>
    </row>
    <row r="286" spans="1:21" hidden="1" x14ac:dyDescent="0.3">
      <c r="A286" t="s">
        <v>62</v>
      </c>
      <c r="B286" t="s">
        <v>203</v>
      </c>
      <c r="C286">
        <v>2</v>
      </c>
      <c r="D286" t="s">
        <v>207</v>
      </c>
      <c r="E286" t="s">
        <v>207</v>
      </c>
      <c r="F286" t="s">
        <v>207</v>
      </c>
      <c r="G286" t="s">
        <v>207</v>
      </c>
      <c r="H286" t="s">
        <v>207</v>
      </c>
      <c r="I286" t="s">
        <v>207</v>
      </c>
      <c r="J286" t="s">
        <v>207</v>
      </c>
      <c r="K286" t="s">
        <v>207</v>
      </c>
      <c r="L286" t="s">
        <v>207</v>
      </c>
    </row>
    <row r="287" spans="1:21" hidden="1" x14ac:dyDescent="0.3">
      <c r="A287" t="s">
        <v>62</v>
      </c>
      <c r="B287" t="s">
        <v>204</v>
      </c>
      <c r="C287">
        <v>147</v>
      </c>
      <c r="D287">
        <v>148</v>
      </c>
      <c r="E287">
        <v>205</v>
      </c>
      <c r="F287">
        <v>251</v>
      </c>
      <c r="G287">
        <v>238</v>
      </c>
      <c r="H287">
        <v>237</v>
      </c>
      <c r="I287">
        <v>244</v>
      </c>
      <c r="J287">
        <v>250</v>
      </c>
      <c r="K287">
        <v>258</v>
      </c>
      <c r="L287">
        <v>265</v>
      </c>
    </row>
    <row r="288" spans="1:21" hidden="1" x14ac:dyDescent="0.3">
      <c r="A288" t="s">
        <v>62</v>
      </c>
      <c r="B288" t="s">
        <v>205</v>
      </c>
      <c r="C288" s="32">
        <v>3264</v>
      </c>
      <c r="D288" s="32">
        <v>3247</v>
      </c>
      <c r="E288" s="32">
        <v>3261</v>
      </c>
      <c r="F288" s="32">
        <v>3292</v>
      </c>
      <c r="G288" s="32">
        <v>3166</v>
      </c>
      <c r="H288" s="32">
        <v>3188</v>
      </c>
      <c r="I288" s="32">
        <v>3192</v>
      </c>
      <c r="J288" s="32">
        <v>3189</v>
      </c>
      <c r="K288">
        <v>443</v>
      </c>
      <c r="L288" s="32">
        <v>1076</v>
      </c>
      <c r="M288" s="32"/>
    </row>
    <row r="289" spans="1:21" hidden="1" x14ac:dyDescent="0.3">
      <c r="A289" t="s">
        <v>62</v>
      </c>
      <c r="B289" t="s">
        <v>206</v>
      </c>
      <c r="C289">
        <v>281</v>
      </c>
      <c r="D289">
        <v>275</v>
      </c>
      <c r="E289">
        <v>244</v>
      </c>
      <c r="F289">
        <v>244</v>
      </c>
      <c r="G289">
        <v>205</v>
      </c>
      <c r="H289">
        <v>229</v>
      </c>
      <c r="I289">
        <v>226</v>
      </c>
      <c r="J289">
        <v>202</v>
      </c>
      <c r="K289">
        <v>45</v>
      </c>
      <c r="L289">
        <v>46</v>
      </c>
    </row>
    <row r="290" spans="1:21" x14ac:dyDescent="0.3">
      <c r="A290" t="s">
        <v>71</v>
      </c>
      <c r="B290" t="s">
        <v>7</v>
      </c>
      <c r="C290" s="32">
        <v>625689</v>
      </c>
      <c r="D290" s="32">
        <v>629216</v>
      </c>
      <c r="E290" s="32">
        <v>633460</v>
      </c>
      <c r="F290" s="32">
        <v>637673</v>
      </c>
      <c r="G290" s="32">
        <v>640065</v>
      </c>
      <c r="H290" s="32">
        <v>642040</v>
      </c>
      <c r="I290" s="32">
        <v>645024</v>
      </c>
      <c r="J290" s="32">
        <v>645911</v>
      </c>
      <c r="K290" s="32">
        <v>643828</v>
      </c>
      <c r="L290" s="32">
        <v>643963</v>
      </c>
      <c r="M290" s="32"/>
    </row>
    <row r="291" spans="1:21" hidden="1" x14ac:dyDescent="0.3">
      <c r="A291" t="s">
        <v>71</v>
      </c>
      <c r="B291" t="s">
        <v>184</v>
      </c>
      <c r="C291" s="32">
        <v>37494</v>
      </c>
      <c r="D291" s="32">
        <v>37131</v>
      </c>
      <c r="E291" s="32">
        <v>36800</v>
      </c>
      <c r="F291" s="32">
        <v>36350</v>
      </c>
      <c r="G291" s="32">
        <v>35277</v>
      </c>
      <c r="H291" s="32">
        <v>33897</v>
      </c>
      <c r="I291" s="32">
        <v>32756</v>
      </c>
      <c r="J291" s="32">
        <v>31380</v>
      </c>
      <c r="K291" s="32">
        <v>30161</v>
      </c>
      <c r="L291" s="32">
        <v>28743</v>
      </c>
      <c r="M291" s="32"/>
    </row>
    <row r="292" spans="1:21" hidden="1" x14ac:dyDescent="0.3">
      <c r="A292" t="s">
        <v>71</v>
      </c>
      <c r="B292" s="37">
        <v>44690</v>
      </c>
      <c r="C292" s="32">
        <v>38518</v>
      </c>
      <c r="D292" s="32">
        <v>38406</v>
      </c>
      <c r="E292" s="32">
        <v>38269</v>
      </c>
      <c r="F292" s="32">
        <v>37877</v>
      </c>
      <c r="G292" s="32">
        <v>37880</v>
      </c>
      <c r="H292" s="32">
        <v>37758</v>
      </c>
      <c r="I292" s="32">
        <v>37358</v>
      </c>
      <c r="J292" s="32">
        <v>36864</v>
      </c>
      <c r="K292" s="32">
        <v>36321</v>
      </c>
      <c r="L292" s="32">
        <v>35180</v>
      </c>
      <c r="M292" s="32"/>
    </row>
    <row r="293" spans="1:21" hidden="1" x14ac:dyDescent="0.3">
      <c r="A293" t="s">
        <v>71</v>
      </c>
      <c r="B293" s="37">
        <v>44848</v>
      </c>
      <c r="C293" s="32">
        <v>39428</v>
      </c>
      <c r="D293" s="32">
        <v>38494</v>
      </c>
      <c r="E293" s="32">
        <v>38563</v>
      </c>
      <c r="F293" s="32">
        <v>38398</v>
      </c>
      <c r="G293" s="32">
        <v>38616</v>
      </c>
      <c r="H293" s="32">
        <v>38811</v>
      </c>
      <c r="I293" s="32">
        <v>38715</v>
      </c>
      <c r="J293" s="32">
        <v>38488</v>
      </c>
      <c r="K293" s="32">
        <v>38028</v>
      </c>
      <c r="L293" s="32">
        <v>37874</v>
      </c>
      <c r="M293" s="32"/>
    </row>
    <row r="294" spans="1:21" hidden="1" x14ac:dyDescent="0.3">
      <c r="A294" t="s">
        <v>71</v>
      </c>
      <c r="B294" t="s">
        <v>185</v>
      </c>
      <c r="C294" s="32">
        <v>46188</v>
      </c>
      <c r="D294" s="32">
        <v>45864</v>
      </c>
      <c r="E294" s="32">
        <v>44710</v>
      </c>
      <c r="F294" s="32">
        <v>43317</v>
      </c>
      <c r="G294" s="32">
        <v>41374</v>
      </c>
      <c r="H294" s="32">
        <v>39968</v>
      </c>
      <c r="I294" s="32">
        <v>38988</v>
      </c>
      <c r="J294" s="32">
        <v>39035</v>
      </c>
      <c r="K294" s="32">
        <v>38942</v>
      </c>
      <c r="L294" s="32">
        <v>38988</v>
      </c>
      <c r="M294" s="32"/>
    </row>
    <row r="295" spans="1:21" hidden="1" x14ac:dyDescent="0.3">
      <c r="A295" t="s">
        <v>71</v>
      </c>
      <c r="B295" t="s">
        <v>186</v>
      </c>
      <c r="C295" s="32">
        <v>48110</v>
      </c>
      <c r="D295" s="32">
        <v>48671</v>
      </c>
      <c r="E295" s="32">
        <v>48960</v>
      </c>
      <c r="F295" s="32">
        <v>49747</v>
      </c>
      <c r="G295" s="32">
        <v>50145</v>
      </c>
      <c r="H295" s="32">
        <v>49781</v>
      </c>
      <c r="I295" s="32">
        <v>49864</v>
      </c>
      <c r="J295" s="32">
        <v>48437</v>
      </c>
      <c r="K295" s="32">
        <v>47301</v>
      </c>
      <c r="L295" s="32">
        <v>45311</v>
      </c>
      <c r="M295" s="32"/>
    </row>
    <row r="296" spans="1:21" hidden="1" x14ac:dyDescent="0.3">
      <c r="A296" t="s">
        <v>71</v>
      </c>
      <c r="B296" t="s">
        <v>187</v>
      </c>
      <c r="C296" s="32">
        <v>44042</v>
      </c>
      <c r="D296" s="32">
        <v>43144</v>
      </c>
      <c r="E296" s="32">
        <v>43178</v>
      </c>
      <c r="F296" s="32">
        <v>43245</v>
      </c>
      <c r="G296" s="32">
        <v>43916</v>
      </c>
      <c r="H296" s="32">
        <v>44907</v>
      </c>
      <c r="I296" s="32">
        <v>45684</v>
      </c>
      <c r="J296" s="32">
        <v>46317</v>
      </c>
      <c r="K296" s="32">
        <v>46914</v>
      </c>
      <c r="L296" s="32">
        <v>47469</v>
      </c>
      <c r="M296" s="32"/>
    </row>
    <row r="297" spans="1:21" hidden="1" x14ac:dyDescent="0.3">
      <c r="A297" t="s">
        <v>71</v>
      </c>
      <c r="B297" t="s">
        <v>188</v>
      </c>
      <c r="C297" s="32">
        <v>47568</v>
      </c>
      <c r="D297" s="32">
        <v>47266</v>
      </c>
      <c r="E297" s="32">
        <v>46611</v>
      </c>
      <c r="F297" s="32">
        <v>45990</v>
      </c>
      <c r="G297" s="32">
        <v>44929</v>
      </c>
      <c r="H297" s="32">
        <v>43883</v>
      </c>
      <c r="I297" s="32">
        <v>42980</v>
      </c>
      <c r="J297" s="32">
        <v>42716</v>
      </c>
      <c r="K297" s="32">
        <v>42856</v>
      </c>
      <c r="L297" s="32">
        <v>43822</v>
      </c>
      <c r="M297" s="32"/>
    </row>
    <row r="298" spans="1:21" hidden="1" x14ac:dyDescent="0.3">
      <c r="A298" t="s">
        <v>71</v>
      </c>
      <c r="B298" t="s">
        <v>189</v>
      </c>
      <c r="C298" s="32">
        <v>50213</v>
      </c>
      <c r="D298" s="32">
        <v>49674</v>
      </c>
      <c r="E298" s="32">
        <v>49297</v>
      </c>
      <c r="F298" s="32">
        <v>48765</v>
      </c>
      <c r="G298" s="32">
        <v>48123</v>
      </c>
      <c r="H298" s="32">
        <v>47430</v>
      </c>
      <c r="I298" s="32">
        <v>47296</v>
      </c>
      <c r="J298" s="32">
        <v>46513</v>
      </c>
      <c r="K298" s="32">
        <v>45877</v>
      </c>
      <c r="L298" s="32">
        <v>44733</v>
      </c>
      <c r="M298" s="32"/>
    </row>
    <row r="299" spans="1:21" hidden="1" x14ac:dyDescent="0.3">
      <c r="A299" t="s">
        <v>71</v>
      </c>
      <c r="B299" t="s">
        <v>190</v>
      </c>
      <c r="C299" s="32">
        <v>52570</v>
      </c>
      <c r="D299" s="32">
        <v>51617</v>
      </c>
      <c r="E299" s="32">
        <v>51490</v>
      </c>
      <c r="F299" s="32">
        <v>50963</v>
      </c>
      <c r="G299" s="32">
        <v>50334</v>
      </c>
      <c r="H299" s="32">
        <v>49881</v>
      </c>
      <c r="I299" s="32">
        <v>49297</v>
      </c>
      <c r="J299" s="32">
        <v>48771</v>
      </c>
      <c r="K299" s="32">
        <v>48142</v>
      </c>
      <c r="L299" s="32">
        <v>47524</v>
      </c>
      <c r="M299" s="32"/>
    </row>
    <row r="300" spans="1:21" hidden="1" x14ac:dyDescent="0.3">
      <c r="A300" t="s">
        <v>71</v>
      </c>
      <c r="B300" t="s">
        <v>191</v>
      </c>
      <c r="C300" s="32">
        <v>52108</v>
      </c>
      <c r="D300" s="32">
        <v>52451</v>
      </c>
      <c r="E300" s="32">
        <v>51875</v>
      </c>
      <c r="F300" s="32">
        <v>51575</v>
      </c>
      <c r="G300" s="32">
        <v>51807</v>
      </c>
      <c r="H300" s="32">
        <v>51804</v>
      </c>
      <c r="I300" s="32">
        <v>51138</v>
      </c>
      <c r="J300" s="32">
        <v>50815</v>
      </c>
      <c r="K300" s="32">
        <v>50092</v>
      </c>
      <c r="L300" s="32">
        <v>49229</v>
      </c>
      <c r="M300" s="32"/>
    </row>
    <row r="301" spans="1:21" hidden="1" x14ac:dyDescent="0.3">
      <c r="A301" t="s">
        <v>71</v>
      </c>
      <c r="B301" t="s">
        <v>192</v>
      </c>
      <c r="C301" s="32">
        <v>44592</v>
      </c>
      <c r="D301" s="32">
        <v>46160</v>
      </c>
      <c r="E301" s="32">
        <v>47889</v>
      </c>
      <c r="F301" s="32">
        <v>49376</v>
      </c>
      <c r="G301" s="32">
        <v>50294</v>
      </c>
      <c r="H301" s="32">
        <v>50610</v>
      </c>
      <c r="I301" s="32">
        <v>51070</v>
      </c>
      <c r="J301" s="32">
        <v>50588</v>
      </c>
      <c r="K301" s="32">
        <v>50213</v>
      </c>
      <c r="L301" s="32">
        <v>50217</v>
      </c>
      <c r="M301" s="32"/>
    </row>
    <row r="302" spans="1:21" hidden="1" x14ac:dyDescent="0.3">
      <c r="A302" t="s">
        <v>71</v>
      </c>
      <c r="B302" t="s">
        <v>193</v>
      </c>
      <c r="C302" s="32">
        <v>34952</v>
      </c>
      <c r="D302" s="32">
        <v>34779</v>
      </c>
      <c r="E302" s="32">
        <v>36599</v>
      </c>
      <c r="F302" s="32">
        <v>38960</v>
      </c>
      <c r="G302" s="32">
        <v>40877</v>
      </c>
      <c r="H302" s="32">
        <v>42717</v>
      </c>
      <c r="I302" s="32">
        <v>44454</v>
      </c>
      <c r="J302" s="32">
        <v>46065</v>
      </c>
      <c r="K302" s="32">
        <v>47506</v>
      </c>
      <c r="L302" s="32">
        <v>48207</v>
      </c>
      <c r="M302" s="32"/>
    </row>
    <row r="303" spans="1:21" hidden="1" x14ac:dyDescent="0.3">
      <c r="A303" t="s">
        <v>71</v>
      </c>
      <c r="B303" t="s">
        <v>194</v>
      </c>
      <c r="C303" s="32">
        <v>25173</v>
      </c>
      <c r="D303" s="32">
        <v>27249</v>
      </c>
      <c r="E303" s="32">
        <v>28337</v>
      </c>
      <c r="F303" s="32">
        <v>29266</v>
      </c>
      <c r="G303" s="32">
        <v>30410</v>
      </c>
      <c r="H303" s="32">
        <v>31730</v>
      </c>
      <c r="I303" s="32">
        <v>33104</v>
      </c>
      <c r="J303" s="32">
        <v>34875</v>
      </c>
      <c r="K303" s="32">
        <v>37004</v>
      </c>
      <c r="L303" s="32">
        <v>38582</v>
      </c>
      <c r="M303" s="32"/>
      <c r="N303" t="str">
        <f t="shared" ref="N303:N310" si="22">A303</f>
        <v>สระบุรี</v>
      </c>
      <c r="O303" s="32">
        <f t="shared" ref="O303:U303" si="23">SUM(F303:F310)</f>
        <v>90483</v>
      </c>
      <c r="P303" s="32">
        <f t="shared" si="23"/>
        <v>93832</v>
      </c>
      <c r="Q303" s="32">
        <f t="shared" si="23"/>
        <v>97850</v>
      </c>
      <c r="R303" s="32">
        <f t="shared" si="23"/>
        <v>102406</v>
      </c>
      <c r="S303" s="32">
        <f t="shared" si="23"/>
        <v>107046</v>
      </c>
      <c r="T303" s="32">
        <f t="shared" si="23"/>
        <v>112024</v>
      </c>
      <c r="U303" s="32">
        <f t="shared" si="23"/>
        <v>115584</v>
      </c>
    </row>
    <row r="304" spans="1:21" hidden="1" x14ac:dyDescent="0.3">
      <c r="A304" t="s">
        <v>71</v>
      </c>
      <c r="B304" t="s">
        <v>195</v>
      </c>
      <c r="C304" s="32">
        <v>17178</v>
      </c>
      <c r="D304" s="32">
        <v>18566</v>
      </c>
      <c r="E304" s="32">
        <v>19897</v>
      </c>
      <c r="F304" s="32">
        <v>21199</v>
      </c>
      <c r="G304" s="32">
        <v>22364</v>
      </c>
      <c r="H304" s="32">
        <v>23798</v>
      </c>
      <c r="I304" s="32">
        <v>25347</v>
      </c>
      <c r="J304" s="32">
        <v>26286</v>
      </c>
      <c r="K304" s="32">
        <v>27140</v>
      </c>
      <c r="L304" s="32">
        <v>28032</v>
      </c>
      <c r="M304" s="32"/>
      <c r="N304" t="str">
        <f t="shared" si="22"/>
        <v>สระบุรี</v>
      </c>
    </row>
    <row r="305" spans="1:14" hidden="1" x14ac:dyDescent="0.3">
      <c r="A305" t="s">
        <v>71</v>
      </c>
      <c r="B305" t="s">
        <v>196</v>
      </c>
      <c r="C305" s="32">
        <v>14606</v>
      </c>
      <c r="D305" s="32">
        <v>14436</v>
      </c>
      <c r="E305" s="32">
        <v>14545</v>
      </c>
      <c r="F305" s="32">
        <v>14845</v>
      </c>
      <c r="G305" s="32">
        <v>15253</v>
      </c>
      <c r="H305" s="32">
        <v>15742</v>
      </c>
      <c r="I305" s="32">
        <v>16533</v>
      </c>
      <c r="J305" s="32">
        <v>17683</v>
      </c>
      <c r="K305" s="32">
        <v>18999</v>
      </c>
      <c r="L305" s="32">
        <v>19919</v>
      </c>
      <c r="M305" s="32"/>
      <c r="N305" t="str">
        <f t="shared" si="22"/>
        <v>สระบุรี</v>
      </c>
    </row>
    <row r="306" spans="1:14" hidden="1" x14ac:dyDescent="0.3">
      <c r="A306" t="s">
        <v>71</v>
      </c>
      <c r="B306" t="s">
        <v>197</v>
      </c>
      <c r="C306" s="32">
        <v>10647</v>
      </c>
      <c r="D306" s="32">
        <v>11335</v>
      </c>
      <c r="E306" s="32">
        <v>11718</v>
      </c>
      <c r="F306" s="32">
        <v>11832</v>
      </c>
      <c r="G306" s="32">
        <v>11918</v>
      </c>
      <c r="H306" s="32">
        <v>12018</v>
      </c>
      <c r="I306" s="32">
        <v>12075</v>
      </c>
      <c r="J306" s="32">
        <v>12173</v>
      </c>
      <c r="K306" s="32">
        <v>12458</v>
      </c>
      <c r="L306" s="32">
        <v>12663</v>
      </c>
      <c r="M306" s="32"/>
      <c r="N306" t="str">
        <f t="shared" si="22"/>
        <v>สระบุรี</v>
      </c>
    </row>
    <row r="307" spans="1:14" hidden="1" x14ac:dyDescent="0.3">
      <c r="A307" t="s">
        <v>71</v>
      </c>
      <c r="B307" t="s">
        <v>198</v>
      </c>
      <c r="C307" s="32">
        <v>6503</v>
      </c>
      <c r="D307" s="32">
        <v>7144</v>
      </c>
      <c r="E307" s="32">
        <v>7394</v>
      </c>
      <c r="F307" s="32">
        <v>7647</v>
      </c>
      <c r="G307" s="32">
        <v>7970</v>
      </c>
      <c r="H307" s="32">
        <v>8241</v>
      </c>
      <c r="I307" s="32">
        <v>8529</v>
      </c>
      <c r="J307" s="32">
        <v>8862</v>
      </c>
      <c r="K307" s="32">
        <v>8940</v>
      </c>
      <c r="L307" s="32">
        <v>8901</v>
      </c>
      <c r="M307" s="32"/>
      <c r="N307" t="str">
        <f t="shared" si="22"/>
        <v>สระบุรี</v>
      </c>
    </row>
    <row r="308" spans="1:14" hidden="1" x14ac:dyDescent="0.3">
      <c r="A308" t="s">
        <v>71</v>
      </c>
      <c r="B308" t="s">
        <v>199</v>
      </c>
      <c r="C308" s="32">
        <v>2973</v>
      </c>
      <c r="D308" s="32">
        <v>3524</v>
      </c>
      <c r="E308" s="32">
        <v>3728</v>
      </c>
      <c r="F308" s="32">
        <v>3893</v>
      </c>
      <c r="G308" s="32">
        <v>4024</v>
      </c>
      <c r="H308" s="32">
        <v>4221</v>
      </c>
      <c r="I308" s="32">
        <v>4561</v>
      </c>
      <c r="J308" s="32">
        <v>4780</v>
      </c>
      <c r="K308" s="32">
        <v>4968</v>
      </c>
      <c r="L308" s="32">
        <v>4974</v>
      </c>
      <c r="M308" s="32"/>
      <c r="N308" t="str">
        <f t="shared" si="22"/>
        <v>สระบุรี</v>
      </c>
    </row>
    <row r="309" spans="1:14" hidden="1" x14ac:dyDescent="0.3">
      <c r="A309" t="s">
        <v>71</v>
      </c>
      <c r="B309" t="s">
        <v>200</v>
      </c>
      <c r="C309" s="32">
        <v>1026</v>
      </c>
      <c r="D309" s="32">
        <v>1195</v>
      </c>
      <c r="E309" s="32">
        <v>1266</v>
      </c>
      <c r="F309" s="32">
        <v>1375</v>
      </c>
      <c r="G309" s="32">
        <v>1472</v>
      </c>
      <c r="H309" s="32">
        <v>1643</v>
      </c>
      <c r="I309" s="32">
        <v>1753</v>
      </c>
      <c r="J309" s="32">
        <v>1876</v>
      </c>
      <c r="K309" s="32">
        <v>1950</v>
      </c>
      <c r="L309" s="32">
        <v>1975</v>
      </c>
      <c r="M309" s="32"/>
      <c r="N309" t="str">
        <f t="shared" si="22"/>
        <v>สระบุรี</v>
      </c>
    </row>
    <row r="310" spans="1:14" hidden="1" x14ac:dyDescent="0.3">
      <c r="A310" t="s">
        <v>71</v>
      </c>
      <c r="B310" t="s">
        <v>201</v>
      </c>
      <c r="C310">
        <v>319</v>
      </c>
      <c r="D310">
        <v>384</v>
      </c>
      <c r="E310">
        <v>395</v>
      </c>
      <c r="F310">
        <v>426</v>
      </c>
      <c r="G310">
        <v>421</v>
      </c>
      <c r="H310">
        <v>457</v>
      </c>
      <c r="I310">
        <v>504</v>
      </c>
      <c r="J310">
        <v>511</v>
      </c>
      <c r="K310">
        <v>565</v>
      </c>
      <c r="L310">
        <v>538</v>
      </c>
      <c r="N310" t="str">
        <f t="shared" si="22"/>
        <v>สระบุรี</v>
      </c>
    </row>
    <row r="311" spans="1:14" hidden="1" x14ac:dyDescent="0.3">
      <c r="A311" t="s">
        <v>71</v>
      </c>
      <c r="B311" t="s">
        <v>202</v>
      </c>
      <c r="C311">
        <v>103</v>
      </c>
      <c r="D311">
        <v>117</v>
      </c>
      <c r="E311">
        <v>137</v>
      </c>
      <c r="F311">
        <v>164</v>
      </c>
      <c r="G311">
        <v>97</v>
      </c>
      <c r="H311">
        <v>138</v>
      </c>
      <c r="I311">
        <v>176</v>
      </c>
      <c r="J311">
        <v>198</v>
      </c>
      <c r="K311">
        <v>233</v>
      </c>
      <c r="L311">
        <v>220</v>
      </c>
    </row>
    <row r="312" spans="1:14" hidden="1" x14ac:dyDescent="0.3">
      <c r="A312" t="s">
        <v>71</v>
      </c>
      <c r="B312" t="s">
        <v>203</v>
      </c>
      <c r="C312">
        <v>2</v>
      </c>
      <c r="D312" t="s">
        <v>207</v>
      </c>
      <c r="E312" t="s">
        <v>207</v>
      </c>
      <c r="F312" t="s">
        <v>207</v>
      </c>
      <c r="G312" t="s">
        <v>207</v>
      </c>
      <c r="H312" t="s">
        <v>207</v>
      </c>
      <c r="I312" t="s">
        <v>207</v>
      </c>
      <c r="J312" t="s">
        <v>207</v>
      </c>
      <c r="K312" t="s">
        <v>207</v>
      </c>
      <c r="L312" t="s">
        <v>207</v>
      </c>
    </row>
    <row r="313" spans="1:14" hidden="1" x14ac:dyDescent="0.3">
      <c r="A313" t="s">
        <v>71</v>
      </c>
      <c r="B313" t="s">
        <v>204</v>
      </c>
      <c r="C313" s="32">
        <v>4902</v>
      </c>
      <c r="D313" s="32">
        <v>4950</v>
      </c>
      <c r="E313" s="32">
        <v>5225</v>
      </c>
      <c r="F313" s="32">
        <v>5797</v>
      </c>
      <c r="G313" s="32">
        <v>5843</v>
      </c>
      <c r="H313" s="32">
        <v>5927</v>
      </c>
      <c r="I313" s="32">
        <v>5996</v>
      </c>
      <c r="J313" s="32">
        <v>6043</v>
      </c>
      <c r="K313" s="32">
        <v>1764</v>
      </c>
      <c r="L313" s="32">
        <v>1767</v>
      </c>
      <c r="M313" s="32"/>
    </row>
    <row r="314" spans="1:14" hidden="1" x14ac:dyDescent="0.3">
      <c r="A314" t="s">
        <v>71</v>
      </c>
      <c r="B314" t="s">
        <v>205</v>
      </c>
      <c r="C314" s="32">
        <v>4691</v>
      </c>
      <c r="D314" s="32">
        <v>4826</v>
      </c>
      <c r="E314" s="32">
        <v>4693</v>
      </c>
      <c r="F314" s="32">
        <v>4670</v>
      </c>
      <c r="G314" s="32">
        <v>4742</v>
      </c>
      <c r="H314" s="32">
        <v>4682</v>
      </c>
      <c r="I314" s="32">
        <v>4670</v>
      </c>
      <c r="J314" s="32">
        <v>4572</v>
      </c>
      <c r="K314" s="32">
        <v>7156</v>
      </c>
      <c r="L314" s="32">
        <v>8760</v>
      </c>
      <c r="M314" s="32"/>
    </row>
    <row r="315" spans="1:14" hidden="1" x14ac:dyDescent="0.3">
      <c r="A315" t="s">
        <v>71</v>
      </c>
      <c r="B315" t="s">
        <v>206</v>
      </c>
      <c r="C315" s="32">
        <v>1783</v>
      </c>
      <c r="D315" s="32">
        <v>1833</v>
      </c>
      <c r="E315" s="32">
        <v>1884</v>
      </c>
      <c r="F315" s="32">
        <v>1996</v>
      </c>
      <c r="G315" s="32">
        <v>1979</v>
      </c>
      <c r="H315" s="32">
        <v>1996</v>
      </c>
      <c r="I315" s="32">
        <v>2176</v>
      </c>
      <c r="J315" s="32">
        <v>2063</v>
      </c>
      <c r="K315">
        <v>298</v>
      </c>
      <c r="L315">
        <v>335</v>
      </c>
    </row>
    <row r="316" spans="1:14" x14ac:dyDescent="0.3">
      <c r="A316" t="s">
        <v>61</v>
      </c>
      <c r="B316" t="s">
        <v>7</v>
      </c>
      <c r="C316" s="32">
        <v>1364002</v>
      </c>
      <c r="D316" s="32">
        <v>1390354</v>
      </c>
      <c r="E316" s="32">
        <v>1421425</v>
      </c>
      <c r="F316" s="32">
        <v>1455039</v>
      </c>
      <c r="G316" s="32">
        <v>1483049</v>
      </c>
      <c r="H316" s="32">
        <v>1509125</v>
      </c>
      <c r="I316" s="32">
        <v>1535445</v>
      </c>
      <c r="J316" s="32">
        <v>1558301</v>
      </c>
      <c r="K316" s="32">
        <v>1566885</v>
      </c>
      <c r="L316" s="32">
        <v>1583672</v>
      </c>
      <c r="M316" s="32"/>
    </row>
    <row r="317" spans="1:14" hidden="1" x14ac:dyDescent="0.3">
      <c r="A317" t="s">
        <v>61</v>
      </c>
      <c r="B317" t="s">
        <v>184</v>
      </c>
      <c r="C317" s="32">
        <v>92634</v>
      </c>
      <c r="D317" s="32">
        <v>92813</v>
      </c>
      <c r="E317" s="32">
        <v>93755</v>
      </c>
      <c r="F317" s="32">
        <v>94766</v>
      </c>
      <c r="G317" s="32">
        <v>93560</v>
      </c>
      <c r="H317" s="32">
        <v>91581</v>
      </c>
      <c r="I317" s="32">
        <v>90288</v>
      </c>
      <c r="J317" s="32">
        <v>88027</v>
      </c>
      <c r="K317" s="32">
        <v>84481</v>
      </c>
      <c r="L317" s="32">
        <v>79943</v>
      </c>
      <c r="M317" s="32"/>
    </row>
    <row r="318" spans="1:14" hidden="1" x14ac:dyDescent="0.3">
      <c r="A318" t="s">
        <v>61</v>
      </c>
      <c r="B318" s="37">
        <v>44690</v>
      </c>
      <c r="C318" s="32">
        <v>91139</v>
      </c>
      <c r="D318" s="32">
        <v>93537</v>
      </c>
      <c r="E318" s="32">
        <v>94451</v>
      </c>
      <c r="F318" s="32">
        <v>95335</v>
      </c>
      <c r="G318" s="32">
        <v>97390</v>
      </c>
      <c r="H318" s="32">
        <v>99326</v>
      </c>
      <c r="I318" s="32">
        <v>99611</v>
      </c>
      <c r="J318" s="32">
        <v>100420</v>
      </c>
      <c r="K318" s="32">
        <v>99975</v>
      </c>
      <c r="L318" s="32">
        <v>97394</v>
      </c>
      <c r="M318" s="32"/>
    </row>
    <row r="319" spans="1:14" hidden="1" x14ac:dyDescent="0.3">
      <c r="A319" t="s">
        <v>61</v>
      </c>
      <c r="B319" s="37">
        <v>44848</v>
      </c>
      <c r="C319" s="32">
        <v>87828</v>
      </c>
      <c r="D319" s="32">
        <v>87661</v>
      </c>
      <c r="E319" s="32">
        <v>89748</v>
      </c>
      <c r="F319" s="32">
        <v>91112</v>
      </c>
      <c r="G319" s="32">
        <v>93074</v>
      </c>
      <c r="H319" s="32">
        <v>95386</v>
      </c>
      <c r="I319" s="32">
        <v>97646</v>
      </c>
      <c r="J319" s="32">
        <v>98454</v>
      </c>
      <c r="K319" s="32">
        <v>98471</v>
      </c>
      <c r="L319" s="32">
        <v>99441</v>
      </c>
      <c r="M319" s="32"/>
    </row>
    <row r="320" spans="1:14" hidden="1" x14ac:dyDescent="0.3">
      <c r="A320" t="s">
        <v>61</v>
      </c>
      <c r="B320" t="s">
        <v>185</v>
      </c>
      <c r="C320" s="32">
        <v>98943</v>
      </c>
      <c r="D320" s="32">
        <v>99451</v>
      </c>
      <c r="E320" s="32">
        <v>99866</v>
      </c>
      <c r="F320" s="32">
        <v>97762</v>
      </c>
      <c r="G320" s="32">
        <v>94593</v>
      </c>
      <c r="H320" s="32">
        <v>91609</v>
      </c>
      <c r="I320" s="32">
        <v>91651</v>
      </c>
      <c r="J320" s="32">
        <v>93613</v>
      </c>
      <c r="K320" s="32">
        <v>94566</v>
      </c>
      <c r="L320" s="32">
        <v>96089</v>
      </c>
      <c r="M320" s="32"/>
    </row>
    <row r="321" spans="1:21" hidden="1" x14ac:dyDescent="0.3">
      <c r="A321" t="s">
        <v>61</v>
      </c>
      <c r="B321" t="s">
        <v>186</v>
      </c>
      <c r="C321" s="32">
        <v>102066</v>
      </c>
      <c r="D321" s="32">
        <v>103549</v>
      </c>
      <c r="E321" s="32">
        <v>104548</v>
      </c>
      <c r="F321" s="32">
        <v>108792</v>
      </c>
      <c r="G321" s="32">
        <v>112890</v>
      </c>
      <c r="H321" s="32">
        <v>113818</v>
      </c>
      <c r="I321" s="32">
        <v>114292</v>
      </c>
      <c r="J321" s="32">
        <v>112418</v>
      </c>
      <c r="K321" s="32">
        <v>108316</v>
      </c>
      <c r="L321" s="32">
        <v>106783</v>
      </c>
      <c r="M321" s="32"/>
    </row>
    <row r="322" spans="1:21" hidden="1" x14ac:dyDescent="0.3">
      <c r="A322" t="s">
        <v>61</v>
      </c>
      <c r="B322" t="s">
        <v>187</v>
      </c>
      <c r="C322" s="32">
        <v>96294</v>
      </c>
      <c r="D322" s="32">
        <v>95122</v>
      </c>
      <c r="E322" s="32">
        <v>96486</v>
      </c>
      <c r="F322" s="32">
        <v>98627</v>
      </c>
      <c r="G322" s="32">
        <v>102140</v>
      </c>
      <c r="H322" s="32">
        <v>105010</v>
      </c>
      <c r="I322" s="32">
        <v>107333</v>
      </c>
      <c r="J322" s="32">
        <v>109781</v>
      </c>
      <c r="K322" s="32">
        <v>112281</v>
      </c>
      <c r="L322" s="32">
        <v>114940</v>
      </c>
      <c r="M322" s="32"/>
    </row>
    <row r="323" spans="1:21" hidden="1" x14ac:dyDescent="0.3">
      <c r="A323" t="s">
        <v>61</v>
      </c>
      <c r="B323" t="s">
        <v>188</v>
      </c>
      <c r="C323" s="32">
        <v>121873</v>
      </c>
      <c r="D323" s="32">
        <v>121955</v>
      </c>
      <c r="E323" s="32">
        <v>120089</v>
      </c>
      <c r="F323" s="32">
        <v>118606</v>
      </c>
      <c r="G323" s="32">
        <v>116801</v>
      </c>
      <c r="H323" s="32">
        <v>113373</v>
      </c>
      <c r="I323" s="32">
        <v>112054</v>
      </c>
      <c r="J323" s="32">
        <v>112648</v>
      </c>
      <c r="K323" s="32">
        <v>113737</v>
      </c>
      <c r="L323" s="32">
        <v>116512</v>
      </c>
      <c r="M323" s="32"/>
    </row>
    <row r="324" spans="1:21" hidden="1" x14ac:dyDescent="0.3">
      <c r="A324" t="s">
        <v>61</v>
      </c>
      <c r="B324" t="s">
        <v>189</v>
      </c>
      <c r="C324" s="32">
        <v>123992</v>
      </c>
      <c r="D324" s="32">
        <v>126541</v>
      </c>
      <c r="E324" s="32">
        <v>130015</v>
      </c>
      <c r="F324" s="32">
        <v>133159</v>
      </c>
      <c r="G324" s="32">
        <v>134651</v>
      </c>
      <c r="H324" s="32">
        <v>135664</v>
      </c>
      <c r="I324" s="32">
        <v>136411</v>
      </c>
      <c r="J324" s="32">
        <v>134302</v>
      </c>
      <c r="K324" s="32">
        <v>131802</v>
      </c>
      <c r="L324" s="32">
        <v>128860</v>
      </c>
      <c r="M324" s="32"/>
    </row>
    <row r="325" spans="1:21" hidden="1" x14ac:dyDescent="0.3">
      <c r="A325" t="s">
        <v>61</v>
      </c>
      <c r="B325" t="s">
        <v>190</v>
      </c>
      <c r="C325" s="32">
        <v>121007</v>
      </c>
      <c r="D325" s="32">
        <v>121207</v>
      </c>
      <c r="E325" s="32">
        <v>123057</v>
      </c>
      <c r="F325" s="32">
        <v>123993</v>
      </c>
      <c r="G325" s="32">
        <v>125643</v>
      </c>
      <c r="H325" s="32">
        <v>128609</v>
      </c>
      <c r="I325" s="32">
        <v>131463</v>
      </c>
      <c r="J325" s="32">
        <v>135209</v>
      </c>
      <c r="K325" s="32">
        <v>138189</v>
      </c>
      <c r="L325" s="32">
        <v>139779</v>
      </c>
      <c r="M325" s="32"/>
    </row>
    <row r="326" spans="1:21" hidden="1" x14ac:dyDescent="0.3">
      <c r="A326" t="s">
        <v>61</v>
      </c>
      <c r="B326" t="s">
        <v>191</v>
      </c>
      <c r="C326" s="32">
        <v>107168</v>
      </c>
      <c r="D326" s="32">
        <v>110879</v>
      </c>
      <c r="E326" s="32">
        <v>113418</v>
      </c>
      <c r="F326" s="32">
        <v>116110</v>
      </c>
      <c r="G326" s="32">
        <v>119439</v>
      </c>
      <c r="H326" s="32">
        <v>121571</v>
      </c>
      <c r="I326" s="32">
        <v>121888</v>
      </c>
      <c r="J326" s="32">
        <v>123547</v>
      </c>
      <c r="K326" s="32">
        <v>124278</v>
      </c>
      <c r="L326" s="32">
        <v>125898</v>
      </c>
      <c r="M326" s="32"/>
    </row>
    <row r="327" spans="1:21" hidden="1" x14ac:dyDescent="0.3">
      <c r="A327" t="s">
        <v>61</v>
      </c>
      <c r="B327" t="s">
        <v>192</v>
      </c>
      <c r="C327" s="32">
        <v>86842</v>
      </c>
      <c r="D327" s="32">
        <v>90906</v>
      </c>
      <c r="E327" s="32">
        <v>95498</v>
      </c>
      <c r="F327" s="32">
        <v>99288</v>
      </c>
      <c r="G327" s="32">
        <v>102537</v>
      </c>
      <c r="H327" s="32">
        <v>105722</v>
      </c>
      <c r="I327" s="32">
        <v>109465</v>
      </c>
      <c r="J327" s="32">
        <v>111637</v>
      </c>
      <c r="K327" s="32">
        <v>113944</v>
      </c>
      <c r="L327" s="32">
        <v>117170</v>
      </c>
      <c r="M327" s="32"/>
    </row>
    <row r="328" spans="1:21" hidden="1" x14ac:dyDescent="0.3">
      <c r="A328" t="s">
        <v>61</v>
      </c>
      <c r="B328" t="s">
        <v>193</v>
      </c>
      <c r="C328" s="32">
        <v>66512</v>
      </c>
      <c r="D328" s="32">
        <v>66237</v>
      </c>
      <c r="E328" s="32">
        <v>69878</v>
      </c>
      <c r="F328" s="32">
        <v>75457</v>
      </c>
      <c r="G328" s="32">
        <v>80034</v>
      </c>
      <c r="H328" s="32">
        <v>84383</v>
      </c>
      <c r="I328" s="32">
        <v>88617</v>
      </c>
      <c r="J328" s="32">
        <v>92860</v>
      </c>
      <c r="K328" s="32">
        <v>96289</v>
      </c>
      <c r="L328" s="32">
        <v>99250</v>
      </c>
      <c r="M328" s="32"/>
    </row>
    <row r="329" spans="1:21" hidden="1" x14ac:dyDescent="0.3">
      <c r="A329" t="s">
        <v>61</v>
      </c>
      <c r="B329" t="s">
        <v>194</v>
      </c>
      <c r="C329" s="32">
        <v>47148</v>
      </c>
      <c r="D329" s="32">
        <v>50756</v>
      </c>
      <c r="E329" s="32">
        <v>53573</v>
      </c>
      <c r="F329" s="32">
        <v>55414</v>
      </c>
      <c r="G329" s="32">
        <v>57760</v>
      </c>
      <c r="H329" s="32">
        <v>60610</v>
      </c>
      <c r="I329" s="32">
        <v>63847</v>
      </c>
      <c r="J329" s="32">
        <v>67300</v>
      </c>
      <c r="K329" s="32">
        <v>72470</v>
      </c>
      <c r="L329" s="32">
        <v>76746</v>
      </c>
      <c r="M329" s="32"/>
      <c r="N329" t="str">
        <f t="shared" ref="N329:N336" si="24">A329</f>
        <v>ชลบุรี</v>
      </c>
      <c r="O329" s="32">
        <f t="shared" ref="O329:U329" si="25">SUM(F329:F336)</f>
        <v>167737</v>
      </c>
      <c r="P329" s="32">
        <f t="shared" si="25"/>
        <v>175625</v>
      </c>
      <c r="Q329" s="32">
        <f t="shared" si="25"/>
        <v>184544</v>
      </c>
      <c r="R329" s="32">
        <f t="shared" si="25"/>
        <v>194148</v>
      </c>
      <c r="S329" s="32">
        <f t="shared" si="25"/>
        <v>204480</v>
      </c>
      <c r="T329" s="32">
        <f t="shared" si="25"/>
        <v>216072</v>
      </c>
      <c r="U329" s="32">
        <f t="shared" si="25"/>
        <v>226194</v>
      </c>
    </row>
    <row r="330" spans="1:21" hidden="1" x14ac:dyDescent="0.3">
      <c r="A330" t="s">
        <v>61</v>
      </c>
      <c r="B330" t="s">
        <v>195</v>
      </c>
      <c r="C330" s="32">
        <v>31909</v>
      </c>
      <c r="D330" s="32">
        <v>34437</v>
      </c>
      <c r="E330" s="32">
        <v>37001</v>
      </c>
      <c r="F330" s="32">
        <v>39652</v>
      </c>
      <c r="G330" s="32">
        <v>42228</v>
      </c>
      <c r="H330" s="32">
        <v>45175</v>
      </c>
      <c r="I330" s="32">
        <v>47709</v>
      </c>
      <c r="J330" s="32">
        <v>50338</v>
      </c>
      <c r="K330" s="32">
        <v>52108</v>
      </c>
      <c r="L330" s="32">
        <v>53959</v>
      </c>
      <c r="M330" s="32"/>
      <c r="N330" t="str">
        <f t="shared" si="24"/>
        <v>ชลบุรี</v>
      </c>
    </row>
    <row r="331" spans="1:21" hidden="1" x14ac:dyDescent="0.3">
      <c r="A331" t="s">
        <v>61</v>
      </c>
      <c r="B331" t="s">
        <v>196</v>
      </c>
      <c r="C331" s="32">
        <v>25680</v>
      </c>
      <c r="D331" s="32">
        <v>26071</v>
      </c>
      <c r="E331" s="32">
        <v>26505</v>
      </c>
      <c r="F331" s="32">
        <v>27558</v>
      </c>
      <c r="G331" s="32">
        <v>28443</v>
      </c>
      <c r="H331" s="32">
        <v>29617</v>
      </c>
      <c r="I331" s="32">
        <v>31273</v>
      </c>
      <c r="J331" s="32">
        <v>33703</v>
      </c>
      <c r="K331" s="32">
        <v>36241</v>
      </c>
      <c r="L331" s="32">
        <v>38385</v>
      </c>
      <c r="M331" s="32"/>
      <c r="N331" t="str">
        <f t="shared" si="24"/>
        <v>ชลบุรี</v>
      </c>
    </row>
    <row r="332" spans="1:21" hidden="1" x14ac:dyDescent="0.3">
      <c r="A332" t="s">
        <v>61</v>
      </c>
      <c r="B332" t="s">
        <v>197</v>
      </c>
      <c r="C332" s="32">
        <v>18190</v>
      </c>
      <c r="D332" s="32">
        <v>19807</v>
      </c>
      <c r="E332" s="32">
        <v>20603</v>
      </c>
      <c r="F332" s="32">
        <v>20884</v>
      </c>
      <c r="G332" s="32">
        <v>21535</v>
      </c>
      <c r="H332" s="32">
        <v>21944</v>
      </c>
      <c r="I332" s="32">
        <v>22421</v>
      </c>
      <c r="J332" s="32">
        <v>22892</v>
      </c>
      <c r="K332" s="32">
        <v>23866</v>
      </c>
      <c r="L332" s="32">
        <v>24466</v>
      </c>
      <c r="M332" s="32"/>
      <c r="N332" t="str">
        <f t="shared" si="24"/>
        <v>ชลบุรี</v>
      </c>
    </row>
    <row r="333" spans="1:21" hidden="1" x14ac:dyDescent="0.3">
      <c r="A333" t="s">
        <v>61</v>
      </c>
      <c r="B333" t="s">
        <v>198</v>
      </c>
      <c r="C333" s="32">
        <v>10906</v>
      </c>
      <c r="D333" s="32">
        <v>12339</v>
      </c>
      <c r="E333" s="32">
        <v>12907</v>
      </c>
      <c r="F333" s="32">
        <v>13549</v>
      </c>
      <c r="G333" s="32">
        <v>14301</v>
      </c>
      <c r="H333" s="32">
        <v>15071</v>
      </c>
      <c r="I333" s="32">
        <v>15673</v>
      </c>
      <c r="J333" s="32">
        <v>16243</v>
      </c>
      <c r="K333" s="32">
        <v>16436</v>
      </c>
      <c r="L333" s="32">
        <v>16870</v>
      </c>
      <c r="M333" s="32"/>
      <c r="N333" t="str">
        <f t="shared" si="24"/>
        <v>ชลบุรี</v>
      </c>
    </row>
    <row r="334" spans="1:21" hidden="1" x14ac:dyDescent="0.3">
      <c r="A334" t="s">
        <v>61</v>
      </c>
      <c r="B334" t="s">
        <v>199</v>
      </c>
      <c r="C334" s="32">
        <v>4944</v>
      </c>
      <c r="D334" s="32">
        <v>6048</v>
      </c>
      <c r="E334" s="32">
        <v>6556</v>
      </c>
      <c r="F334" s="32">
        <v>6976</v>
      </c>
      <c r="G334" s="32">
        <v>7454</v>
      </c>
      <c r="H334" s="32">
        <v>7838</v>
      </c>
      <c r="I334" s="32">
        <v>8520</v>
      </c>
      <c r="J334" s="32">
        <v>8923</v>
      </c>
      <c r="K334" s="32">
        <v>9426</v>
      </c>
      <c r="L334" s="32">
        <v>9927</v>
      </c>
      <c r="M334" s="32"/>
      <c r="N334" t="str">
        <f t="shared" si="24"/>
        <v>ชลบุรี</v>
      </c>
    </row>
    <row r="335" spans="1:21" hidden="1" x14ac:dyDescent="0.3">
      <c r="A335" t="s">
        <v>61</v>
      </c>
      <c r="B335" t="s">
        <v>200</v>
      </c>
      <c r="C335" s="32">
        <v>1858</v>
      </c>
      <c r="D335" s="32">
        <v>2333</v>
      </c>
      <c r="E335" s="32">
        <v>2482</v>
      </c>
      <c r="F335" s="32">
        <v>2727</v>
      </c>
      <c r="G335" s="32">
        <v>2886</v>
      </c>
      <c r="H335" s="32">
        <v>3225</v>
      </c>
      <c r="I335" s="32">
        <v>3512</v>
      </c>
      <c r="J335" s="32">
        <v>3797</v>
      </c>
      <c r="K335" s="32">
        <v>4091</v>
      </c>
      <c r="L335" s="32">
        <v>4334</v>
      </c>
      <c r="M335" s="32"/>
      <c r="N335" t="str">
        <f t="shared" si="24"/>
        <v>ชลบุรี</v>
      </c>
    </row>
    <row r="336" spans="1:21" hidden="1" x14ac:dyDescent="0.3">
      <c r="A336" t="s">
        <v>61</v>
      </c>
      <c r="B336" t="s">
        <v>201</v>
      </c>
      <c r="C336">
        <v>712</v>
      </c>
      <c r="D336">
        <v>826</v>
      </c>
      <c r="E336">
        <v>927</v>
      </c>
      <c r="F336">
        <v>977</v>
      </c>
      <c r="G336" s="32">
        <v>1018</v>
      </c>
      <c r="H336" s="32">
        <v>1064</v>
      </c>
      <c r="I336" s="32">
        <v>1193</v>
      </c>
      <c r="J336" s="32">
        <v>1284</v>
      </c>
      <c r="K336" s="32">
        <v>1434</v>
      </c>
      <c r="L336" s="32">
        <v>1507</v>
      </c>
      <c r="M336" s="32"/>
      <c r="N336" t="str">
        <f t="shared" si="24"/>
        <v>ชลบุรี</v>
      </c>
    </row>
    <row r="337" spans="1:13" hidden="1" x14ac:dyDescent="0.3">
      <c r="A337" t="s">
        <v>61</v>
      </c>
      <c r="B337" t="s">
        <v>202</v>
      </c>
      <c r="C337">
        <v>662</v>
      </c>
      <c r="D337">
        <v>744</v>
      </c>
      <c r="E337">
        <v>820</v>
      </c>
      <c r="F337">
        <v>868</v>
      </c>
      <c r="G337">
        <v>250</v>
      </c>
      <c r="H337">
        <v>368</v>
      </c>
      <c r="I337">
        <v>457</v>
      </c>
      <c r="J337">
        <v>541</v>
      </c>
      <c r="K337">
        <v>654</v>
      </c>
      <c r="L337">
        <v>769</v>
      </c>
    </row>
    <row r="338" spans="1:13" hidden="1" x14ac:dyDescent="0.3">
      <c r="A338" t="s">
        <v>61</v>
      </c>
      <c r="B338" t="s">
        <v>203</v>
      </c>
      <c r="C338">
        <v>8</v>
      </c>
      <c r="D338">
        <v>3</v>
      </c>
      <c r="E338">
        <v>3</v>
      </c>
      <c r="F338">
        <v>2</v>
      </c>
      <c r="G338" t="s">
        <v>207</v>
      </c>
      <c r="H338" t="s">
        <v>207</v>
      </c>
      <c r="I338" t="s">
        <v>207</v>
      </c>
      <c r="J338" t="s">
        <v>207</v>
      </c>
      <c r="K338" t="s">
        <v>207</v>
      </c>
      <c r="L338" t="s">
        <v>207</v>
      </c>
    </row>
    <row r="339" spans="1:13" hidden="1" x14ac:dyDescent="0.3">
      <c r="A339" t="s">
        <v>61</v>
      </c>
      <c r="B339" t="s">
        <v>204</v>
      </c>
      <c r="C339" s="32">
        <v>5662</v>
      </c>
      <c r="D339" s="32">
        <v>6225</v>
      </c>
      <c r="E339" s="32">
        <v>9814</v>
      </c>
      <c r="F339" s="32">
        <v>10803</v>
      </c>
      <c r="G339" s="32">
        <v>10792</v>
      </c>
      <c r="H339" s="32">
        <v>11862</v>
      </c>
      <c r="I339" s="32">
        <v>12889</v>
      </c>
      <c r="J339" s="32">
        <v>13500</v>
      </c>
      <c r="K339" s="32">
        <v>14630</v>
      </c>
      <c r="L339" s="32">
        <v>15211</v>
      </c>
      <c r="M339" s="32"/>
    </row>
    <row r="340" spans="1:13" hidden="1" x14ac:dyDescent="0.3">
      <c r="A340" t="s">
        <v>61</v>
      </c>
      <c r="B340" t="s">
        <v>205</v>
      </c>
      <c r="C340" s="32">
        <v>12446</v>
      </c>
      <c r="D340" s="32">
        <v>13179</v>
      </c>
      <c r="E340" s="32">
        <v>11746</v>
      </c>
      <c r="F340" s="32">
        <v>14411</v>
      </c>
      <c r="G340" s="32">
        <v>15359</v>
      </c>
      <c r="H340" s="32">
        <v>17747</v>
      </c>
      <c r="I340" s="32">
        <v>18893</v>
      </c>
      <c r="J340" s="32">
        <v>19284</v>
      </c>
      <c r="K340" s="32">
        <v>17808</v>
      </c>
      <c r="L340" s="32">
        <v>18317</v>
      </c>
      <c r="M340" s="32"/>
    </row>
    <row r="341" spans="1:13" hidden="1" x14ac:dyDescent="0.3">
      <c r="A341" t="s">
        <v>61</v>
      </c>
      <c r="B341" t="s">
        <v>206</v>
      </c>
      <c r="C341" s="32">
        <v>7579</v>
      </c>
      <c r="D341" s="32">
        <v>7728</v>
      </c>
      <c r="E341" s="32">
        <v>7679</v>
      </c>
      <c r="F341" s="32">
        <v>8211</v>
      </c>
      <c r="G341" s="32">
        <v>8271</v>
      </c>
      <c r="H341" s="32">
        <v>8552</v>
      </c>
      <c r="I341" s="32">
        <v>8339</v>
      </c>
      <c r="J341" s="32">
        <v>7580</v>
      </c>
      <c r="K341" s="32">
        <v>1392</v>
      </c>
      <c r="L341" s="32">
        <v>1122</v>
      </c>
      <c r="M341" s="32"/>
    </row>
    <row r="342" spans="1:13" x14ac:dyDescent="0.3">
      <c r="A342" t="s">
        <v>72</v>
      </c>
      <c r="B342" t="s">
        <v>7</v>
      </c>
      <c r="C342" s="32">
        <v>649275</v>
      </c>
      <c r="D342" s="32">
        <v>661220</v>
      </c>
      <c r="E342" s="32">
        <v>674393</v>
      </c>
      <c r="F342" s="32">
        <v>688999</v>
      </c>
      <c r="G342" s="32">
        <v>700223</v>
      </c>
      <c r="H342" s="32">
        <v>711236</v>
      </c>
      <c r="I342" s="32">
        <v>723316</v>
      </c>
      <c r="J342" s="32">
        <v>734753</v>
      </c>
      <c r="K342" s="32">
        <v>741524</v>
      </c>
      <c r="L342" s="32">
        <v>751343</v>
      </c>
      <c r="M342" s="32"/>
    </row>
    <row r="343" spans="1:13" hidden="1" x14ac:dyDescent="0.3">
      <c r="A343" t="s">
        <v>72</v>
      </c>
      <c r="B343" t="s">
        <v>184</v>
      </c>
      <c r="C343" s="32">
        <v>46069</v>
      </c>
      <c r="D343" s="32">
        <v>45706</v>
      </c>
      <c r="E343" s="32">
        <v>45457</v>
      </c>
      <c r="F343" s="32">
        <v>45406</v>
      </c>
      <c r="G343" s="32">
        <v>44434</v>
      </c>
      <c r="H343" s="32">
        <v>43114</v>
      </c>
      <c r="I343" s="32">
        <v>42146</v>
      </c>
      <c r="J343" s="32">
        <v>41375</v>
      </c>
      <c r="K343" s="32">
        <v>40514</v>
      </c>
      <c r="L343" s="32">
        <v>39255</v>
      </c>
      <c r="M343" s="32"/>
    </row>
    <row r="344" spans="1:13" hidden="1" x14ac:dyDescent="0.3">
      <c r="A344" t="s">
        <v>72</v>
      </c>
      <c r="B344" s="37">
        <v>44690</v>
      </c>
      <c r="C344" s="32">
        <v>45668</v>
      </c>
      <c r="D344" s="32">
        <v>46794</v>
      </c>
      <c r="E344" s="32">
        <v>47530</v>
      </c>
      <c r="F344" s="32">
        <v>47681</v>
      </c>
      <c r="G344" s="32">
        <v>48293</v>
      </c>
      <c r="H344" s="32">
        <v>48719</v>
      </c>
      <c r="I344" s="32">
        <v>48730</v>
      </c>
      <c r="J344" s="32">
        <v>48472</v>
      </c>
      <c r="K344" s="32">
        <v>48015</v>
      </c>
      <c r="L344" s="32">
        <v>46857</v>
      </c>
      <c r="M344" s="32"/>
    </row>
    <row r="345" spans="1:13" hidden="1" x14ac:dyDescent="0.3">
      <c r="A345" t="s">
        <v>72</v>
      </c>
      <c r="B345" s="37">
        <v>44848</v>
      </c>
      <c r="C345" s="32">
        <v>43987</v>
      </c>
      <c r="D345" s="32">
        <v>43621</v>
      </c>
      <c r="E345" s="32">
        <v>44229</v>
      </c>
      <c r="F345" s="32">
        <v>45026</v>
      </c>
      <c r="G345" s="32">
        <v>46190</v>
      </c>
      <c r="H345" s="32">
        <v>46831</v>
      </c>
      <c r="I345" s="32">
        <v>47905</v>
      </c>
      <c r="J345" s="32">
        <v>48577</v>
      </c>
      <c r="K345" s="32">
        <v>48605</v>
      </c>
      <c r="L345" s="32">
        <v>49148</v>
      </c>
      <c r="M345" s="32"/>
    </row>
    <row r="346" spans="1:13" hidden="1" x14ac:dyDescent="0.3">
      <c r="A346" t="s">
        <v>72</v>
      </c>
      <c r="B346" t="s">
        <v>185</v>
      </c>
      <c r="C346" s="32">
        <v>47870</v>
      </c>
      <c r="D346" s="32">
        <v>48590</v>
      </c>
      <c r="E346" s="32">
        <v>48483</v>
      </c>
      <c r="F346" s="32">
        <v>47830</v>
      </c>
      <c r="G346" s="32">
        <v>46319</v>
      </c>
      <c r="H346" s="32">
        <v>45251</v>
      </c>
      <c r="I346" s="32">
        <v>44707</v>
      </c>
      <c r="J346" s="32">
        <v>45274</v>
      </c>
      <c r="K346" s="32">
        <v>46128</v>
      </c>
      <c r="L346" s="32">
        <v>47244</v>
      </c>
      <c r="M346" s="32"/>
    </row>
    <row r="347" spans="1:13" hidden="1" x14ac:dyDescent="0.3">
      <c r="A347" t="s">
        <v>72</v>
      </c>
      <c r="B347" t="s">
        <v>186</v>
      </c>
      <c r="C347" s="32">
        <v>43378</v>
      </c>
      <c r="D347" s="32">
        <v>44662</v>
      </c>
      <c r="E347" s="32">
        <v>46051</v>
      </c>
      <c r="F347" s="32">
        <v>47379</v>
      </c>
      <c r="G347" s="32">
        <v>47790</v>
      </c>
      <c r="H347" s="32">
        <v>48999</v>
      </c>
      <c r="I347" s="32">
        <v>49623</v>
      </c>
      <c r="J347" s="32">
        <v>49406</v>
      </c>
      <c r="K347" s="32">
        <v>48795</v>
      </c>
      <c r="L347" s="32">
        <v>47546</v>
      </c>
      <c r="M347" s="32"/>
    </row>
    <row r="348" spans="1:13" hidden="1" x14ac:dyDescent="0.3">
      <c r="A348" t="s">
        <v>72</v>
      </c>
      <c r="B348" t="s">
        <v>187</v>
      </c>
      <c r="C348" s="32">
        <v>47018</v>
      </c>
      <c r="D348" s="32">
        <v>46222</v>
      </c>
      <c r="E348" s="32">
        <v>46711</v>
      </c>
      <c r="F348" s="32">
        <v>47074</v>
      </c>
      <c r="G348" s="32">
        <v>48663</v>
      </c>
      <c r="H348" s="32">
        <v>50448</v>
      </c>
      <c r="I348" s="32">
        <v>51992</v>
      </c>
      <c r="J348" s="32">
        <v>53424</v>
      </c>
      <c r="K348" s="32">
        <v>54789</v>
      </c>
      <c r="L348" s="32">
        <v>55993</v>
      </c>
      <c r="M348" s="32"/>
    </row>
    <row r="349" spans="1:13" hidden="1" x14ac:dyDescent="0.3">
      <c r="A349" t="s">
        <v>72</v>
      </c>
      <c r="B349" t="s">
        <v>188</v>
      </c>
      <c r="C349" s="32">
        <v>57580</v>
      </c>
      <c r="D349" s="32">
        <v>57599</v>
      </c>
      <c r="E349" s="32">
        <v>57006</v>
      </c>
      <c r="F349" s="32">
        <v>56923</v>
      </c>
      <c r="G349" s="32">
        <v>56544</v>
      </c>
      <c r="H349" s="32">
        <v>55376</v>
      </c>
      <c r="I349" s="32">
        <v>54931</v>
      </c>
      <c r="J349" s="32">
        <v>55395</v>
      </c>
      <c r="K349" s="32">
        <v>55766</v>
      </c>
      <c r="L349" s="32">
        <v>57430</v>
      </c>
      <c r="M349" s="32"/>
    </row>
    <row r="350" spans="1:13" hidden="1" x14ac:dyDescent="0.3">
      <c r="A350" t="s">
        <v>72</v>
      </c>
      <c r="B350" t="s">
        <v>189</v>
      </c>
      <c r="C350" s="32">
        <v>61668</v>
      </c>
      <c r="D350" s="32">
        <v>61721</v>
      </c>
      <c r="E350" s="32">
        <v>62036</v>
      </c>
      <c r="F350" s="32">
        <v>62371</v>
      </c>
      <c r="G350" s="32">
        <v>62575</v>
      </c>
      <c r="H350" s="32">
        <v>62853</v>
      </c>
      <c r="I350" s="32">
        <v>63479</v>
      </c>
      <c r="J350" s="32">
        <v>63155</v>
      </c>
      <c r="K350" s="32">
        <v>63009</v>
      </c>
      <c r="L350" s="32">
        <v>62333</v>
      </c>
      <c r="M350" s="32"/>
    </row>
    <row r="351" spans="1:13" hidden="1" x14ac:dyDescent="0.3">
      <c r="A351" t="s">
        <v>72</v>
      </c>
      <c r="B351" t="s">
        <v>190</v>
      </c>
      <c r="C351" s="32">
        <v>58995</v>
      </c>
      <c r="D351" s="32">
        <v>59387</v>
      </c>
      <c r="E351" s="32">
        <v>60716</v>
      </c>
      <c r="F351" s="32">
        <v>61693</v>
      </c>
      <c r="G351" s="32">
        <v>62079</v>
      </c>
      <c r="H351" s="32">
        <v>62934</v>
      </c>
      <c r="I351" s="32">
        <v>63219</v>
      </c>
      <c r="J351" s="32">
        <v>63685</v>
      </c>
      <c r="K351" s="32">
        <v>64112</v>
      </c>
      <c r="L351" s="32">
        <v>64466</v>
      </c>
      <c r="M351" s="32"/>
    </row>
    <row r="352" spans="1:13" hidden="1" x14ac:dyDescent="0.3">
      <c r="A352" t="s">
        <v>72</v>
      </c>
      <c r="B352" t="s">
        <v>191</v>
      </c>
      <c r="C352" s="32">
        <v>50922</v>
      </c>
      <c r="D352" s="32">
        <v>53295</v>
      </c>
      <c r="E352" s="32">
        <v>54605</v>
      </c>
      <c r="F352" s="32">
        <v>55906</v>
      </c>
      <c r="G352" s="32">
        <v>57773</v>
      </c>
      <c r="H352" s="32">
        <v>58795</v>
      </c>
      <c r="I352" s="32">
        <v>59335</v>
      </c>
      <c r="J352" s="32">
        <v>60646</v>
      </c>
      <c r="K352" s="32">
        <v>61407</v>
      </c>
      <c r="L352" s="32">
        <v>61890</v>
      </c>
      <c r="M352" s="32"/>
    </row>
    <row r="353" spans="1:21" hidden="1" x14ac:dyDescent="0.3">
      <c r="A353" t="s">
        <v>72</v>
      </c>
      <c r="B353" t="s">
        <v>192</v>
      </c>
      <c r="C353" s="32">
        <v>40311</v>
      </c>
      <c r="D353" s="32">
        <v>41855</v>
      </c>
      <c r="E353" s="32">
        <v>44257</v>
      </c>
      <c r="F353" s="32">
        <v>46516</v>
      </c>
      <c r="G353" s="32">
        <v>48364</v>
      </c>
      <c r="H353" s="32">
        <v>50012</v>
      </c>
      <c r="I353" s="32">
        <v>52359</v>
      </c>
      <c r="J353" s="32">
        <v>53549</v>
      </c>
      <c r="K353" s="32">
        <v>54761</v>
      </c>
      <c r="L353" s="32">
        <v>56600</v>
      </c>
      <c r="M353" s="32"/>
    </row>
    <row r="354" spans="1:21" hidden="1" x14ac:dyDescent="0.3">
      <c r="A354" t="s">
        <v>72</v>
      </c>
      <c r="B354" t="s">
        <v>193</v>
      </c>
      <c r="C354" s="32">
        <v>30287</v>
      </c>
      <c r="D354" s="32">
        <v>30477</v>
      </c>
      <c r="E354" s="32">
        <v>31795</v>
      </c>
      <c r="F354" s="32">
        <v>34222</v>
      </c>
      <c r="G354" s="32">
        <v>36693</v>
      </c>
      <c r="H354" s="32">
        <v>38752</v>
      </c>
      <c r="I354" s="32">
        <v>40487</v>
      </c>
      <c r="J354" s="32">
        <v>42758</v>
      </c>
      <c r="K354" s="32">
        <v>45086</v>
      </c>
      <c r="L354" s="32">
        <v>46822</v>
      </c>
      <c r="M354" s="32"/>
    </row>
    <row r="355" spans="1:21" hidden="1" x14ac:dyDescent="0.3">
      <c r="A355" t="s">
        <v>72</v>
      </c>
      <c r="B355" t="s">
        <v>194</v>
      </c>
      <c r="C355" s="32">
        <v>22175</v>
      </c>
      <c r="D355" s="32">
        <v>23791</v>
      </c>
      <c r="E355" s="32">
        <v>25045</v>
      </c>
      <c r="F355" s="32">
        <v>25740</v>
      </c>
      <c r="G355" s="32">
        <v>26447</v>
      </c>
      <c r="H355" s="32">
        <v>27733</v>
      </c>
      <c r="I355" s="32">
        <v>29488</v>
      </c>
      <c r="J355" s="32">
        <v>30701</v>
      </c>
      <c r="K355" s="32">
        <v>32867</v>
      </c>
      <c r="L355" s="32">
        <v>35144</v>
      </c>
      <c r="M355" s="32"/>
      <c r="N355" t="str">
        <f t="shared" ref="N355:N362" si="26">A355</f>
        <v>ระยอง</v>
      </c>
      <c r="O355" s="32">
        <f t="shared" ref="O355:U355" si="27">SUM(F355:F362)</f>
        <v>78720</v>
      </c>
      <c r="P355" s="32">
        <f t="shared" si="27"/>
        <v>81817</v>
      </c>
      <c r="Q355" s="32">
        <f t="shared" si="27"/>
        <v>85680</v>
      </c>
      <c r="R355" s="32">
        <f t="shared" si="27"/>
        <v>90185</v>
      </c>
      <c r="S355" s="32">
        <f t="shared" si="27"/>
        <v>94505</v>
      </c>
      <c r="T355" s="32">
        <f t="shared" si="27"/>
        <v>99426</v>
      </c>
      <c r="U355" s="32">
        <f t="shared" si="27"/>
        <v>104213</v>
      </c>
    </row>
    <row r="356" spans="1:21" hidden="1" x14ac:dyDescent="0.3">
      <c r="A356" t="s">
        <v>72</v>
      </c>
      <c r="B356" t="s">
        <v>195</v>
      </c>
      <c r="C356" s="32">
        <v>15214</v>
      </c>
      <c r="D356" s="32">
        <v>16396</v>
      </c>
      <c r="E356" s="32">
        <v>17484</v>
      </c>
      <c r="F356" s="32">
        <v>18774</v>
      </c>
      <c r="G356" s="32">
        <v>19896</v>
      </c>
      <c r="H356" s="32">
        <v>21179</v>
      </c>
      <c r="I356" s="32">
        <v>22221</v>
      </c>
      <c r="J356" s="32">
        <v>23398</v>
      </c>
      <c r="K356" s="32">
        <v>24033</v>
      </c>
      <c r="L356" s="32">
        <v>24690</v>
      </c>
      <c r="M356" s="32"/>
      <c r="N356" t="str">
        <f t="shared" si="26"/>
        <v>ระยอง</v>
      </c>
    </row>
    <row r="357" spans="1:21" hidden="1" x14ac:dyDescent="0.3">
      <c r="A357" t="s">
        <v>72</v>
      </c>
      <c r="B357" t="s">
        <v>196</v>
      </c>
      <c r="C357" s="32">
        <v>12481</v>
      </c>
      <c r="D357" s="32">
        <v>12763</v>
      </c>
      <c r="E357" s="32">
        <v>12915</v>
      </c>
      <c r="F357" s="32">
        <v>13263</v>
      </c>
      <c r="G357" s="32">
        <v>13563</v>
      </c>
      <c r="H357" s="32">
        <v>14061</v>
      </c>
      <c r="I357" s="32">
        <v>14725</v>
      </c>
      <c r="J357" s="32">
        <v>15761</v>
      </c>
      <c r="K357" s="32">
        <v>17016</v>
      </c>
      <c r="L357" s="32">
        <v>18007</v>
      </c>
      <c r="M357" s="32"/>
      <c r="N357" t="str">
        <f t="shared" si="26"/>
        <v>ระยอง</v>
      </c>
    </row>
    <row r="358" spans="1:21" hidden="1" x14ac:dyDescent="0.3">
      <c r="A358" t="s">
        <v>72</v>
      </c>
      <c r="B358" t="s">
        <v>197</v>
      </c>
      <c r="C358" s="32">
        <v>8473</v>
      </c>
      <c r="D358" s="32">
        <v>9354</v>
      </c>
      <c r="E358" s="32">
        <v>9803</v>
      </c>
      <c r="F358" s="32">
        <v>10048</v>
      </c>
      <c r="G358" s="32">
        <v>10398</v>
      </c>
      <c r="H358" s="32">
        <v>10697</v>
      </c>
      <c r="I358" s="32">
        <v>10878</v>
      </c>
      <c r="J358" s="32">
        <v>11082</v>
      </c>
      <c r="K358" s="32">
        <v>11324</v>
      </c>
      <c r="L358" s="32">
        <v>11603</v>
      </c>
      <c r="M358" s="32"/>
      <c r="N358" t="str">
        <f t="shared" si="26"/>
        <v>ระยอง</v>
      </c>
    </row>
    <row r="359" spans="1:21" hidden="1" x14ac:dyDescent="0.3">
      <c r="A359" t="s">
        <v>72</v>
      </c>
      <c r="B359" t="s">
        <v>198</v>
      </c>
      <c r="C359" s="32">
        <v>5270</v>
      </c>
      <c r="D359" s="32">
        <v>5814</v>
      </c>
      <c r="E359" s="32">
        <v>6061</v>
      </c>
      <c r="F359" s="32">
        <v>6323</v>
      </c>
      <c r="G359" s="32">
        <v>6553</v>
      </c>
      <c r="H359" s="32">
        <v>6767</v>
      </c>
      <c r="I359" s="32">
        <v>7188</v>
      </c>
      <c r="J359" s="32">
        <v>7533</v>
      </c>
      <c r="K359" s="32">
        <v>7805</v>
      </c>
      <c r="L359" s="32">
        <v>8120</v>
      </c>
      <c r="M359" s="32"/>
      <c r="N359" t="str">
        <f t="shared" si="26"/>
        <v>ระยอง</v>
      </c>
    </row>
    <row r="360" spans="1:21" hidden="1" x14ac:dyDescent="0.3">
      <c r="A360" t="s">
        <v>72</v>
      </c>
      <c r="B360" t="s">
        <v>199</v>
      </c>
      <c r="C360" s="32">
        <v>2167</v>
      </c>
      <c r="D360" s="32">
        <v>2757</v>
      </c>
      <c r="E360" s="32">
        <v>2963</v>
      </c>
      <c r="F360" s="32">
        <v>3180</v>
      </c>
      <c r="G360" s="32">
        <v>3466</v>
      </c>
      <c r="H360" s="32">
        <v>3628</v>
      </c>
      <c r="I360" s="32">
        <v>3849</v>
      </c>
      <c r="J360" s="32">
        <v>4058</v>
      </c>
      <c r="K360" s="32">
        <v>4247</v>
      </c>
      <c r="L360" s="32">
        <v>4320</v>
      </c>
      <c r="M360" s="32"/>
      <c r="N360" t="str">
        <f t="shared" si="26"/>
        <v>ระยอง</v>
      </c>
    </row>
    <row r="361" spans="1:21" hidden="1" x14ac:dyDescent="0.3">
      <c r="A361" t="s">
        <v>72</v>
      </c>
      <c r="B361" t="s">
        <v>200</v>
      </c>
      <c r="C361">
        <v>745</v>
      </c>
      <c r="D361">
        <v>917</v>
      </c>
      <c r="E361">
        <v>972</v>
      </c>
      <c r="F361" s="32">
        <v>1059</v>
      </c>
      <c r="G361" s="32">
        <v>1150</v>
      </c>
      <c r="H361" s="32">
        <v>1266</v>
      </c>
      <c r="I361" s="32">
        <v>1450</v>
      </c>
      <c r="J361" s="32">
        <v>1565</v>
      </c>
      <c r="K361" s="32">
        <v>1706</v>
      </c>
      <c r="L361" s="32">
        <v>1876</v>
      </c>
      <c r="M361" s="32"/>
      <c r="N361" t="str">
        <f t="shared" si="26"/>
        <v>ระยอง</v>
      </c>
    </row>
    <row r="362" spans="1:21" hidden="1" x14ac:dyDescent="0.3">
      <c r="A362" t="s">
        <v>72</v>
      </c>
      <c r="B362" t="s">
        <v>201</v>
      </c>
      <c r="C362">
        <v>277</v>
      </c>
      <c r="D362">
        <v>317</v>
      </c>
      <c r="E362">
        <v>322</v>
      </c>
      <c r="F362">
        <v>333</v>
      </c>
      <c r="G362">
        <v>344</v>
      </c>
      <c r="H362">
        <v>349</v>
      </c>
      <c r="I362">
        <v>386</v>
      </c>
      <c r="J362">
        <v>407</v>
      </c>
      <c r="K362">
        <v>428</v>
      </c>
      <c r="L362">
        <v>453</v>
      </c>
      <c r="N362" t="str">
        <f t="shared" si="26"/>
        <v>ระยอง</v>
      </c>
    </row>
    <row r="363" spans="1:21" hidden="1" x14ac:dyDescent="0.3">
      <c r="A363" t="s">
        <v>72</v>
      </c>
      <c r="B363" t="s">
        <v>202</v>
      </c>
      <c r="C363">
        <v>72</v>
      </c>
      <c r="D363">
        <v>102</v>
      </c>
      <c r="E363">
        <v>129</v>
      </c>
      <c r="F363">
        <v>150</v>
      </c>
      <c r="G363">
        <v>82</v>
      </c>
      <c r="H363">
        <v>115</v>
      </c>
      <c r="I363">
        <v>131</v>
      </c>
      <c r="J363">
        <v>130</v>
      </c>
      <c r="K363">
        <v>140</v>
      </c>
      <c r="L363">
        <v>158</v>
      </c>
    </row>
    <row r="364" spans="1:21" hidden="1" x14ac:dyDescent="0.3">
      <c r="A364" t="s">
        <v>72</v>
      </c>
      <c r="B364" t="s">
        <v>203</v>
      </c>
      <c r="C364">
        <v>22</v>
      </c>
      <c r="D364">
        <v>6</v>
      </c>
      <c r="E364">
        <v>5</v>
      </c>
      <c r="F364">
        <v>3</v>
      </c>
      <c r="G364" t="s">
        <v>207</v>
      </c>
      <c r="H364" t="s">
        <v>207</v>
      </c>
      <c r="I364" t="s">
        <v>207</v>
      </c>
      <c r="J364" t="s">
        <v>207</v>
      </c>
      <c r="K364" t="s">
        <v>207</v>
      </c>
      <c r="L364" t="s">
        <v>207</v>
      </c>
    </row>
    <row r="365" spans="1:21" hidden="1" x14ac:dyDescent="0.3">
      <c r="A365" t="s">
        <v>72</v>
      </c>
      <c r="B365" t="s">
        <v>204</v>
      </c>
      <c r="C365" s="32">
        <v>1082</v>
      </c>
      <c r="D365" s="32">
        <v>1178</v>
      </c>
      <c r="E365" s="32">
        <v>2078</v>
      </c>
      <c r="F365" s="32">
        <v>3670</v>
      </c>
      <c r="G365" s="32">
        <v>3606</v>
      </c>
      <c r="H365" s="32">
        <v>3924</v>
      </c>
      <c r="I365" s="32">
        <v>4320</v>
      </c>
      <c r="J365" s="32">
        <v>4628</v>
      </c>
      <c r="K365" s="32">
        <v>4886</v>
      </c>
      <c r="L365" s="32">
        <v>5014</v>
      </c>
      <c r="M365" s="32"/>
    </row>
    <row r="366" spans="1:21" hidden="1" x14ac:dyDescent="0.3">
      <c r="A366" t="s">
        <v>72</v>
      </c>
      <c r="B366" t="s">
        <v>205</v>
      </c>
      <c r="C366" s="32">
        <v>5114</v>
      </c>
      <c r="D366" s="32">
        <v>5338</v>
      </c>
      <c r="E366" s="32">
        <v>5283</v>
      </c>
      <c r="F366" s="32">
        <v>5829</v>
      </c>
      <c r="G366" s="32">
        <v>6370</v>
      </c>
      <c r="H366" s="32">
        <v>6838</v>
      </c>
      <c r="I366" s="32">
        <v>7271</v>
      </c>
      <c r="J366" s="32">
        <v>7335</v>
      </c>
      <c r="K366" s="32">
        <v>5604</v>
      </c>
      <c r="L366" s="32">
        <v>6000</v>
      </c>
      <c r="M366" s="32"/>
    </row>
    <row r="367" spans="1:21" hidden="1" x14ac:dyDescent="0.3">
      <c r="A367" t="s">
        <v>72</v>
      </c>
      <c r="B367" t="s">
        <v>206</v>
      </c>
      <c r="C367" s="32">
        <v>2430</v>
      </c>
      <c r="D367" s="32">
        <v>2558</v>
      </c>
      <c r="E367" s="32">
        <v>2457</v>
      </c>
      <c r="F367" s="32">
        <v>2600</v>
      </c>
      <c r="G367" s="32">
        <v>2631</v>
      </c>
      <c r="H367" s="32">
        <v>2595</v>
      </c>
      <c r="I367" s="32">
        <v>2496</v>
      </c>
      <c r="J367" s="32">
        <v>2439</v>
      </c>
      <c r="K367">
        <v>481</v>
      </c>
      <c r="L367">
        <v>374</v>
      </c>
    </row>
    <row r="368" spans="1:21" x14ac:dyDescent="0.3">
      <c r="A368" t="s">
        <v>59</v>
      </c>
      <c r="B368" t="s">
        <v>7</v>
      </c>
      <c r="C368" s="32">
        <v>521812</v>
      </c>
      <c r="D368" s="32">
        <v>524260</v>
      </c>
      <c r="E368" s="32">
        <v>527350</v>
      </c>
      <c r="F368" s="32">
        <v>531037</v>
      </c>
      <c r="G368" s="32">
        <v>532466</v>
      </c>
      <c r="H368" s="32">
        <v>534459</v>
      </c>
      <c r="I368" s="32">
        <v>536496</v>
      </c>
      <c r="J368" s="32">
        <v>537698</v>
      </c>
      <c r="K368" s="32">
        <v>535559</v>
      </c>
      <c r="L368" s="32">
        <v>536557</v>
      </c>
      <c r="M368" s="32"/>
    </row>
    <row r="369" spans="1:21" hidden="1" x14ac:dyDescent="0.3">
      <c r="A369" t="s">
        <v>59</v>
      </c>
      <c r="B369" t="s">
        <v>184</v>
      </c>
      <c r="C369" s="32">
        <v>31054</v>
      </c>
      <c r="D369" s="32">
        <v>30897</v>
      </c>
      <c r="E369" s="32">
        <v>30610</v>
      </c>
      <c r="F369" s="32">
        <v>30195</v>
      </c>
      <c r="G369" s="32">
        <v>29113</v>
      </c>
      <c r="H369" s="32">
        <v>28011</v>
      </c>
      <c r="I369" s="32">
        <v>27251</v>
      </c>
      <c r="J369" s="32">
        <v>26121</v>
      </c>
      <c r="K369" s="32">
        <v>25488</v>
      </c>
      <c r="L369" s="32">
        <v>24768</v>
      </c>
      <c r="M369" s="32"/>
    </row>
    <row r="370" spans="1:21" hidden="1" x14ac:dyDescent="0.3">
      <c r="A370" t="s">
        <v>59</v>
      </c>
      <c r="B370" s="37">
        <v>44690</v>
      </c>
      <c r="C370" s="32">
        <v>31229</v>
      </c>
      <c r="D370" s="32">
        <v>30894</v>
      </c>
      <c r="E370" s="32">
        <v>30646</v>
      </c>
      <c r="F370" s="32">
        <v>30441</v>
      </c>
      <c r="G370" s="32">
        <v>30609</v>
      </c>
      <c r="H370" s="32">
        <v>30969</v>
      </c>
      <c r="I370" s="32">
        <v>30830</v>
      </c>
      <c r="J370" s="32">
        <v>30585</v>
      </c>
      <c r="K370" s="32">
        <v>30106</v>
      </c>
      <c r="L370" s="32">
        <v>29137</v>
      </c>
      <c r="M370" s="32"/>
    </row>
    <row r="371" spans="1:21" hidden="1" x14ac:dyDescent="0.3">
      <c r="A371" t="s">
        <v>59</v>
      </c>
      <c r="B371" s="37">
        <v>44848</v>
      </c>
      <c r="C371" s="32">
        <v>32886</v>
      </c>
      <c r="D371" s="32">
        <v>32216</v>
      </c>
      <c r="E371" s="32">
        <v>32214</v>
      </c>
      <c r="F371" s="32">
        <v>31798</v>
      </c>
      <c r="G371" s="32">
        <v>31519</v>
      </c>
      <c r="H371" s="32">
        <v>31340</v>
      </c>
      <c r="I371" s="32">
        <v>31214</v>
      </c>
      <c r="J371" s="32">
        <v>30892</v>
      </c>
      <c r="K371" s="32">
        <v>30574</v>
      </c>
      <c r="L371" s="32">
        <v>30672</v>
      </c>
      <c r="M371" s="32"/>
    </row>
    <row r="372" spans="1:21" hidden="1" x14ac:dyDescent="0.3">
      <c r="A372" t="s">
        <v>59</v>
      </c>
      <c r="B372" t="s">
        <v>185</v>
      </c>
      <c r="C372" s="32">
        <v>38856</v>
      </c>
      <c r="D372" s="32">
        <v>38235</v>
      </c>
      <c r="E372" s="32">
        <v>37496</v>
      </c>
      <c r="F372" s="32">
        <v>36364</v>
      </c>
      <c r="G372" s="32">
        <v>34993</v>
      </c>
      <c r="H372" s="32">
        <v>33181</v>
      </c>
      <c r="I372" s="32">
        <v>32566</v>
      </c>
      <c r="J372" s="32">
        <v>32589</v>
      </c>
      <c r="K372" s="32">
        <v>32177</v>
      </c>
      <c r="L372" s="32">
        <v>31866</v>
      </c>
      <c r="M372" s="32"/>
    </row>
    <row r="373" spans="1:21" hidden="1" x14ac:dyDescent="0.3">
      <c r="A373" t="s">
        <v>59</v>
      </c>
      <c r="B373" t="s">
        <v>186</v>
      </c>
      <c r="C373" s="32">
        <v>37944</v>
      </c>
      <c r="D373" s="32">
        <v>38243</v>
      </c>
      <c r="E373" s="32">
        <v>38198</v>
      </c>
      <c r="F373" s="32">
        <v>38557</v>
      </c>
      <c r="G373" s="32">
        <v>38607</v>
      </c>
      <c r="H373" s="32">
        <v>38847</v>
      </c>
      <c r="I373" s="32">
        <v>38355</v>
      </c>
      <c r="J373" s="32">
        <v>37350</v>
      </c>
      <c r="K373" s="32">
        <v>35958</v>
      </c>
      <c r="L373" s="32">
        <v>34597</v>
      </c>
      <c r="M373" s="32"/>
    </row>
    <row r="374" spans="1:21" hidden="1" x14ac:dyDescent="0.3">
      <c r="A374" t="s">
        <v>59</v>
      </c>
      <c r="B374" t="s">
        <v>187</v>
      </c>
      <c r="C374" s="32">
        <v>37621</v>
      </c>
      <c r="D374" s="32">
        <v>36894</v>
      </c>
      <c r="E374" s="32">
        <v>36880</v>
      </c>
      <c r="F374" s="32">
        <v>36612</v>
      </c>
      <c r="G374" s="32">
        <v>37182</v>
      </c>
      <c r="H374" s="32">
        <v>37870</v>
      </c>
      <c r="I374" s="32">
        <v>37921</v>
      </c>
      <c r="J374" s="32">
        <v>37803</v>
      </c>
      <c r="K374" s="32">
        <v>38084</v>
      </c>
      <c r="L374" s="32">
        <v>38410</v>
      </c>
      <c r="M374" s="32"/>
    </row>
    <row r="375" spans="1:21" hidden="1" x14ac:dyDescent="0.3">
      <c r="A375" t="s">
        <v>59</v>
      </c>
      <c r="B375" t="s">
        <v>188</v>
      </c>
      <c r="C375" s="32">
        <v>40680</v>
      </c>
      <c r="D375" s="32">
        <v>40686</v>
      </c>
      <c r="E375" s="32">
        <v>39925</v>
      </c>
      <c r="F375" s="32">
        <v>39382</v>
      </c>
      <c r="G375" s="32">
        <v>38325</v>
      </c>
      <c r="H375" s="32">
        <v>37075</v>
      </c>
      <c r="I375" s="32">
        <v>36341</v>
      </c>
      <c r="J375" s="32">
        <v>36358</v>
      </c>
      <c r="K375" s="32">
        <v>35985</v>
      </c>
      <c r="L375" s="32">
        <v>36568</v>
      </c>
      <c r="M375" s="32"/>
    </row>
    <row r="376" spans="1:21" hidden="1" x14ac:dyDescent="0.3">
      <c r="A376" t="s">
        <v>59</v>
      </c>
      <c r="B376" t="s">
        <v>189</v>
      </c>
      <c r="C376" s="32">
        <v>41247</v>
      </c>
      <c r="D376" s="32">
        <v>40563</v>
      </c>
      <c r="E376" s="32">
        <v>40394</v>
      </c>
      <c r="F376" s="32">
        <v>40443</v>
      </c>
      <c r="G376" s="32">
        <v>40305</v>
      </c>
      <c r="H376" s="32">
        <v>40199</v>
      </c>
      <c r="I376" s="32">
        <v>40160</v>
      </c>
      <c r="J376" s="32">
        <v>39379</v>
      </c>
      <c r="K376" s="32">
        <v>38765</v>
      </c>
      <c r="L376" s="32">
        <v>37772</v>
      </c>
      <c r="M376" s="32"/>
    </row>
    <row r="377" spans="1:21" hidden="1" x14ac:dyDescent="0.3">
      <c r="A377" t="s">
        <v>59</v>
      </c>
      <c r="B377" t="s">
        <v>190</v>
      </c>
      <c r="C377" s="32">
        <v>44258</v>
      </c>
      <c r="D377" s="32">
        <v>43291</v>
      </c>
      <c r="E377" s="32">
        <v>42795</v>
      </c>
      <c r="F377" s="32">
        <v>42083</v>
      </c>
      <c r="G377" s="32">
        <v>41200</v>
      </c>
      <c r="H377" s="32">
        <v>40699</v>
      </c>
      <c r="I377" s="32">
        <v>40141</v>
      </c>
      <c r="J377" s="32">
        <v>39979</v>
      </c>
      <c r="K377" s="32">
        <v>39985</v>
      </c>
      <c r="L377" s="32">
        <v>39833</v>
      </c>
      <c r="M377" s="32"/>
    </row>
    <row r="378" spans="1:21" hidden="1" x14ac:dyDescent="0.3">
      <c r="A378" t="s">
        <v>59</v>
      </c>
      <c r="B378" t="s">
        <v>191</v>
      </c>
      <c r="C378" s="32">
        <v>43223</v>
      </c>
      <c r="D378" s="32">
        <v>43809</v>
      </c>
      <c r="E378" s="32">
        <v>43813</v>
      </c>
      <c r="F378" s="32">
        <v>43692</v>
      </c>
      <c r="G378" s="32">
        <v>43723</v>
      </c>
      <c r="H378" s="32">
        <v>43475</v>
      </c>
      <c r="I378" s="32">
        <v>42726</v>
      </c>
      <c r="J378" s="32">
        <v>42185</v>
      </c>
      <c r="K378" s="32">
        <v>41436</v>
      </c>
      <c r="L378" s="32">
        <v>40542</v>
      </c>
      <c r="M378" s="32"/>
    </row>
    <row r="379" spans="1:21" hidden="1" x14ac:dyDescent="0.3">
      <c r="A379" t="s">
        <v>59</v>
      </c>
      <c r="B379" t="s">
        <v>192</v>
      </c>
      <c r="C379" s="32">
        <v>37512</v>
      </c>
      <c r="D379" s="32">
        <v>38559</v>
      </c>
      <c r="E379" s="32">
        <v>39719</v>
      </c>
      <c r="F379" s="32">
        <v>40564</v>
      </c>
      <c r="G379" s="32">
        <v>41498</v>
      </c>
      <c r="H379" s="32">
        <v>42166</v>
      </c>
      <c r="I379" s="32">
        <v>42879</v>
      </c>
      <c r="J379" s="32">
        <v>42949</v>
      </c>
      <c r="K379" s="32">
        <v>42745</v>
      </c>
      <c r="L379" s="32">
        <v>42689</v>
      </c>
      <c r="M379" s="32"/>
    </row>
    <row r="380" spans="1:21" hidden="1" x14ac:dyDescent="0.3">
      <c r="A380" t="s">
        <v>59</v>
      </c>
      <c r="B380" t="s">
        <v>193</v>
      </c>
      <c r="C380" s="32">
        <v>29821</v>
      </c>
      <c r="D380" s="32">
        <v>29013</v>
      </c>
      <c r="E380" s="32">
        <v>30449</v>
      </c>
      <c r="F380" s="32">
        <v>32756</v>
      </c>
      <c r="G380" s="32">
        <v>34541</v>
      </c>
      <c r="H380" s="32">
        <v>36138</v>
      </c>
      <c r="I380" s="32">
        <v>37414</v>
      </c>
      <c r="J380" s="32">
        <v>38534</v>
      </c>
      <c r="K380" s="32">
        <v>39319</v>
      </c>
      <c r="L380" s="32">
        <v>40180</v>
      </c>
      <c r="M380" s="32"/>
    </row>
    <row r="381" spans="1:21" hidden="1" x14ac:dyDescent="0.3">
      <c r="A381" t="s">
        <v>59</v>
      </c>
      <c r="B381" t="s">
        <v>194</v>
      </c>
      <c r="C381" s="32">
        <v>22068</v>
      </c>
      <c r="D381" s="32">
        <v>23811</v>
      </c>
      <c r="E381" s="32">
        <v>24739</v>
      </c>
      <c r="F381" s="32">
        <v>25300</v>
      </c>
      <c r="G381" s="32">
        <v>25830</v>
      </c>
      <c r="H381" s="32">
        <v>26564</v>
      </c>
      <c r="I381" s="32">
        <v>28025</v>
      </c>
      <c r="J381" s="32">
        <v>29347</v>
      </c>
      <c r="K381" s="32">
        <v>31494</v>
      </c>
      <c r="L381" s="32">
        <v>33203</v>
      </c>
      <c r="M381" s="32"/>
      <c r="N381" t="str">
        <f t="shared" ref="N381:N388" si="28">A381</f>
        <v>จันทบุรี</v>
      </c>
      <c r="O381" s="32">
        <f t="shared" ref="O381:U381" si="29">SUM(F381:F388)</f>
        <v>81250</v>
      </c>
      <c r="P381" s="32">
        <f t="shared" si="29"/>
        <v>84153</v>
      </c>
      <c r="Q381" s="32">
        <f t="shared" si="29"/>
        <v>87480</v>
      </c>
      <c r="R381" s="32">
        <f t="shared" si="29"/>
        <v>91392</v>
      </c>
      <c r="S381" s="32">
        <f t="shared" si="29"/>
        <v>95272</v>
      </c>
      <c r="T381" s="32">
        <f t="shared" si="29"/>
        <v>99639</v>
      </c>
      <c r="U381" s="32">
        <f t="shared" si="29"/>
        <v>103605</v>
      </c>
    </row>
    <row r="382" spans="1:21" hidden="1" x14ac:dyDescent="0.3">
      <c r="A382" t="s">
        <v>59</v>
      </c>
      <c r="B382" t="s">
        <v>195</v>
      </c>
      <c r="C382" s="32">
        <v>14877</v>
      </c>
      <c r="D382" s="32">
        <v>15940</v>
      </c>
      <c r="E382" s="32">
        <v>17335</v>
      </c>
      <c r="F382" s="32">
        <v>18604</v>
      </c>
      <c r="G382" s="32">
        <v>19935</v>
      </c>
      <c r="H382" s="32">
        <v>21372</v>
      </c>
      <c r="I382" s="32">
        <v>22339</v>
      </c>
      <c r="J382" s="32">
        <v>23122</v>
      </c>
      <c r="K382" s="32">
        <v>23658</v>
      </c>
      <c r="L382" s="32">
        <v>24140</v>
      </c>
      <c r="M382" s="32"/>
      <c r="N382" t="str">
        <f t="shared" si="28"/>
        <v>จันทบุรี</v>
      </c>
    </row>
    <row r="383" spans="1:21" hidden="1" x14ac:dyDescent="0.3">
      <c r="A383" t="s">
        <v>59</v>
      </c>
      <c r="B383" t="s">
        <v>196</v>
      </c>
      <c r="C383" s="32">
        <v>13002</v>
      </c>
      <c r="D383" s="32">
        <v>13112</v>
      </c>
      <c r="E383" s="32">
        <v>12950</v>
      </c>
      <c r="F383" s="32">
        <v>13076</v>
      </c>
      <c r="G383" s="32">
        <v>13285</v>
      </c>
      <c r="H383" s="32">
        <v>13761</v>
      </c>
      <c r="I383" s="32">
        <v>14371</v>
      </c>
      <c r="J383" s="32">
        <v>15656</v>
      </c>
      <c r="K383" s="32">
        <v>16827</v>
      </c>
      <c r="L383" s="32">
        <v>18014</v>
      </c>
      <c r="M383" s="32"/>
      <c r="N383" t="str">
        <f t="shared" si="28"/>
        <v>จันทบุรี</v>
      </c>
    </row>
    <row r="384" spans="1:21" hidden="1" x14ac:dyDescent="0.3">
      <c r="A384" t="s">
        <v>59</v>
      </c>
      <c r="B384" t="s">
        <v>197</v>
      </c>
      <c r="C384" s="32">
        <v>9848</v>
      </c>
      <c r="D384" s="32">
        <v>10538</v>
      </c>
      <c r="E384" s="32">
        <v>10905</v>
      </c>
      <c r="F384" s="32">
        <v>10985</v>
      </c>
      <c r="G384" s="32">
        <v>11042</v>
      </c>
      <c r="H384" s="32">
        <v>11136</v>
      </c>
      <c r="I384" s="32">
        <v>11213</v>
      </c>
      <c r="J384" s="32">
        <v>11120</v>
      </c>
      <c r="K384" s="32">
        <v>11207</v>
      </c>
      <c r="L384" s="32">
        <v>11382</v>
      </c>
      <c r="M384" s="32"/>
      <c r="N384" t="str">
        <f t="shared" si="28"/>
        <v>จันทบุรี</v>
      </c>
    </row>
    <row r="385" spans="1:14" hidden="1" x14ac:dyDescent="0.3">
      <c r="A385" t="s">
        <v>59</v>
      </c>
      <c r="B385" t="s">
        <v>198</v>
      </c>
      <c r="C385" s="32">
        <v>6366</v>
      </c>
      <c r="D385" s="32">
        <v>7023</v>
      </c>
      <c r="E385" s="32">
        <v>7154</v>
      </c>
      <c r="F385" s="32">
        <v>7361</v>
      </c>
      <c r="G385" s="32">
        <v>7787</v>
      </c>
      <c r="H385" s="32">
        <v>7925</v>
      </c>
      <c r="I385" s="32">
        <v>8229</v>
      </c>
      <c r="J385" s="32">
        <v>8459</v>
      </c>
      <c r="K385" s="32">
        <v>8523</v>
      </c>
      <c r="L385" s="32">
        <v>8593</v>
      </c>
      <c r="M385" s="32"/>
      <c r="N385" t="str">
        <f t="shared" si="28"/>
        <v>จันทบุรี</v>
      </c>
    </row>
    <row r="386" spans="1:14" hidden="1" x14ac:dyDescent="0.3">
      <c r="A386" t="s">
        <v>59</v>
      </c>
      <c r="B386" t="s">
        <v>199</v>
      </c>
      <c r="C386" s="32">
        <v>2906</v>
      </c>
      <c r="D386" s="32">
        <v>3552</v>
      </c>
      <c r="E386" s="32">
        <v>3860</v>
      </c>
      <c r="F386" s="32">
        <v>4059</v>
      </c>
      <c r="G386" s="32">
        <v>4260</v>
      </c>
      <c r="H386" s="32">
        <v>4531</v>
      </c>
      <c r="I386" s="32">
        <v>4747</v>
      </c>
      <c r="J386" s="32">
        <v>4857</v>
      </c>
      <c r="K386" s="32">
        <v>5044</v>
      </c>
      <c r="L386" s="32">
        <v>5265</v>
      </c>
      <c r="M386" s="32"/>
      <c r="N386" t="str">
        <f t="shared" si="28"/>
        <v>จันทบุรี</v>
      </c>
    </row>
    <row r="387" spans="1:14" hidden="1" x14ac:dyDescent="0.3">
      <c r="A387" t="s">
        <v>59</v>
      </c>
      <c r="B387" t="s">
        <v>200</v>
      </c>
      <c r="C387">
        <v>977</v>
      </c>
      <c r="D387" s="32">
        <v>1283</v>
      </c>
      <c r="E387" s="32">
        <v>1364</v>
      </c>
      <c r="F387" s="32">
        <v>1476</v>
      </c>
      <c r="G387" s="32">
        <v>1584</v>
      </c>
      <c r="H387" s="32">
        <v>1710</v>
      </c>
      <c r="I387" s="32">
        <v>1943</v>
      </c>
      <c r="J387" s="32">
        <v>2141</v>
      </c>
      <c r="K387" s="32">
        <v>2274</v>
      </c>
      <c r="L387" s="32">
        <v>2362</v>
      </c>
      <c r="M387" s="32"/>
      <c r="N387" t="str">
        <f t="shared" si="28"/>
        <v>จันทบุรี</v>
      </c>
    </row>
    <row r="388" spans="1:14" hidden="1" x14ac:dyDescent="0.3">
      <c r="A388" t="s">
        <v>59</v>
      </c>
      <c r="B388" t="s">
        <v>201</v>
      </c>
      <c r="C388">
        <v>309</v>
      </c>
      <c r="D388">
        <v>370</v>
      </c>
      <c r="E388">
        <v>392</v>
      </c>
      <c r="F388">
        <v>389</v>
      </c>
      <c r="G388">
        <v>430</v>
      </c>
      <c r="H388">
        <v>481</v>
      </c>
      <c r="I388">
        <v>525</v>
      </c>
      <c r="J388">
        <v>570</v>
      </c>
      <c r="K388">
        <v>612</v>
      </c>
      <c r="L388">
        <v>646</v>
      </c>
      <c r="N388" t="str">
        <f t="shared" si="28"/>
        <v>จันทบุรี</v>
      </c>
    </row>
    <row r="389" spans="1:14" hidden="1" x14ac:dyDescent="0.3">
      <c r="A389" t="s">
        <v>59</v>
      </c>
      <c r="B389" t="s">
        <v>202</v>
      </c>
      <c r="C389">
        <v>119</v>
      </c>
      <c r="D389">
        <v>142</v>
      </c>
      <c r="E389">
        <v>164</v>
      </c>
      <c r="F389">
        <v>193</v>
      </c>
      <c r="G389">
        <v>103</v>
      </c>
      <c r="H389">
        <v>114</v>
      </c>
      <c r="I389">
        <v>140</v>
      </c>
      <c r="J389">
        <v>148</v>
      </c>
      <c r="K389">
        <v>170</v>
      </c>
      <c r="L389">
        <v>194</v>
      </c>
    </row>
    <row r="390" spans="1:14" hidden="1" x14ac:dyDescent="0.3">
      <c r="A390" t="s">
        <v>59</v>
      </c>
      <c r="B390" t="s">
        <v>203</v>
      </c>
      <c r="C390">
        <v>17</v>
      </c>
      <c r="D390">
        <v>2</v>
      </c>
      <c r="E390">
        <v>2</v>
      </c>
      <c r="F390">
        <v>2</v>
      </c>
      <c r="G390" t="s">
        <v>207</v>
      </c>
      <c r="H390" t="s">
        <v>207</v>
      </c>
      <c r="I390" t="s">
        <v>207</v>
      </c>
      <c r="J390" t="s">
        <v>207</v>
      </c>
      <c r="K390" t="s">
        <v>207</v>
      </c>
      <c r="L390" t="s">
        <v>207</v>
      </c>
    </row>
    <row r="391" spans="1:14" hidden="1" x14ac:dyDescent="0.3">
      <c r="A391" t="s">
        <v>59</v>
      </c>
      <c r="B391" t="s">
        <v>204</v>
      </c>
      <c r="C391">
        <v>403</v>
      </c>
      <c r="D391">
        <v>430</v>
      </c>
      <c r="E391">
        <v>915</v>
      </c>
      <c r="F391" s="32">
        <v>1788</v>
      </c>
      <c r="G391" s="32">
        <v>1834</v>
      </c>
      <c r="H391" s="32">
        <v>2048</v>
      </c>
      <c r="I391" s="32">
        <v>2332</v>
      </c>
      <c r="J391" s="32">
        <v>2520</v>
      </c>
      <c r="K391" s="32">
        <v>2753</v>
      </c>
      <c r="L391" s="32">
        <v>3016</v>
      </c>
      <c r="M391" s="32"/>
    </row>
    <row r="392" spans="1:14" hidden="1" x14ac:dyDescent="0.3">
      <c r="A392" t="s">
        <v>59</v>
      </c>
      <c r="B392" t="s">
        <v>205</v>
      </c>
      <c r="C392" s="32">
        <v>3820</v>
      </c>
      <c r="D392" s="32">
        <v>3878</v>
      </c>
      <c r="E392" s="32">
        <v>3572</v>
      </c>
      <c r="F392" s="32">
        <v>4058</v>
      </c>
      <c r="G392" s="32">
        <v>3793</v>
      </c>
      <c r="H392" s="32">
        <v>3862</v>
      </c>
      <c r="I392" s="32">
        <v>3930</v>
      </c>
      <c r="J392" s="32">
        <v>4090</v>
      </c>
      <c r="K392" s="32">
        <v>2137</v>
      </c>
      <c r="L392" s="32">
        <v>2512</v>
      </c>
      <c r="M392" s="32"/>
    </row>
    <row r="393" spans="1:14" hidden="1" x14ac:dyDescent="0.3">
      <c r="A393" t="s">
        <v>59</v>
      </c>
      <c r="B393" t="s">
        <v>206</v>
      </c>
      <c r="C393">
        <v>769</v>
      </c>
      <c r="D393">
        <v>879</v>
      </c>
      <c r="E393">
        <v>859</v>
      </c>
      <c r="F393">
        <v>859</v>
      </c>
      <c r="G393">
        <v>968</v>
      </c>
      <c r="H393">
        <v>985</v>
      </c>
      <c r="I393">
        <v>904</v>
      </c>
      <c r="J393">
        <v>944</v>
      </c>
      <c r="K393">
        <v>238</v>
      </c>
      <c r="L393">
        <v>196</v>
      </c>
    </row>
    <row r="394" spans="1:14" x14ac:dyDescent="0.3">
      <c r="A394" t="s">
        <v>73</v>
      </c>
      <c r="B394" t="s">
        <v>7</v>
      </c>
      <c r="C394" s="32">
        <v>222855</v>
      </c>
      <c r="D394" s="32">
        <v>224010</v>
      </c>
      <c r="E394" s="32">
        <v>224730</v>
      </c>
      <c r="F394" s="32">
        <v>229435</v>
      </c>
      <c r="G394" s="32">
        <v>229437</v>
      </c>
      <c r="H394" s="32">
        <v>229649</v>
      </c>
      <c r="I394" s="32">
        <v>229914</v>
      </c>
      <c r="J394" s="32">
        <v>229958</v>
      </c>
      <c r="K394" s="32">
        <v>228536</v>
      </c>
      <c r="L394" s="32">
        <v>228376</v>
      </c>
      <c r="M394" s="32"/>
    </row>
    <row r="395" spans="1:14" hidden="1" x14ac:dyDescent="0.3">
      <c r="A395" t="s">
        <v>73</v>
      </c>
      <c r="B395" t="s">
        <v>184</v>
      </c>
      <c r="C395" s="32">
        <v>13112</v>
      </c>
      <c r="D395" s="32">
        <v>12874</v>
      </c>
      <c r="E395" s="32">
        <v>12795</v>
      </c>
      <c r="F395" s="32">
        <v>12547</v>
      </c>
      <c r="G395" s="32">
        <v>11959</v>
      </c>
      <c r="H395" s="32">
        <v>11355</v>
      </c>
      <c r="I395" s="32">
        <v>11025</v>
      </c>
      <c r="J395" s="32">
        <v>10547</v>
      </c>
      <c r="K395" s="32">
        <v>10068</v>
      </c>
      <c r="L395" s="32">
        <v>9796</v>
      </c>
      <c r="M395" s="32"/>
    </row>
    <row r="396" spans="1:14" hidden="1" x14ac:dyDescent="0.3">
      <c r="A396" t="s">
        <v>73</v>
      </c>
      <c r="B396" s="37">
        <v>44690</v>
      </c>
      <c r="C396" s="32">
        <v>13526</v>
      </c>
      <c r="D396" s="32">
        <v>13516</v>
      </c>
      <c r="E396" s="32">
        <v>13219</v>
      </c>
      <c r="F396" s="32">
        <v>12966</v>
      </c>
      <c r="G396" s="32">
        <v>12902</v>
      </c>
      <c r="H396" s="32">
        <v>12907</v>
      </c>
      <c r="I396" s="32">
        <v>12729</v>
      </c>
      <c r="J396" s="32">
        <v>12761</v>
      </c>
      <c r="K396" s="32">
        <v>12623</v>
      </c>
      <c r="L396" s="32">
        <v>12046</v>
      </c>
      <c r="M396" s="32"/>
    </row>
    <row r="397" spans="1:14" hidden="1" x14ac:dyDescent="0.3">
      <c r="A397" t="s">
        <v>73</v>
      </c>
      <c r="B397" s="37">
        <v>44848</v>
      </c>
      <c r="C397" s="32">
        <v>13892</v>
      </c>
      <c r="D397" s="32">
        <v>13685</v>
      </c>
      <c r="E397" s="32">
        <v>13627</v>
      </c>
      <c r="F397" s="32">
        <v>13322</v>
      </c>
      <c r="G397" s="32">
        <v>13381</v>
      </c>
      <c r="H397" s="32">
        <v>13403</v>
      </c>
      <c r="I397" s="32">
        <v>13439</v>
      </c>
      <c r="J397" s="32">
        <v>13218</v>
      </c>
      <c r="K397" s="32">
        <v>13111</v>
      </c>
      <c r="L397" s="32">
        <v>13114</v>
      </c>
      <c r="M397" s="32"/>
    </row>
    <row r="398" spans="1:14" hidden="1" x14ac:dyDescent="0.3">
      <c r="A398" t="s">
        <v>73</v>
      </c>
      <c r="B398" t="s">
        <v>185</v>
      </c>
      <c r="C398" s="32">
        <v>15905</v>
      </c>
      <c r="D398" s="32">
        <v>15630</v>
      </c>
      <c r="E398" s="32">
        <v>15224</v>
      </c>
      <c r="F398" s="32">
        <v>14746</v>
      </c>
      <c r="G398" s="32">
        <v>14197</v>
      </c>
      <c r="H398" s="32">
        <v>13794</v>
      </c>
      <c r="I398" s="32">
        <v>13660</v>
      </c>
      <c r="J398" s="32">
        <v>13623</v>
      </c>
      <c r="K398" s="32">
        <v>13425</v>
      </c>
      <c r="L398" s="32">
        <v>13477</v>
      </c>
      <c r="M398" s="32"/>
    </row>
    <row r="399" spans="1:14" hidden="1" x14ac:dyDescent="0.3">
      <c r="A399" t="s">
        <v>73</v>
      </c>
      <c r="B399" t="s">
        <v>186</v>
      </c>
      <c r="C399" s="32">
        <v>15565</v>
      </c>
      <c r="D399" s="32">
        <v>15476</v>
      </c>
      <c r="E399" s="32">
        <v>15442</v>
      </c>
      <c r="F399" s="32">
        <v>15498</v>
      </c>
      <c r="G399" s="32">
        <v>15518</v>
      </c>
      <c r="H399" s="32">
        <v>15354</v>
      </c>
      <c r="I399" s="32">
        <v>15080</v>
      </c>
      <c r="J399" s="32">
        <v>14898</v>
      </c>
      <c r="K399" s="32">
        <v>14518</v>
      </c>
      <c r="L399" s="32">
        <v>14089</v>
      </c>
      <c r="M399" s="32"/>
    </row>
    <row r="400" spans="1:14" hidden="1" x14ac:dyDescent="0.3">
      <c r="A400" t="s">
        <v>73</v>
      </c>
      <c r="B400" t="s">
        <v>187</v>
      </c>
      <c r="C400" s="32">
        <v>16377</v>
      </c>
      <c r="D400" s="32">
        <v>15969</v>
      </c>
      <c r="E400" s="32">
        <v>15876</v>
      </c>
      <c r="F400" s="32">
        <v>15811</v>
      </c>
      <c r="G400" s="32">
        <v>15817</v>
      </c>
      <c r="H400" s="32">
        <v>15766</v>
      </c>
      <c r="I400" s="32">
        <v>15620</v>
      </c>
      <c r="J400" s="32">
        <v>15584</v>
      </c>
      <c r="K400" s="32">
        <v>15833</v>
      </c>
      <c r="L400" s="32">
        <v>15865</v>
      </c>
      <c r="M400" s="32"/>
    </row>
    <row r="401" spans="1:21" hidden="1" x14ac:dyDescent="0.3">
      <c r="A401" t="s">
        <v>73</v>
      </c>
      <c r="B401" t="s">
        <v>188</v>
      </c>
      <c r="C401" s="32">
        <v>17320</v>
      </c>
      <c r="D401" s="32">
        <v>17467</v>
      </c>
      <c r="E401" s="32">
        <v>16991</v>
      </c>
      <c r="F401" s="32">
        <v>16602</v>
      </c>
      <c r="G401" s="32">
        <v>16244</v>
      </c>
      <c r="H401" s="32">
        <v>15904</v>
      </c>
      <c r="I401" s="32">
        <v>15461</v>
      </c>
      <c r="J401" s="32">
        <v>15290</v>
      </c>
      <c r="K401" s="32">
        <v>15165</v>
      </c>
      <c r="L401" s="32">
        <v>15268</v>
      </c>
      <c r="M401" s="32"/>
    </row>
    <row r="402" spans="1:21" hidden="1" x14ac:dyDescent="0.3">
      <c r="A402" t="s">
        <v>73</v>
      </c>
      <c r="B402" t="s">
        <v>189</v>
      </c>
      <c r="C402" s="32">
        <v>17449</v>
      </c>
      <c r="D402" s="32">
        <v>17308</v>
      </c>
      <c r="E402" s="32">
        <v>17221</v>
      </c>
      <c r="F402" s="32">
        <v>17077</v>
      </c>
      <c r="G402" s="32">
        <v>16820</v>
      </c>
      <c r="H402" s="32">
        <v>16795</v>
      </c>
      <c r="I402" s="32">
        <v>16870</v>
      </c>
      <c r="J402" s="32">
        <v>16488</v>
      </c>
      <c r="K402" s="32">
        <v>16137</v>
      </c>
      <c r="L402" s="32">
        <v>15800</v>
      </c>
      <c r="M402" s="32"/>
    </row>
    <row r="403" spans="1:21" hidden="1" x14ac:dyDescent="0.3">
      <c r="A403" t="s">
        <v>73</v>
      </c>
      <c r="B403" t="s">
        <v>190</v>
      </c>
      <c r="C403" s="32">
        <v>17542</v>
      </c>
      <c r="D403" s="32">
        <v>17331</v>
      </c>
      <c r="E403" s="32">
        <v>17314</v>
      </c>
      <c r="F403" s="32">
        <v>17268</v>
      </c>
      <c r="G403" s="32">
        <v>17180</v>
      </c>
      <c r="H403" s="32">
        <v>17018</v>
      </c>
      <c r="I403" s="32">
        <v>16857</v>
      </c>
      <c r="J403" s="32">
        <v>16768</v>
      </c>
      <c r="K403" s="32">
        <v>16686</v>
      </c>
      <c r="L403" s="32">
        <v>16421</v>
      </c>
      <c r="M403" s="32"/>
    </row>
    <row r="404" spans="1:21" hidden="1" x14ac:dyDescent="0.3">
      <c r="A404" t="s">
        <v>73</v>
      </c>
      <c r="B404" t="s">
        <v>191</v>
      </c>
      <c r="C404" s="32">
        <v>16749</v>
      </c>
      <c r="D404" s="32">
        <v>16997</v>
      </c>
      <c r="E404" s="32">
        <v>17102</v>
      </c>
      <c r="F404" s="32">
        <v>17164</v>
      </c>
      <c r="G404" s="32">
        <v>17188</v>
      </c>
      <c r="H404" s="32">
        <v>17175</v>
      </c>
      <c r="I404" s="32">
        <v>16968</v>
      </c>
      <c r="J404" s="32">
        <v>17032</v>
      </c>
      <c r="K404" s="32">
        <v>16937</v>
      </c>
      <c r="L404" s="32">
        <v>16838</v>
      </c>
      <c r="M404" s="32"/>
    </row>
    <row r="405" spans="1:21" hidden="1" x14ac:dyDescent="0.3">
      <c r="A405" t="s">
        <v>73</v>
      </c>
      <c r="B405" t="s">
        <v>192</v>
      </c>
      <c r="C405" s="32">
        <v>14941</v>
      </c>
      <c r="D405" s="32">
        <v>15342</v>
      </c>
      <c r="E405" s="32">
        <v>15738</v>
      </c>
      <c r="F405" s="32">
        <v>16048</v>
      </c>
      <c r="G405" s="32">
        <v>16254</v>
      </c>
      <c r="H405" s="32">
        <v>16517</v>
      </c>
      <c r="I405" s="32">
        <v>16736</v>
      </c>
      <c r="J405" s="32">
        <v>16814</v>
      </c>
      <c r="K405" s="32">
        <v>16848</v>
      </c>
      <c r="L405" s="32">
        <v>16843</v>
      </c>
      <c r="M405" s="32"/>
    </row>
    <row r="406" spans="1:21" hidden="1" x14ac:dyDescent="0.3">
      <c r="A406" t="s">
        <v>73</v>
      </c>
      <c r="B406" t="s">
        <v>193</v>
      </c>
      <c r="C406" s="32">
        <v>11874</v>
      </c>
      <c r="D406" s="32">
        <v>11863</v>
      </c>
      <c r="E406" s="32">
        <v>12556</v>
      </c>
      <c r="F406" s="32">
        <v>13381</v>
      </c>
      <c r="G406" s="32">
        <v>13911</v>
      </c>
      <c r="H406" s="32">
        <v>14698</v>
      </c>
      <c r="I406" s="32">
        <v>15104</v>
      </c>
      <c r="J406" s="32">
        <v>15463</v>
      </c>
      <c r="K406" s="32">
        <v>15649</v>
      </c>
      <c r="L406" s="32">
        <v>15800</v>
      </c>
      <c r="M406" s="32"/>
    </row>
    <row r="407" spans="1:21" hidden="1" x14ac:dyDescent="0.3">
      <c r="A407" t="s">
        <v>73</v>
      </c>
      <c r="B407" t="s">
        <v>194</v>
      </c>
      <c r="C407" s="32">
        <v>9266</v>
      </c>
      <c r="D407" s="32">
        <v>9869</v>
      </c>
      <c r="E407" s="32">
        <v>10157</v>
      </c>
      <c r="F407" s="32">
        <v>10418</v>
      </c>
      <c r="G407" s="32">
        <v>10678</v>
      </c>
      <c r="H407" s="32">
        <v>10874</v>
      </c>
      <c r="I407" s="32">
        <v>11410</v>
      </c>
      <c r="J407" s="32">
        <v>12126</v>
      </c>
      <c r="K407" s="32">
        <v>12905</v>
      </c>
      <c r="L407" s="32">
        <v>13382</v>
      </c>
      <c r="M407" s="32"/>
      <c r="N407" t="str">
        <f t="shared" ref="N407:N414" si="30">A407</f>
        <v>ตราด</v>
      </c>
      <c r="O407" s="32">
        <f t="shared" ref="O407:U407" si="31">SUM(F407:F414)</f>
        <v>33577</v>
      </c>
      <c r="P407" s="32">
        <f t="shared" si="31"/>
        <v>34746</v>
      </c>
      <c r="Q407" s="32">
        <f t="shared" si="31"/>
        <v>36097</v>
      </c>
      <c r="R407" s="32">
        <f t="shared" si="31"/>
        <v>37674</v>
      </c>
      <c r="S407" s="32">
        <f t="shared" si="31"/>
        <v>39324</v>
      </c>
      <c r="T407" s="32">
        <f t="shared" si="31"/>
        <v>41199</v>
      </c>
      <c r="U407" s="32">
        <f t="shared" si="31"/>
        <v>42651</v>
      </c>
    </row>
    <row r="408" spans="1:21" hidden="1" x14ac:dyDescent="0.3">
      <c r="A408" t="s">
        <v>73</v>
      </c>
      <c r="B408" t="s">
        <v>195</v>
      </c>
      <c r="C408" s="32">
        <v>6478</v>
      </c>
      <c r="D408" s="32">
        <v>6922</v>
      </c>
      <c r="E408" s="32">
        <v>7274</v>
      </c>
      <c r="F408" s="32">
        <v>7873</v>
      </c>
      <c r="G408" s="32">
        <v>8274</v>
      </c>
      <c r="H408" s="32">
        <v>8852</v>
      </c>
      <c r="I408" s="32">
        <v>9257</v>
      </c>
      <c r="J408" s="32">
        <v>9477</v>
      </c>
      <c r="K408" s="32">
        <v>9717</v>
      </c>
      <c r="L408" s="32">
        <v>10009</v>
      </c>
      <c r="M408" s="32"/>
      <c r="N408" t="str">
        <f t="shared" si="30"/>
        <v>ตราด</v>
      </c>
    </row>
    <row r="409" spans="1:21" hidden="1" x14ac:dyDescent="0.3">
      <c r="A409" t="s">
        <v>73</v>
      </c>
      <c r="B409" t="s">
        <v>196</v>
      </c>
      <c r="C409" s="32">
        <v>5550</v>
      </c>
      <c r="D409" s="32">
        <v>5699</v>
      </c>
      <c r="E409" s="32">
        <v>5810</v>
      </c>
      <c r="F409" s="32">
        <v>5816</v>
      </c>
      <c r="G409" s="32">
        <v>5901</v>
      </c>
      <c r="H409" s="32">
        <v>5990</v>
      </c>
      <c r="I409" s="32">
        <v>6274</v>
      </c>
      <c r="J409" s="32">
        <v>6599</v>
      </c>
      <c r="K409" s="32">
        <v>7116</v>
      </c>
      <c r="L409" s="32">
        <v>7490</v>
      </c>
      <c r="M409" s="32"/>
      <c r="N409" t="str">
        <f t="shared" si="30"/>
        <v>ตราด</v>
      </c>
    </row>
    <row r="410" spans="1:21" hidden="1" x14ac:dyDescent="0.3">
      <c r="A410" t="s">
        <v>73</v>
      </c>
      <c r="B410" t="s">
        <v>197</v>
      </c>
      <c r="C410" s="32">
        <v>3949</v>
      </c>
      <c r="D410" s="32">
        <v>4254</v>
      </c>
      <c r="E410" s="32">
        <v>4384</v>
      </c>
      <c r="F410" s="32">
        <v>4550</v>
      </c>
      <c r="G410" s="32">
        <v>4704</v>
      </c>
      <c r="H410" s="32">
        <v>4787</v>
      </c>
      <c r="I410" s="32">
        <v>4827</v>
      </c>
      <c r="J410" s="32">
        <v>4916</v>
      </c>
      <c r="K410" s="32">
        <v>4978</v>
      </c>
      <c r="L410" s="32">
        <v>5044</v>
      </c>
      <c r="M410" s="32"/>
      <c r="N410" t="str">
        <f t="shared" si="30"/>
        <v>ตราด</v>
      </c>
    </row>
    <row r="411" spans="1:21" hidden="1" x14ac:dyDescent="0.3">
      <c r="A411" t="s">
        <v>73</v>
      </c>
      <c r="B411" t="s">
        <v>198</v>
      </c>
      <c r="C411" s="32">
        <v>2347</v>
      </c>
      <c r="D411" s="32">
        <v>2563</v>
      </c>
      <c r="E411" s="32">
        <v>2725</v>
      </c>
      <c r="F411" s="32">
        <v>2803</v>
      </c>
      <c r="G411" s="32">
        <v>2938</v>
      </c>
      <c r="H411" s="32">
        <v>3158</v>
      </c>
      <c r="I411" s="32">
        <v>3310</v>
      </c>
      <c r="J411" s="32">
        <v>3432</v>
      </c>
      <c r="K411" s="32">
        <v>3547</v>
      </c>
      <c r="L411" s="32">
        <v>3644</v>
      </c>
      <c r="M411" s="32"/>
      <c r="N411" t="str">
        <f t="shared" si="30"/>
        <v>ตราด</v>
      </c>
    </row>
    <row r="412" spans="1:21" hidden="1" x14ac:dyDescent="0.3">
      <c r="A412" t="s">
        <v>73</v>
      </c>
      <c r="B412" t="s">
        <v>199</v>
      </c>
      <c r="C412" s="32">
        <v>1045</v>
      </c>
      <c r="D412" s="32">
        <v>1219</v>
      </c>
      <c r="E412" s="32">
        <v>1316</v>
      </c>
      <c r="F412" s="32">
        <v>1400</v>
      </c>
      <c r="G412" s="32">
        <v>1496</v>
      </c>
      <c r="H412" s="32">
        <v>1618</v>
      </c>
      <c r="I412" s="32">
        <v>1703</v>
      </c>
      <c r="J412" s="32">
        <v>1806</v>
      </c>
      <c r="K412" s="32">
        <v>1909</v>
      </c>
      <c r="L412" s="32">
        <v>1976</v>
      </c>
      <c r="M412" s="32"/>
      <c r="N412" t="str">
        <f t="shared" si="30"/>
        <v>ตราด</v>
      </c>
    </row>
    <row r="413" spans="1:21" hidden="1" x14ac:dyDescent="0.3">
      <c r="A413" t="s">
        <v>73</v>
      </c>
      <c r="B413" t="s">
        <v>200</v>
      </c>
      <c r="C413">
        <v>389</v>
      </c>
      <c r="D413">
        <v>475</v>
      </c>
      <c r="E413">
        <v>497</v>
      </c>
      <c r="F413">
        <v>538</v>
      </c>
      <c r="G413">
        <v>556</v>
      </c>
      <c r="H413">
        <v>620</v>
      </c>
      <c r="I413">
        <v>666</v>
      </c>
      <c r="J413">
        <v>742</v>
      </c>
      <c r="K413">
        <v>797</v>
      </c>
      <c r="L413">
        <v>871</v>
      </c>
      <c r="N413" t="str">
        <f t="shared" si="30"/>
        <v>ตราด</v>
      </c>
    </row>
    <row r="414" spans="1:21" hidden="1" x14ac:dyDescent="0.3">
      <c r="A414" t="s">
        <v>73</v>
      </c>
      <c r="B414" t="s">
        <v>201</v>
      </c>
      <c r="C414">
        <v>127</v>
      </c>
      <c r="D414">
        <v>158</v>
      </c>
      <c r="E414">
        <v>168</v>
      </c>
      <c r="F414">
        <v>179</v>
      </c>
      <c r="G414">
        <v>199</v>
      </c>
      <c r="H414">
        <v>198</v>
      </c>
      <c r="I414">
        <v>227</v>
      </c>
      <c r="J414">
        <v>226</v>
      </c>
      <c r="K414">
        <v>230</v>
      </c>
      <c r="L414">
        <v>235</v>
      </c>
      <c r="N414" t="str">
        <f t="shared" si="30"/>
        <v>ตราด</v>
      </c>
    </row>
    <row r="415" spans="1:21" hidden="1" x14ac:dyDescent="0.3">
      <c r="A415" t="s">
        <v>73</v>
      </c>
      <c r="B415" t="s">
        <v>202</v>
      </c>
      <c r="C415">
        <v>38</v>
      </c>
      <c r="D415">
        <v>48</v>
      </c>
      <c r="E415">
        <v>64</v>
      </c>
      <c r="F415">
        <v>76</v>
      </c>
      <c r="G415">
        <v>43</v>
      </c>
      <c r="H415">
        <v>58</v>
      </c>
      <c r="I415">
        <v>75</v>
      </c>
      <c r="J415">
        <v>89</v>
      </c>
      <c r="K415">
        <v>101</v>
      </c>
      <c r="L415">
        <v>120</v>
      </c>
    </row>
    <row r="416" spans="1:21" hidden="1" x14ac:dyDescent="0.3">
      <c r="A416" t="s">
        <v>73</v>
      </c>
      <c r="B416" t="s">
        <v>203</v>
      </c>
      <c r="C416">
        <v>4</v>
      </c>
      <c r="D416" t="s">
        <v>207</v>
      </c>
      <c r="E416" t="s">
        <v>207</v>
      </c>
      <c r="F416" t="s">
        <v>207</v>
      </c>
      <c r="G416" t="s">
        <v>207</v>
      </c>
      <c r="H416" t="s">
        <v>207</v>
      </c>
      <c r="I416" t="s">
        <v>207</v>
      </c>
      <c r="J416" t="s">
        <v>207</v>
      </c>
      <c r="K416" t="s">
        <v>207</v>
      </c>
      <c r="L416" t="s">
        <v>207</v>
      </c>
    </row>
    <row r="417" spans="1:13" hidden="1" x14ac:dyDescent="0.3">
      <c r="A417" t="s">
        <v>73</v>
      </c>
      <c r="B417" t="s">
        <v>204</v>
      </c>
      <c r="C417" s="32">
        <v>6302</v>
      </c>
      <c r="D417" s="32">
        <v>5912</v>
      </c>
      <c r="E417" s="32">
        <v>6347</v>
      </c>
      <c r="F417" s="32">
        <v>9529</v>
      </c>
      <c r="G417" s="32">
        <v>9227</v>
      </c>
      <c r="H417" s="32">
        <v>8729</v>
      </c>
      <c r="I417" s="32">
        <v>8540</v>
      </c>
      <c r="J417" s="32">
        <v>8023</v>
      </c>
      <c r="K417" s="32">
        <v>8321</v>
      </c>
      <c r="L417" s="32">
        <v>8373</v>
      </c>
      <c r="M417" s="32"/>
    </row>
    <row r="418" spans="1:13" hidden="1" x14ac:dyDescent="0.3">
      <c r="A418" t="s">
        <v>73</v>
      </c>
      <c r="B418" t="s">
        <v>205</v>
      </c>
      <c r="C418" s="32">
        <v>2635</v>
      </c>
      <c r="D418" s="32">
        <v>2873</v>
      </c>
      <c r="E418" s="32">
        <v>2367</v>
      </c>
      <c r="F418" s="32">
        <v>3297</v>
      </c>
      <c r="G418" s="32">
        <v>3503</v>
      </c>
      <c r="H418" s="32">
        <v>3549</v>
      </c>
      <c r="I418" s="32">
        <v>3491</v>
      </c>
      <c r="J418" s="32">
        <v>3427</v>
      </c>
      <c r="K418" s="32">
        <v>1767</v>
      </c>
      <c r="L418" s="32">
        <v>1788</v>
      </c>
      <c r="M418" s="32"/>
    </row>
    <row r="419" spans="1:13" hidden="1" x14ac:dyDescent="0.3">
      <c r="A419" t="s">
        <v>73</v>
      </c>
      <c r="B419" t="s">
        <v>206</v>
      </c>
      <c r="C419">
        <v>473</v>
      </c>
      <c r="D419">
        <v>560</v>
      </c>
      <c r="E419">
        <v>516</v>
      </c>
      <c r="F419">
        <v>526</v>
      </c>
      <c r="G419">
        <v>547</v>
      </c>
      <c r="H419">
        <v>530</v>
      </c>
      <c r="I419">
        <v>585</v>
      </c>
      <c r="J419">
        <v>609</v>
      </c>
      <c r="K419">
        <v>148</v>
      </c>
      <c r="L419">
        <v>87</v>
      </c>
    </row>
    <row r="420" spans="1:13" x14ac:dyDescent="0.3">
      <c r="A420" t="s">
        <v>60</v>
      </c>
      <c r="B420" t="s">
        <v>7</v>
      </c>
      <c r="C420" s="32">
        <v>685721</v>
      </c>
      <c r="D420" s="32">
        <v>690226</v>
      </c>
      <c r="E420" s="32">
        <v>695478</v>
      </c>
      <c r="F420" s="32">
        <v>700902</v>
      </c>
      <c r="G420" s="32">
        <v>704399</v>
      </c>
      <c r="H420" s="32">
        <v>709889</v>
      </c>
      <c r="I420" s="32">
        <v>715009</v>
      </c>
      <c r="J420" s="32">
        <v>720113</v>
      </c>
      <c r="K420" s="32">
        <v>720718</v>
      </c>
      <c r="L420" s="32">
        <v>724178</v>
      </c>
      <c r="M420" s="32"/>
    </row>
    <row r="421" spans="1:13" hidden="1" x14ac:dyDescent="0.3">
      <c r="A421" t="s">
        <v>60</v>
      </c>
      <c r="B421" t="s">
        <v>184</v>
      </c>
      <c r="C421" s="32">
        <v>42586</v>
      </c>
      <c r="D421" s="32">
        <v>42157</v>
      </c>
      <c r="E421" s="32">
        <v>41794</v>
      </c>
      <c r="F421" s="32">
        <v>41528</v>
      </c>
      <c r="G421" s="32">
        <v>40417</v>
      </c>
      <c r="H421" s="32">
        <v>38969</v>
      </c>
      <c r="I421" s="32">
        <v>38076</v>
      </c>
      <c r="J421" s="32">
        <v>36826</v>
      </c>
      <c r="K421" s="32">
        <v>35800</v>
      </c>
      <c r="L421" s="32">
        <v>34479</v>
      </c>
      <c r="M421" s="32"/>
    </row>
    <row r="422" spans="1:13" hidden="1" x14ac:dyDescent="0.3">
      <c r="A422" t="s">
        <v>60</v>
      </c>
      <c r="B422" s="37">
        <v>44690</v>
      </c>
      <c r="C422" s="32">
        <v>43305</v>
      </c>
      <c r="D422" s="32">
        <v>43404</v>
      </c>
      <c r="E422" s="32">
        <v>43018</v>
      </c>
      <c r="F422" s="32">
        <v>42290</v>
      </c>
      <c r="G422" s="32">
        <v>42630</v>
      </c>
      <c r="H422" s="32">
        <v>43067</v>
      </c>
      <c r="I422" s="32">
        <v>42798</v>
      </c>
      <c r="J422" s="32">
        <v>42596</v>
      </c>
      <c r="K422" s="32">
        <v>42219</v>
      </c>
      <c r="L422" s="32">
        <v>41009</v>
      </c>
      <c r="M422" s="32"/>
    </row>
    <row r="423" spans="1:13" hidden="1" x14ac:dyDescent="0.3">
      <c r="A423" t="s">
        <v>60</v>
      </c>
      <c r="B423" s="37">
        <v>44848</v>
      </c>
      <c r="C423" s="32">
        <v>43653</v>
      </c>
      <c r="D423" s="32">
        <v>42759</v>
      </c>
      <c r="E423" s="32">
        <v>43288</v>
      </c>
      <c r="F423" s="32">
        <v>43235</v>
      </c>
      <c r="G423" s="32">
        <v>43251</v>
      </c>
      <c r="H423" s="32">
        <v>43666</v>
      </c>
      <c r="I423" s="32">
        <v>43827</v>
      </c>
      <c r="J423" s="32">
        <v>43580</v>
      </c>
      <c r="K423" s="32">
        <v>42971</v>
      </c>
      <c r="L423" s="32">
        <v>43451</v>
      </c>
      <c r="M423" s="32"/>
    </row>
    <row r="424" spans="1:13" hidden="1" x14ac:dyDescent="0.3">
      <c r="A424" t="s">
        <v>60</v>
      </c>
      <c r="B424" t="s">
        <v>185</v>
      </c>
      <c r="C424" s="32">
        <v>50370</v>
      </c>
      <c r="D424" s="32">
        <v>49965</v>
      </c>
      <c r="E424" s="32">
        <v>48783</v>
      </c>
      <c r="F424" s="32">
        <v>47368</v>
      </c>
      <c r="G424" s="32">
        <v>45695</v>
      </c>
      <c r="H424" s="32">
        <v>44129</v>
      </c>
      <c r="I424" s="32">
        <v>43131</v>
      </c>
      <c r="J424" s="32">
        <v>43740</v>
      </c>
      <c r="K424" s="32">
        <v>43775</v>
      </c>
      <c r="L424" s="32">
        <v>43975</v>
      </c>
      <c r="M424" s="32"/>
    </row>
    <row r="425" spans="1:13" hidden="1" x14ac:dyDescent="0.3">
      <c r="A425" t="s">
        <v>60</v>
      </c>
      <c r="B425" t="s">
        <v>186</v>
      </c>
      <c r="C425" s="32">
        <v>48611</v>
      </c>
      <c r="D425" s="32">
        <v>49083</v>
      </c>
      <c r="E425" s="32">
        <v>49578</v>
      </c>
      <c r="F425" s="32">
        <v>49819</v>
      </c>
      <c r="G425" s="32">
        <v>49682</v>
      </c>
      <c r="H425" s="32">
        <v>49847</v>
      </c>
      <c r="I425" s="32">
        <v>50042</v>
      </c>
      <c r="J425" s="32">
        <v>49469</v>
      </c>
      <c r="K425" s="32">
        <v>48104</v>
      </c>
      <c r="L425" s="32">
        <v>46333</v>
      </c>
      <c r="M425" s="32"/>
    </row>
    <row r="426" spans="1:13" hidden="1" x14ac:dyDescent="0.3">
      <c r="A426" t="s">
        <v>60</v>
      </c>
      <c r="B426" t="s">
        <v>187</v>
      </c>
      <c r="C426" s="32">
        <v>50941</v>
      </c>
      <c r="D426" s="32">
        <v>49689</v>
      </c>
      <c r="E426" s="32">
        <v>49403</v>
      </c>
      <c r="F426" s="32">
        <v>49318</v>
      </c>
      <c r="G426" s="32">
        <v>49734</v>
      </c>
      <c r="H426" s="32">
        <v>50760</v>
      </c>
      <c r="I426" s="32">
        <v>51414</v>
      </c>
      <c r="J426" s="32">
        <v>51578</v>
      </c>
      <c r="K426" s="32">
        <v>52048</v>
      </c>
      <c r="L426" s="32">
        <v>52251</v>
      </c>
      <c r="M426" s="32"/>
    </row>
    <row r="427" spans="1:13" hidden="1" x14ac:dyDescent="0.3">
      <c r="A427" t="s">
        <v>60</v>
      </c>
      <c r="B427" t="s">
        <v>188</v>
      </c>
      <c r="C427" s="32">
        <v>56185</v>
      </c>
      <c r="D427" s="32">
        <v>55884</v>
      </c>
      <c r="E427" s="32">
        <v>54831</v>
      </c>
      <c r="F427" s="32">
        <v>53995</v>
      </c>
      <c r="G427" s="32">
        <v>53113</v>
      </c>
      <c r="H427" s="32">
        <v>51798</v>
      </c>
      <c r="I427" s="32">
        <v>50887</v>
      </c>
      <c r="J427" s="32">
        <v>50768</v>
      </c>
      <c r="K427" s="32">
        <v>50698</v>
      </c>
      <c r="L427" s="32">
        <v>51247</v>
      </c>
      <c r="M427" s="32"/>
    </row>
    <row r="428" spans="1:13" hidden="1" x14ac:dyDescent="0.3">
      <c r="A428" t="s">
        <v>60</v>
      </c>
      <c r="B428" t="s">
        <v>189</v>
      </c>
      <c r="C428" s="32">
        <v>55582</v>
      </c>
      <c r="D428" s="32">
        <v>55987</v>
      </c>
      <c r="E428" s="32">
        <v>56076</v>
      </c>
      <c r="F428" s="32">
        <v>56528</v>
      </c>
      <c r="G428" s="32">
        <v>56556</v>
      </c>
      <c r="H428" s="32">
        <v>56814</v>
      </c>
      <c r="I428" s="32">
        <v>56810</v>
      </c>
      <c r="J428" s="32">
        <v>56099</v>
      </c>
      <c r="K428" s="32">
        <v>55511</v>
      </c>
      <c r="L428" s="32">
        <v>54797</v>
      </c>
      <c r="M428" s="32"/>
    </row>
    <row r="429" spans="1:13" hidden="1" x14ac:dyDescent="0.3">
      <c r="A429" t="s">
        <v>60</v>
      </c>
      <c r="B429" t="s">
        <v>190</v>
      </c>
      <c r="C429" s="32">
        <v>57616</v>
      </c>
      <c r="D429" s="32">
        <v>56093</v>
      </c>
      <c r="E429" s="32">
        <v>56014</v>
      </c>
      <c r="F429" s="32">
        <v>55454</v>
      </c>
      <c r="G429" s="32">
        <v>54988</v>
      </c>
      <c r="H429" s="32">
        <v>55301</v>
      </c>
      <c r="I429" s="32">
        <v>55911</v>
      </c>
      <c r="J429" s="32">
        <v>56393</v>
      </c>
      <c r="K429" s="32">
        <v>57061</v>
      </c>
      <c r="L429" s="32">
        <v>57439</v>
      </c>
      <c r="M429" s="32"/>
    </row>
    <row r="430" spans="1:13" hidden="1" x14ac:dyDescent="0.3">
      <c r="A430" t="s">
        <v>60</v>
      </c>
      <c r="B430" t="s">
        <v>191</v>
      </c>
      <c r="C430" s="32">
        <v>54669</v>
      </c>
      <c r="D430" s="32">
        <v>55861</v>
      </c>
      <c r="E430" s="32">
        <v>56086</v>
      </c>
      <c r="F430" s="32">
        <v>55978</v>
      </c>
      <c r="G430" s="32">
        <v>56583</v>
      </c>
      <c r="H430" s="32">
        <v>56766</v>
      </c>
      <c r="I430" s="32">
        <v>55357</v>
      </c>
      <c r="J430" s="32">
        <v>55345</v>
      </c>
      <c r="K430" s="32">
        <v>54936</v>
      </c>
      <c r="L430" s="32">
        <v>54605</v>
      </c>
      <c r="M430" s="32"/>
    </row>
    <row r="431" spans="1:13" hidden="1" x14ac:dyDescent="0.3">
      <c r="A431" t="s">
        <v>60</v>
      </c>
      <c r="B431" t="s">
        <v>192</v>
      </c>
      <c r="C431" s="32">
        <v>45989</v>
      </c>
      <c r="D431" s="32">
        <v>48179</v>
      </c>
      <c r="E431" s="32">
        <v>49757</v>
      </c>
      <c r="F431" s="32">
        <v>51521</v>
      </c>
      <c r="G431" s="32">
        <v>53099</v>
      </c>
      <c r="H431" s="32">
        <v>53425</v>
      </c>
      <c r="I431" s="32">
        <v>54757</v>
      </c>
      <c r="J431" s="32">
        <v>55092</v>
      </c>
      <c r="K431" s="32">
        <v>54820</v>
      </c>
      <c r="L431" s="32">
        <v>55364</v>
      </c>
      <c r="M431" s="32"/>
    </row>
    <row r="432" spans="1:13" hidden="1" x14ac:dyDescent="0.3">
      <c r="A432" t="s">
        <v>60</v>
      </c>
      <c r="B432" t="s">
        <v>193</v>
      </c>
      <c r="C432" s="32">
        <v>37211</v>
      </c>
      <c r="D432" s="32">
        <v>35622</v>
      </c>
      <c r="E432" s="32">
        <v>37373</v>
      </c>
      <c r="F432" s="32">
        <v>40193</v>
      </c>
      <c r="G432" s="32">
        <v>42202</v>
      </c>
      <c r="H432" s="32">
        <v>44358</v>
      </c>
      <c r="I432" s="32">
        <v>46700</v>
      </c>
      <c r="J432" s="32">
        <v>48231</v>
      </c>
      <c r="K432" s="32">
        <v>50115</v>
      </c>
      <c r="L432" s="32">
        <v>51499</v>
      </c>
      <c r="M432" s="32"/>
    </row>
    <row r="433" spans="1:21" hidden="1" x14ac:dyDescent="0.3">
      <c r="A433" t="s">
        <v>60</v>
      </c>
      <c r="B433" t="s">
        <v>194</v>
      </c>
      <c r="C433" s="32">
        <v>28858</v>
      </c>
      <c r="D433" s="32">
        <v>30390</v>
      </c>
      <c r="E433" s="32">
        <v>31207</v>
      </c>
      <c r="F433" s="32">
        <v>31557</v>
      </c>
      <c r="G433" s="32">
        <v>31938</v>
      </c>
      <c r="H433" s="32">
        <v>33211</v>
      </c>
      <c r="I433" s="32">
        <v>34202</v>
      </c>
      <c r="J433" s="32">
        <v>35843</v>
      </c>
      <c r="K433" s="32">
        <v>38540</v>
      </c>
      <c r="L433" s="32">
        <v>40510</v>
      </c>
      <c r="M433" s="32"/>
      <c r="N433" t="str">
        <f t="shared" ref="N433:N440" si="32">A433</f>
        <v>ฉะเชิงเทรา</v>
      </c>
      <c r="O433" s="32">
        <f t="shared" ref="O433:U433" si="33">SUM(F433:F440)</f>
        <v>104973</v>
      </c>
      <c r="P433" s="32">
        <f t="shared" si="33"/>
        <v>108164</v>
      </c>
      <c r="Q433" s="32">
        <f t="shared" si="33"/>
        <v>112173</v>
      </c>
      <c r="R433" s="32">
        <f t="shared" si="33"/>
        <v>116061</v>
      </c>
      <c r="S433" s="32">
        <f t="shared" si="33"/>
        <v>120986</v>
      </c>
      <c r="T433" s="32">
        <f t="shared" si="33"/>
        <v>126306</v>
      </c>
      <c r="U433" s="32">
        <f t="shared" si="33"/>
        <v>130608</v>
      </c>
    </row>
    <row r="434" spans="1:21" hidden="1" x14ac:dyDescent="0.3">
      <c r="A434" t="s">
        <v>60</v>
      </c>
      <c r="B434" t="s">
        <v>195</v>
      </c>
      <c r="C434" s="32">
        <v>19631</v>
      </c>
      <c r="D434" s="32">
        <v>21363</v>
      </c>
      <c r="E434" s="32">
        <v>23191</v>
      </c>
      <c r="F434" s="32">
        <v>24715</v>
      </c>
      <c r="G434" s="32">
        <v>26234</v>
      </c>
      <c r="H434" s="32">
        <v>27377</v>
      </c>
      <c r="I434" s="32">
        <v>28339</v>
      </c>
      <c r="J434" s="32">
        <v>29181</v>
      </c>
      <c r="K434" s="32">
        <v>29546</v>
      </c>
      <c r="L434" s="32">
        <v>29804</v>
      </c>
      <c r="M434" s="32"/>
      <c r="N434" t="str">
        <f t="shared" si="32"/>
        <v>ฉะเชิงเทรา</v>
      </c>
    </row>
    <row r="435" spans="1:21" hidden="1" x14ac:dyDescent="0.3">
      <c r="A435" t="s">
        <v>60</v>
      </c>
      <c r="B435" t="s">
        <v>196</v>
      </c>
      <c r="C435" s="32">
        <v>17235</v>
      </c>
      <c r="D435" s="32">
        <v>17149</v>
      </c>
      <c r="E435" s="32">
        <v>17036</v>
      </c>
      <c r="F435" s="32">
        <v>17340</v>
      </c>
      <c r="G435" s="32">
        <v>17503</v>
      </c>
      <c r="H435" s="32">
        <v>18239</v>
      </c>
      <c r="I435" s="32">
        <v>19232</v>
      </c>
      <c r="J435" s="32">
        <v>20936</v>
      </c>
      <c r="K435" s="32">
        <v>22359</v>
      </c>
      <c r="L435" s="32">
        <v>23621</v>
      </c>
      <c r="M435" s="32"/>
      <c r="N435" t="str">
        <f t="shared" si="32"/>
        <v>ฉะเชิงเทรา</v>
      </c>
    </row>
    <row r="436" spans="1:21" hidden="1" x14ac:dyDescent="0.3">
      <c r="A436" t="s">
        <v>60</v>
      </c>
      <c r="B436" t="s">
        <v>197</v>
      </c>
      <c r="C436" s="32">
        <v>12617</v>
      </c>
      <c r="D436" s="32">
        <v>13772</v>
      </c>
      <c r="E436" s="32">
        <v>14221</v>
      </c>
      <c r="F436" s="32">
        <v>14212</v>
      </c>
      <c r="G436" s="32">
        <v>14500</v>
      </c>
      <c r="H436" s="32">
        <v>14643</v>
      </c>
      <c r="I436" s="32">
        <v>14543</v>
      </c>
      <c r="J436" s="32">
        <v>14500</v>
      </c>
      <c r="K436" s="32">
        <v>14815</v>
      </c>
      <c r="L436" s="32">
        <v>14896</v>
      </c>
      <c r="M436" s="32"/>
      <c r="N436" t="str">
        <f t="shared" si="32"/>
        <v>ฉะเชิงเทรา</v>
      </c>
    </row>
    <row r="437" spans="1:21" hidden="1" x14ac:dyDescent="0.3">
      <c r="A437" t="s">
        <v>60</v>
      </c>
      <c r="B437" t="s">
        <v>198</v>
      </c>
      <c r="C437" s="32">
        <v>8060</v>
      </c>
      <c r="D437" s="32">
        <v>8806</v>
      </c>
      <c r="E437" s="32">
        <v>8983</v>
      </c>
      <c r="F437" s="32">
        <v>9286</v>
      </c>
      <c r="G437" s="32">
        <v>9725</v>
      </c>
      <c r="H437" s="32">
        <v>10075</v>
      </c>
      <c r="I437" s="32">
        <v>10637</v>
      </c>
      <c r="J437" s="32">
        <v>11045</v>
      </c>
      <c r="K437" s="32">
        <v>11074</v>
      </c>
      <c r="L437" s="32">
        <v>11324</v>
      </c>
      <c r="M437" s="32"/>
      <c r="N437" t="str">
        <f t="shared" si="32"/>
        <v>ฉะเชิงเทรา</v>
      </c>
    </row>
    <row r="438" spans="1:21" hidden="1" x14ac:dyDescent="0.3">
      <c r="A438" t="s">
        <v>60</v>
      </c>
      <c r="B438" t="s">
        <v>199</v>
      </c>
      <c r="C438" s="32">
        <v>3806</v>
      </c>
      <c r="D438" s="32">
        <v>4614</v>
      </c>
      <c r="E438" s="32">
        <v>4908</v>
      </c>
      <c r="F438" s="32">
        <v>5135</v>
      </c>
      <c r="G438" s="32">
        <v>5421</v>
      </c>
      <c r="H438" s="32">
        <v>5541</v>
      </c>
      <c r="I438" s="32">
        <v>5863</v>
      </c>
      <c r="J438" s="32">
        <v>5978</v>
      </c>
      <c r="K438" s="32">
        <v>6268</v>
      </c>
      <c r="L438" s="32">
        <v>6525</v>
      </c>
      <c r="M438" s="32"/>
      <c r="N438" t="str">
        <f t="shared" si="32"/>
        <v>ฉะเชิงเทรา</v>
      </c>
    </row>
    <row r="439" spans="1:21" hidden="1" x14ac:dyDescent="0.3">
      <c r="A439" t="s">
        <v>60</v>
      </c>
      <c r="B439" t="s">
        <v>200</v>
      </c>
      <c r="C439" s="32">
        <v>1532</v>
      </c>
      <c r="D439" s="32">
        <v>1811</v>
      </c>
      <c r="E439" s="32">
        <v>1909</v>
      </c>
      <c r="F439" s="32">
        <v>2041</v>
      </c>
      <c r="G439" s="32">
        <v>2151</v>
      </c>
      <c r="H439" s="32">
        <v>2347</v>
      </c>
      <c r="I439" s="32">
        <v>2456</v>
      </c>
      <c r="J439" s="32">
        <v>2666</v>
      </c>
      <c r="K439" s="32">
        <v>2827</v>
      </c>
      <c r="L439" s="32">
        <v>2981</v>
      </c>
      <c r="M439" s="32"/>
      <c r="N439" t="str">
        <f t="shared" si="32"/>
        <v>ฉะเชิงเทรา</v>
      </c>
    </row>
    <row r="440" spans="1:21" hidden="1" x14ac:dyDescent="0.3">
      <c r="A440" t="s">
        <v>60</v>
      </c>
      <c r="B440" t="s">
        <v>201</v>
      </c>
      <c r="C440">
        <v>535</v>
      </c>
      <c r="D440">
        <v>664</v>
      </c>
      <c r="E440">
        <v>704</v>
      </c>
      <c r="F440">
        <v>687</v>
      </c>
      <c r="G440">
        <v>692</v>
      </c>
      <c r="H440">
        <v>740</v>
      </c>
      <c r="I440">
        <v>789</v>
      </c>
      <c r="J440">
        <v>837</v>
      </c>
      <c r="K440">
        <v>877</v>
      </c>
      <c r="L440">
        <v>947</v>
      </c>
      <c r="N440" t="str">
        <f t="shared" si="32"/>
        <v>ฉะเชิงเทรา</v>
      </c>
    </row>
    <row r="441" spans="1:21" hidden="1" x14ac:dyDescent="0.3">
      <c r="A441" t="s">
        <v>60</v>
      </c>
      <c r="B441" t="s">
        <v>202</v>
      </c>
      <c r="C441">
        <v>235</v>
      </c>
      <c r="D441">
        <v>304</v>
      </c>
      <c r="E441">
        <v>354</v>
      </c>
      <c r="F441">
        <v>409</v>
      </c>
      <c r="G441">
        <v>150</v>
      </c>
      <c r="H441">
        <v>214</v>
      </c>
      <c r="I441">
        <v>281</v>
      </c>
      <c r="J441">
        <v>332</v>
      </c>
      <c r="K441">
        <v>369</v>
      </c>
      <c r="L441">
        <v>403</v>
      </c>
    </row>
    <row r="442" spans="1:21" hidden="1" x14ac:dyDescent="0.3">
      <c r="A442" t="s">
        <v>60</v>
      </c>
      <c r="B442" t="s">
        <v>203</v>
      </c>
      <c r="C442">
        <v>3</v>
      </c>
      <c r="D442">
        <v>2</v>
      </c>
      <c r="E442">
        <v>1</v>
      </c>
      <c r="F442">
        <v>1</v>
      </c>
      <c r="G442" t="s">
        <v>207</v>
      </c>
      <c r="H442" t="s">
        <v>207</v>
      </c>
      <c r="I442" t="s">
        <v>207</v>
      </c>
      <c r="J442" t="s">
        <v>207</v>
      </c>
      <c r="K442" t="s">
        <v>207</v>
      </c>
      <c r="L442" t="s">
        <v>207</v>
      </c>
    </row>
    <row r="443" spans="1:21" hidden="1" x14ac:dyDescent="0.3">
      <c r="A443" t="s">
        <v>60</v>
      </c>
      <c r="B443" t="s">
        <v>204</v>
      </c>
      <c r="C443">
        <v>673</v>
      </c>
      <c r="D443">
        <v>699</v>
      </c>
      <c r="E443" s="32">
        <v>1404</v>
      </c>
      <c r="F443" s="32">
        <v>1887</v>
      </c>
      <c r="G443" s="32">
        <v>1710</v>
      </c>
      <c r="H443" s="32">
        <v>1823</v>
      </c>
      <c r="I443" s="32">
        <v>1999</v>
      </c>
      <c r="J443" s="32">
        <v>2064</v>
      </c>
      <c r="K443" s="32">
        <v>2167</v>
      </c>
      <c r="L443" s="32">
        <v>2235</v>
      </c>
      <c r="M443" s="32"/>
    </row>
    <row r="444" spans="1:21" hidden="1" x14ac:dyDescent="0.3">
      <c r="A444" t="s">
        <v>60</v>
      </c>
      <c r="B444" t="s">
        <v>205</v>
      </c>
      <c r="C444" s="32">
        <v>4334</v>
      </c>
      <c r="D444" s="32">
        <v>4532</v>
      </c>
      <c r="E444" s="32">
        <v>4249</v>
      </c>
      <c r="F444" s="32">
        <v>4997</v>
      </c>
      <c r="G444" s="32">
        <v>5174</v>
      </c>
      <c r="H444" s="32">
        <v>5471</v>
      </c>
      <c r="I444" s="32">
        <v>5765</v>
      </c>
      <c r="J444" s="32">
        <v>5897</v>
      </c>
      <c r="K444" s="32">
        <v>3586</v>
      </c>
      <c r="L444" s="32">
        <v>4287</v>
      </c>
      <c r="M444" s="32"/>
    </row>
    <row r="445" spans="1:21" hidden="1" x14ac:dyDescent="0.3">
      <c r="A445" t="s">
        <v>60</v>
      </c>
      <c r="B445" t="s">
        <v>206</v>
      </c>
      <c r="C445" s="32">
        <v>1484</v>
      </c>
      <c r="D445" s="32">
        <v>1437</v>
      </c>
      <c r="E445" s="32">
        <v>1310</v>
      </c>
      <c r="F445" s="32">
        <v>1408</v>
      </c>
      <c r="G445" s="32">
        <v>1251</v>
      </c>
      <c r="H445" s="32">
        <v>1308</v>
      </c>
      <c r="I445" s="32">
        <v>1193</v>
      </c>
      <c r="J445" s="32">
        <v>1117</v>
      </c>
      <c r="K445">
        <v>232</v>
      </c>
      <c r="L445">
        <v>196</v>
      </c>
    </row>
    <row r="446" spans="1:21" x14ac:dyDescent="0.3">
      <c r="A446" t="s">
        <v>74</v>
      </c>
      <c r="B446" t="s">
        <v>7</v>
      </c>
      <c r="C446" s="32">
        <v>473770</v>
      </c>
      <c r="D446" s="32">
        <v>476167</v>
      </c>
      <c r="E446" s="32">
        <v>479314</v>
      </c>
      <c r="F446" s="32">
        <v>482195</v>
      </c>
      <c r="G446" s="32">
        <v>484829</v>
      </c>
      <c r="H446" s="32">
        <v>487544</v>
      </c>
      <c r="I446" s="32">
        <v>491640</v>
      </c>
      <c r="J446" s="32">
        <v>494680</v>
      </c>
      <c r="K446" s="32">
        <v>493670</v>
      </c>
      <c r="L446" s="32">
        <v>495325</v>
      </c>
      <c r="M446" s="32"/>
    </row>
    <row r="447" spans="1:21" hidden="1" x14ac:dyDescent="0.3">
      <c r="A447" t="s">
        <v>74</v>
      </c>
      <c r="B447" t="s">
        <v>184</v>
      </c>
      <c r="C447" s="32">
        <v>29426</v>
      </c>
      <c r="D447" s="32">
        <v>29186</v>
      </c>
      <c r="E447" s="32">
        <v>29127</v>
      </c>
      <c r="F447" s="32">
        <v>28648</v>
      </c>
      <c r="G447" s="32">
        <v>27961</v>
      </c>
      <c r="H447" s="32">
        <v>27244</v>
      </c>
      <c r="I447" s="32">
        <v>26527</v>
      </c>
      <c r="J447" s="32">
        <v>25864</v>
      </c>
      <c r="K447" s="32">
        <v>25553</v>
      </c>
      <c r="L447" s="32">
        <v>24675</v>
      </c>
      <c r="M447" s="32"/>
    </row>
    <row r="448" spans="1:21" hidden="1" x14ac:dyDescent="0.3">
      <c r="A448" t="s">
        <v>74</v>
      </c>
      <c r="B448" s="37">
        <v>44690</v>
      </c>
      <c r="C448" s="32">
        <v>29274</v>
      </c>
      <c r="D448" s="32">
        <v>29439</v>
      </c>
      <c r="E448" s="32">
        <v>29270</v>
      </c>
      <c r="F448" s="32">
        <v>29161</v>
      </c>
      <c r="G448" s="32">
        <v>29329</v>
      </c>
      <c r="H448" s="32">
        <v>29550</v>
      </c>
      <c r="I448" s="32">
        <v>29419</v>
      </c>
      <c r="J448" s="32">
        <v>29319</v>
      </c>
      <c r="K448" s="32">
        <v>28889</v>
      </c>
      <c r="L448" s="32">
        <v>28208</v>
      </c>
      <c r="M448" s="32"/>
    </row>
    <row r="449" spans="1:21" hidden="1" x14ac:dyDescent="0.3">
      <c r="A449" t="s">
        <v>74</v>
      </c>
      <c r="B449" s="37">
        <v>44848</v>
      </c>
      <c r="C449" s="32">
        <v>30338</v>
      </c>
      <c r="D449" s="32">
        <v>29583</v>
      </c>
      <c r="E449" s="32">
        <v>29546</v>
      </c>
      <c r="F449" s="32">
        <v>29433</v>
      </c>
      <c r="G449" s="32">
        <v>29313</v>
      </c>
      <c r="H449" s="32">
        <v>29412</v>
      </c>
      <c r="I449" s="32">
        <v>29672</v>
      </c>
      <c r="J449" s="32">
        <v>29609</v>
      </c>
      <c r="K449" s="32">
        <v>29515</v>
      </c>
      <c r="L449" s="32">
        <v>29775</v>
      </c>
      <c r="M449" s="32"/>
    </row>
    <row r="450" spans="1:21" hidden="1" x14ac:dyDescent="0.3">
      <c r="A450" t="s">
        <v>74</v>
      </c>
      <c r="B450" t="s">
        <v>185</v>
      </c>
      <c r="C450" s="32">
        <v>34660</v>
      </c>
      <c r="D450" s="32">
        <v>34322</v>
      </c>
      <c r="E450" s="32">
        <v>33779</v>
      </c>
      <c r="F450" s="32">
        <v>32982</v>
      </c>
      <c r="G450" s="32">
        <v>31879</v>
      </c>
      <c r="H450" s="32">
        <v>30601</v>
      </c>
      <c r="I450" s="32">
        <v>29856</v>
      </c>
      <c r="J450" s="32">
        <v>29758</v>
      </c>
      <c r="K450" s="32">
        <v>29767</v>
      </c>
      <c r="L450" s="32">
        <v>29703</v>
      </c>
      <c r="M450" s="32"/>
    </row>
    <row r="451" spans="1:21" hidden="1" x14ac:dyDescent="0.3">
      <c r="A451" t="s">
        <v>74</v>
      </c>
      <c r="B451" t="s">
        <v>186</v>
      </c>
      <c r="C451" s="32">
        <v>36891</v>
      </c>
      <c r="D451" s="32">
        <v>36992</v>
      </c>
      <c r="E451" s="32">
        <v>36883</v>
      </c>
      <c r="F451" s="32">
        <v>36730</v>
      </c>
      <c r="G451" s="32">
        <v>37343</v>
      </c>
      <c r="H451" s="32">
        <v>37026</v>
      </c>
      <c r="I451" s="32">
        <v>37873</v>
      </c>
      <c r="J451" s="32">
        <v>37817</v>
      </c>
      <c r="K451" s="32">
        <v>36958</v>
      </c>
      <c r="L451" s="32">
        <v>35682</v>
      </c>
      <c r="M451" s="32"/>
    </row>
    <row r="452" spans="1:21" hidden="1" x14ac:dyDescent="0.3">
      <c r="A452" t="s">
        <v>74</v>
      </c>
      <c r="B452" t="s">
        <v>187</v>
      </c>
      <c r="C452" s="32">
        <v>34775</v>
      </c>
      <c r="D452" s="32">
        <v>34040</v>
      </c>
      <c r="E452" s="32">
        <v>33846</v>
      </c>
      <c r="F452" s="32">
        <v>34064</v>
      </c>
      <c r="G452" s="32">
        <v>34485</v>
      </c>
      <c r="H452" s="32">
        <v>35434</v>
      </c>
      <c r="I452" s="32">
        <v>35784</v>
      </c>
      <c r="J452" s="32">
        <v>35918</v>
      </c>
      <c r="K452" s="32">
        <v>36281</v>
      </c>
      <c r="L452" s="32">
        <v>36713</v>
      </c>
      <c r="M452" s="32"/>
    </row>
    <row r="453" spans="1:21" hidden="1" x14ac:dyDescent="0.3">
      <c r="A453" t="s">
        <v>74</v>
      </c>
      <c r="B453" t="s">
        <v>188</v>
      </c>
      <c r="C453" s="32">
        <v>38718</v>
      </c>
      <c r="D453" s="32">
        <v>38115</v>
      </c>
      <c r="E453" s="32">
        <v>37428</v>
      </c>
      <c r="F453" s="32">
        <v>36766</v>
      </c>
      <c r="G453" s="32">
        <v>36073</v>
      </c>
      <c r="H453" s="32">
        <v>35107</v>
      </c>
      <c r="I453" s="32">
        <v>34628</v>
      </c>
      <c r="J453" s="32">
        <v>34554</v>
      </c>
      <c r="K453" s="32">
        <v>34927</v>
      </c>
      <c r="L453" s="32">
        <v>35390</v>
      </c>
      <c r="M453" s="32"/>
    </row>
    <row r="454" spans="1:21" hidden="1" x14ac:dyDescent="0.3">
      <c r="A454" t="s">
        <v>74</v>
      </c>
      <c r="B454" t="s">
        <v>189</v>
      </c>
      <c r="C454" s="32">
        <v>39244</v>
      </c>
      <c r="D454" s="32">
        <v>39402</v>
      </c>
      <c r="E454" s="32">
        <v>39287</v>
      </c>
      <c r="F454" s="32">
        <v>39339</v>
      </c>
      <c r="G454" s="32">
        <v>39079</v>
      </c>
      <c r="H454" s="32">
        <v>38826</v>
      </c>
      <c r="I454" s="32">
        <v>38405</v>
      </c>
      <c r="J454" s="32">
        <v>37812</v>
      </c>
      <c r="K454" s="32">
        <v>37301</v>
      </c>
      <c r="L454" s="32">
        <v>36676</v>
      </c>
      <c r="M454" s="32"/>
    </row>
    <row r="455" spans="1:21" hidden="1" x14ac:dyDescent="0.3">
      <c r="A455" t="s">
        <v>74</v>
      </c>
      <c r="B455" t="s">
        <v>190</v>
      </c>
      <c r="C455" s="32">
        <v>38618</v>
      </c>
      <c r="D455" s="32">
        <v>38119</v>
      </c>
      <c r="E455" s="32">
        <v>38382</v>
      </c>
      <c r="F455" s="32">
        <v>38344</v>
      </c>
      <c r="G455" s="32">
        <v>38488</v>
      </c>
      <c r="H455" s="32">
        <v>38866</v>
      </c>
      <c r="I455" s="32">
        <v>39088</v>
      </c>
      <c r="J455" s="32">
        <v>39184</v>
      </c>
      <c r="K455" s="32">
        <v>39324</v>
      </c>
      <c r="L455" s="32">
        <v>39138</v>
      </c>
      <c r="M455" s="32"/>
    </row>
    <row r="456" spans="1:21" hidden="1" x14ac:dyDescent="0.3">
      <c r="A456" t="s">
        <v>74</v>
      </c>
      <c r="B456" t="s">
        <v>191</v>
      </c>
      <c r="C456" s="32">
        <v>37000</v>
      </c>
      <c r="D456" s="32">
        <v>37438</v>
      </c>
      <c r="E456" s="32">
        <v>37650</v>
      </c>
      <c r="F456" s="32">
        <v>37628</v>
      </c>
      <c r="G456" s="32">
        <v>37775</v>
      </c>
      <c r="H456" s="32">
        <v>37881</v>
      </c>
      <c r="I456" s="32">
        <v>37576</v>
      </c>
      <c r="J456" s="32">
        <v>37790</v>
      </c>
      <c r="K456" s="32">
        <v>37912</v>
      </c>
      <c r="L456" s="32">
        <v>38092</v>
      </c>
      <c r="M456" s="32"/>
    </row>
    <row r="457" spans="1:21" hidden="1" x14ac:dyDescent="0.3">
      <c r="A457" t="s">
        <v>74</v>
      </c>
      <c r="B457" t="s">
        <v>192</v>
      </c>
      <c r="C457" s="32">
        <v>31816</v>
      </c>
      <c r="D457" s="32">
        <v>33016</v>
      </c>
      <c r="E457" s="32">
        <v>33914</v>
      </c>
      <c r="F457" s="32">
        <v>34920</v>
      </c>
      <c r="G457" s="32">
        <v>35865</v>
      </c>
      <c r="H457" s="32">
        <v>36087</v>
      </c>
      <c r="I457" s="32">
        <v>36604</v>
      </c>
      <c r="J457" s="32">
        <v>36831</v>
      </c>
      <c r="K457" s="32">
        <v>36889</v>
      </c>
      <c r="L457" s="32">
        <v>36909</v>
      </c>
      <c r="M457" s="32"/>
    </row>
    <row r="458" spans="1:21" hidden="1" x14ac:dyDescent="0.3">
      <c r="A458" t="s">
        <v>74</v>
      </c>
      <c r="B458" t="s">
        <v>193</v>
      </c>
      <c r="C458" s="32">
        <v>25041</v>
      </c>
      <c r="D458" s="32">
        <v>24548</v>
      </c>
      <c r="E458" s="32">
        <v>25702</v>
      </c>
      <c r="F458" s="32">
        <v>27369</v>
      </c>
      <c r="G458" s="32">
        <v>28894</v>
      </c>
      <c r="H458" s="32">
        <v>30238</v>
      </c>
      <c r="I458" s="32">
        <v>31753</v>
      </c>
      <c r="J458" s="32">
        <v>32659</v>
      </c>
      <c r="K458" s="32">
        <v>33673</v>
      </c>
      <c r="L458" s="32">
        <v>34544</v>
      </c>
      <c r="M458" s="32"/>
    </row>
    <row r="459" spans="1:21" hidden="1" x14ac:dyDescent="0.3">
      <c r="A459" t="s">
        <v>74</v>
      </c>
      <c r="B459" t="s">
        <v>194</v>
      </c>
      <c r="C459" s="32">
        <v>18992</v>
      </c>
      <c r="D459" s="32">
        <v>20218</v>
      </c>
      <c r="E459" s="32">
        <v>21048</v>
      </c>
      <c r="F459" s="32">
        <v>21350</v>
      </c>
      <c r="G459" s="32">
        <v>21784</v>
      </c>
      <c r="H459" s="32">
        <v>22625</v>
      </c>
      <c r="I459" s="32">
        <v>23432</v>
      </c>
      <c r="J459" s="32">
        <v>24445</v>
      </c>
      <c r="K459" s="32">
        <v>26086</v>
      </c>
      <c r="L459" s="32">
        <v>27555</v>
      </c>
      <c r="M459" s="32"/>
      <c r="N459" t="str">
        <f t="shared" ref="N459:N466" si="34">A459</f>
        <v>ปราจีนบุรี</v>
      </c>
      <c r="O459" s="32">
        <f t="shared" ref="O459:U459" si="35">SUM(F459:F466)</f>
        <v>69809</v>
      </c>
      <c r="P459" s="32">
        <f t="shared" si="35"/>
        <v>71854</v>
      </c>
      <c r="Q459" s="32">
        <f t="shared" si="35"/>
        <v>74687</v>
      </c>
      <c r="R459" s="32">
        <f t="shared" si="35"/>
        <v>77588</v>
      </c>
      <c r="S459" s="32">
        <f t="shared" si="35"/>
        <v>80710</v>
      </c>
      <c r="T459" s="32">
        <f t="shared" si="35"/>
        <v>84173</v>
      </c>
      <c r="U459" s="32">
        <f t="shared" si="35"/>
        <v>87120</v>
      </c>
    </row>
    <row r="460" spans="1:21" hidden="1" x14ac:dyDescent="0.3">
      <c r="A460" t="s">
        <v>74</v>
      </c>
      <c r="B460" t="s">
        <v>195</v>
      </c>
      <c r="C460" s="32">
        <v>12837</v>
      </c>
      <c r="D460" s="32">
        <v>14015</v>
      </c>
      <c r="E460" s="32">
        <v>15020</v>
      </c>
      <c r="F460" s="32">
        <v>16176</v>
      </c>
      <c r="G460" s="32">
        <v>17184</v>
      </c>
      <c r="H460" s="32">
        <v>18087</v>
      </c>
      <c r="I460" s="32">
        <v>18893</v>
      </c>
      <c r="J460" s="32">
        <v>19620</v>
      </c>
      <c r="K460" s="32">
        <v>19915</v>
      </c>
      <c r="L460" s="32">
        <v>20276</v>
      </c>
      <c r="M460" s="32"/>
      <c r="N460" t="str">
        <f t="shared" si="34"/>
        <v>ปราจีนบุรี</v>
      </c>
    </row>
    <row r="461" spans="1:21" hidden="1" x14ac:dyDescent="0.3">
      <c r="A461" t="s">
        <v>74</v>
      </c>
      <c r="B461" t="s">
        <v>196</v>
      </c>
      <c r="C461" s="32">
        <v>11556</v>
      </c>
      <c r="D461" s="32">
        <v>11415</v>
      </c>
      <c r="E461" s="32">
        <v>11378</v>
      </c>
      <c r="F461" s="32">
        <v>11387</v>
      </c>
      <c r="G461" s="32">
        <v>11353</v>
      </c>
      <c r="H461" s="32">
        <v>11853</v>
      </c>
      <c r="I461" s="32">
        <v>12651</v>
      </c>
      <c r="J461" s="32">
        <v>13556</v>
      </c>
      <c r="K461" s="32">
        <v>14623</v>
      </c>
      <c r="L461" s="32">
        <v>15482</v>
      </c>
      <c r="M461" s="32"/>
      <c r="N461" t="str">
        <f t="shared" si="34"/>
        <v>ปราจีนบุรี</v>
      </c>
    </row>
    <row r="462" spans="1:21" hidden="1" x14ac:dyDescent="0.3">
      <c r="A462" t="s">
        <v>74</v>
      </c>
      <c r="B462" t="s">
        <v>197</v>
      </c>
      <c r="C462" s="32">
        <v>8352</v>
      </c>
      <c r="D462" s="32">
        <v>8923</v>
      </c>
      <c r="E462" s="32">
        <v>9287</v>
      </c>
      <c r="F462" s="32">
        <v>9456</v>
      </c>
      <c r="G462" s="32">
        <v>9619</v>
      </c>
      <c r="H462" s="32">
        <v>9744</v>
      </c>
      <c r="I462" s="32">
        <v>9591</v>
      </c>
      <c r="J462" s="32">
        <v>9629</v>
      </c>
      <c r="K462" s="32">
        <v>9684</v>
      </c>
      <c r="L462" s="32">
        <v>9657</v>
      </c>
      <c r="M462" s="32"/>
      <c r="N462" t="str">
        <f t="shared" si="34"/>
        <v>ปราจีนบุรี</v>
      </c>
    </row>
    <row r="463" spans="1:21" hidden="1" x14ac:dyDescent="0.3">
      <c r="A463" t="s">
        <v>74</v>
      </c>
      <c r="B463" t="s">
        <v>198</v>
      </c>
      <c r="C463" s="32">
        <v>5620</v>
      </c>
      <c r="D463" s="32">
        <v>6008</v>
      </c>
      <c r="E463" s="32">
        <v>6161</v>
      </c>
      <c r="F463" s="32">
        <v>6332</v>
      </c>
      <c r="G463" s="32">
        <v>6496</v>
      </c>
      <c r="H463" s="32">
        <v>6698</v>
      </c>
      <c r="I463" s="32">
        <v>6996</v>
      </c>
      <c r="J463" s="32">
        <v>7262</v>
      </c>
      <c r="K463" s="32">
        <v>7325</v>
      </c>
      <c r="L463" s="32">
        <v>7400</v>
      </c>
      <c r="M463" s="32"/>
      <c r="N463" t="str">
        <f t="shared" si="34"/>
        <v>ปราจีนบุรี</v>
      </c>
    </row>
    <row r="464" spans="1:21" hidden="1" x14ac:dyDescent="0.3">
      <c r="A464" t="s">
        <v>74</v>
      </c>
      <c r="B464" t="s">
        <v>199</v>
      </c>
      <c r="C464" s="32">
        <v>2599</v>
      </c>
      <c r="D464" s="32">
        <v>3096</v>
      </c>
      <c r="E464" s="32">
        <v>3292</v>
      </c>
      <c r="F464" s="32">
        <v>3466</v>
      </c>
      <c r="G464" s="32">
        <v>3674</v>
      </c>
      <c r="H464" s="32">
        <v>3773</v>
      </c>
      <c r="I464" s="32">
        <v>3953</v>
      </c>
      <c r="J464" s="32">
        <v>4031</v>
      </c>
      <c r="K464" s="32">
        <v>4204</v>
      </c>
      <c r="L464" s="32">
        <v>4366</v>
      </c>
      <c r="M464" s="32"/>
      <c r="N464" t="str">
        <f t="shared" si="34"/>
        <v>ปราจีนบุรี</v>
      </c>
    </row>
    <row r="465" spans="1:14" hidden="1" x14ac:dyDescent="0.3">
      <c r="A465" t="s">
        <v>74</v>
      </c>
      <c r="B465" t="s">
        <v>200</v>
      </c>
      <c r="C465">
        <v>919</v>
      </c>
      <c r="D465" s="32">
        <v>1128</v>
      </c>
      <c r="E465" s="32">
        <v>1146</v>
      </c>
      <c r="F465" s="32">
        <v>1264</v>
      </c>
      <c r="G465" s="32">
        <v>1337</v>
      </c>
      <c r="H465" s="32">
        <v>1492</v>
      </c>
      <c r="I465" s="32">
        <v>1612</v>
      </c>
      <c r="J465" s="32">
        <v>1718</v>
      </c>
      <c r="K465" s="32">
        <v>1844</v>
      </c>
      <c r="L465" s="32">
        <v>1862</v>
      </c>
      <c r="M465" s="32"/>
      <c r="N465" t="str">
        <f t="shared" si="34"/>
        <v>ปราจีนบุรี</v>
      </c>
    </row>
    <row r="466" spans="1:14" hidden="1" x14ac:dyDescent="0.3">
      <c r="A466" t="s">
        <v>74</v>
      </c>
      <c r="B466" t="s">
        <v>201</v>
      </c>
      <c r="C466">
        <v>284</v>
      </c>
      <c r="D466">
        <v>354</v>
      </c>
      <c r="E466">
        <v>375</v>
      </c>
      <c r="F466">
        <v>378</v>
      </c>
      <c r="G466">
        <v>407</v>
      </c>
      <c r="H466">
        <v>415</v>
      </c>
      <c r="I466">
        <v>460</v>
      </c>
      <c r="J466">
        <v>449</v>
      </c>
      <c r="K466">
        <v>492</v>
      </c>
      <c r="L466">
        <v>522</v>
      </c>
      <c r="N466" t="str">
        <f t="shared" si="34"/>
        <v>ปราจีนบุรี</v>
      </c>
    </row>
    <row r="467" spans="1:14" hidden="1" x14ac:dyDescent="0.3">
      <c r="A467" t="s">
        <v>74</v>
      </c>
      <c r="B467" t="s">
        <v>202</v>
      </c>
      <c r="C467">
        <v>94</v>
      </c>
      <c r="D467">
        <v>113</v>
      </c>
      <c r="E467">
        <v>143</v>
      </c>
      <c r="F467">
        <v>172</v>
      </c>
      <c r="G467">
        <v>78</v>
      </c>
      <c r="H467">
        <v>101</v>
      </c>
      <c r="I467">
        <v>120</v>
      </c>
      <c r="J467">
        <v>135</v>
      </c>
      <c r="K467">
        <v>166</v>
      </c>
      <c r="L467">
        <v>189</v>
      </c>
    </row>
    <row r="468" spans="1:14" hidden="1" x14ac:dyDescent="0.3">
      <c r="A468" t="s">
        <v>74</v>
      </c>
      <c r="B468" t="s">
        <v>203</v>
      </c>
      <c r="C468">
        <v>11</v>
      </c>
      <c r="D468">
        <v>1</v>
      </c>
      <c r="E468">
        <v>1</v>
      </c>
      <c r="F468">
        <v>1</v>
      </c>
      <c r="G468" t="s">
        <v>207</v>
      </c>
      <c r="H468" t="s">
        <v>207</v>
      </c>
      <c r="I468" t="s">
        <v>207</v>
      </c>
      <c r="J468" t="s">
        <v>207</v>
      </c>
      <c r="K468" t="s">
        <v>207</v>
      </c>
      <c r="L468" t="s">
        <v>207</v>
      </c>
    </row>
    <row r="469" spans="1:14" hidden="1" x14ac:dyDescent="0.3">
      <c r="A469" t="s">
        <v>74</v>
      </c>
      <c r="B469" t="s">
        <v>204</v>
      </c>
      <c r="C469">
        <v>265</v>
      </c>
      <c r="D469">
        <v>269</v>
      </c>
      <c r="E469">
        <v>333</v>
      </c>
      <c r="F469">
        <v>553</v>
      </c>
      <c r="G469">
        <v>593</v>
      </c>
      <c r="H469">
        <v>664</v>
      </c>
      <c r="I469">
        <v>789</v>
      </c>
      <c r="J469">
        <v>834</v>
      </c>
      <c r="K469">
        <v>879</v>
      </c>
      <c r="L469">
        <v>985</v>
      </c>
    </row>
    <row r="470" spans="1:14" hidden="1" x14ac:dyDescent="0.3">
      <c r="A470" t="s">
        <v>74</v>
      </c>
      <c r="B470" t="s">
        <v>205</v>
      </c>
      <c r="C470" s="32">
        <v>5234</v>
      </c>
      <c r="D470" s="32">
        <v>5211</v>
      </c>
      <c r="E470" s="32">
        <v>5116</v>
      </c>
      <c r="F470" s="32">
        <v>5097</v>
      </c>
      <c r="G470" s="32">
        <v>4783</v>
      </c>
      <c r="H470" s="32">
        <v>4787</v>
      </c>
      <c r="I470" s="32">
        <v>5039</v>
      </c>
      <c r="J470" s="32">
        <v>5077</v>
      </c>
      <c r="K470" s="32">
        <v>1272</v>
      </c>
      <c r="L470" s="32">
        <v>1412</v>
      </c>
      <c r="M470" s="32"/>
    </row>
    <row r="471" spans="1:14" hidden="1" x14ac:dyDescent="0.3">
      <c r="A471" t="s">
        <v>74</v>
      </c>
      <c r="B471" t="s">
        <v>206</v>
      </c>
      <c r="C471" s="32">
        <v>1206</v>
      </c>
      <c r="D471" s="32">
        <v>1216</v>
      </c>
      <c r="E471" s="32">
        <v>1200</v>
      </c>
      <c r="F471" s="32">
        <v>1179</v>
      </c>
      <c r="G471" s="32">
        <v>1037</v>
      </c>
      <c r="H471" s="32">
        <v>1033</v>
      </c>
      <c r="I471">
        <v>919</v>
      </c>
      <c r="J471">
        <v>809</v>
      </c>
      <c r="K471">
        <v>191</v>
      </c>
      <c r="L471">
        <v>114</v>
      </c>
    </row>
    <row r="472" spans="1:14" x14ac:dyDescent="0.3">
      <c r="A472" t="s">
        <v>75</v>
      </c>
      <c r="B472" t="s">
        <v>7</v>
      </c>
      <c r="C472" s="32">
        <v>255174</v>
      </c>
      <c r="D472" s="32">
        <v>256085</v>
      </c>
      <c r="E472" s="32">
        <v>257300</v>
      </c>
      <c r="F472" s="32">
        <v>258577</v>
      </c>
      <c r="G472" s="32">
        <v>258358</v>
      </c>
      <c r="H472" s="32">
        <v>259342</v>
      </c>
      <c r="I472" s="32">
        <v>260093</v>
      </c>
      <c r="J472" s="32">
        <v>260751</v>
      </c>
      <c r="K472" s="32">
        <v>260081</v>
      </c>
      <c r="L472" s="32">
        <v>260433</v>
      </c>
      <c r="M472" s="32"/>
    </row>
    <row r="473" spans="1:14" hidden="1" x14ac:dyDescent="0.3">
      <c r="A473" t="s">
        <v>75</v>
      </c>
      <c r="B473" t="s">
        <v>184</v>
      </c>
      <c r="C473" s="32">
        <v>14153</v>
      </c>
      <c r="D473" s="32">
        <v>13882</v>
      </c>
      <c r="E473" s="32">
        <v>13742</v>
      </c>
      <c r="F473" s="32">
        <v>13547</v>
      </c>
      <c r="G473" s="32">
        <v>13051</v>
      </c>
      <c r="H473" s="32">
        <v>12842</v>
      </c>
      <c r="I473" s="32">
        <v>12424</v>
      </c>
      <c r="J473" s="32">
        <v>11822</v>
      </c>
      <c r="K473" s="32">
        <v>11448</v>
      </c>
      <c r="L473" s="32">
        <v>11102</v>
      </c>
      <c r="M473" s="32"/>
    </row>
    <row r="474" spans="1:14" hidden="1" x14ac:dyDescent="0.3">
      <c r="A474" t="s">
        <v>75</v>
      </c>
      <c r="B474" s="37">
        <v>44690</v>
      </c>
      <c r="C474" s="32">
        <v>14797</v>
      </c>
      <c r="D474" s="32">
        <v>14850</v>
      </c>
      <c r="E474" s="32">
        <v>14844</v>
      </c>
      <c r="F474" s="32">
        <v>14630</v>
      </c>
      <c r="G474" s="32">
        <v>14516</v>
      </c>
      <c r="H474" s="32">
        <v>14199</v>
      </c>
      <c r="I474" s="32">
        <v>14026</v>
      </c>
      <c r="J474" s="32">
        <v>13884</v>
      </c>
      <c r="K474" s="32">
        <v>13683</v>
      </c>
      <c r="L474" s="32">
        <v>13202</v>
      </c>
      <c r="M474" s="32"/>
    </row>
    <row r="475" spans="1:14" hidden="1" x14ac:dyDescent="0.3">
      <c r="A475" t="s">
        <v>75</v>
      </c>
      <c r="B475" s="37">
        <v>44848</v>
      </c>
      <c r="C475" s="32">
        <v>14853</v>
      </c>
      <c r="D475" s="32">
        <v>14448</v>
      </c>
      <c r="E475" s="32">
        <v>14384</v>
      </c>
      <c r="F475" s="32">
        <v>14413</v>
      </c>
      <c r="G475" s="32">
        <v>14587</v>
      </c>
      <c r="H475" s="32">
        <v>14915</v>
      </c>
      <c r="I475" s="32">
        <v>15009</v>
      </c>
      <c r="J475" s="32">
        <v>14994</v>
      </c>
      <c r="K475" s="32">
        <v>14817</v>
      </c>
      <c r="L475" s="32">
        <v>14726</v>
      </c>
      <c r="M475" s="32"/>
    </row>
    <row r="476" spans="1:14" hidden="1" x14ac:dyDescent="0.3">
      <c r="A476" t="s">
        <v>75</v>
      </c>
      <c r="B476" t="s">
        <v>185</v>
      </c>
      <c r="C476" s="32">
        <v>19698</v>
      </c>
      <c r="D476" s="32">
        <v>19469</v>
      </c>
      <c r="E476" s="32">
        <v>18408</v>
      </c>
      <c r="F476" s="32">
        <v>18396</v>
      </c>
      <c r="G476" s="32">
        <v>17077</v>
      </c>
      <c r="H476" s="32">
        <v>16182</v>
      </c>
      <c r="I476" s="32">
        <v>15766</v>
      </c>
      <c r="J476" s="32">
        <v>16082</v>
      </c>
      <c r="K476" s="32">
        <v>16377</v>
      </c>
      <c r="L476" s="32">
        <v>16556</v>
      </c>
      <c r="M476" s="32"/>
    </row>
    <row r="477" spans="1:14" hidden="1" x14ac:dyDescent="0.3">
      <c r="A477" t="s">
        <v>75</v>
      </c>
      <c r="B477" t="s">
        <v>186</v>
      </c>
      <c r="C477" s="32">
        <v>19048</v>
      </c>
      <c r="D477" s="32">
        <v>19294</v>
      </c>
      <c r="E477" s="32">
        <v>19328</v>
      </c>
      <c r="F477" s="32">
        <v>19348</v>
      </c>
      <c r="G477" s="32">
        <v>19396</v>
      </c>
      <c r="H477" s="32">
        <v>19492</v>
      </c>
      <c r="I477" s="32">
        <v>19268</v>
      </c>
      <c r="J477" s="32">
        <v>18721</v>
      </c>
      <c r="K477" s="32">
        <v>18006</v>
      </c>
      <c r="L477" s="32">
        <v>17311</v>
      </c>
      <c r="M477" s="32"/>
    </row>
    <row r="478" spans="1:14" hidden="1" x14ac:dyDescent="0.3">
      <c r="A478" t="s">
        <v>75</v>
      </c>
      <c r="B478" t="s">
        <v>187</v>
      </c>
      <c r="C478" s="32">
        <v>18400</v>
      </c>
      <c r="D478" s="32">
        <v>17925</v>
      </c>
      <c r="E478" s="32">
        <v>17840</v>
      </c>
      <c r="F478" s="32">
        <v>17812</v>
      </c>
      <c r="G478" s="32">
        <v>17925</v>
      </c>
      <c r="H478" s="32">
        <v>18219</v>
      </c>
      <c r="I478" s="32">
        <v>18407</v>
      </c>
      <c r="J478" s="32">
        <v>18255</v>
      </c>
      <c r="K478" s="32">
        <v>18251</v>
      </c>
      <c r="L478" s="32">
        <v>18383</v>
      </c>
      <c r="M478" s="32"/>
    </row>
    <row r="479" spans="1:14" hidden="1" x14ac:dyDescent="0.3">
      <c r="A479" t="s">
        <v>75</v>
      </c>
      <c r="B479" t="s">
        <v>188</v>
      </c>
      <c r="C479" s="32">
        <v>19167</v>
      </c>
      <c r="D479" s="32">
        <v>19025</v>
      </c>
      <c r="E479" s="32">
        <v>18699</v>
      </c>
      <c r="F479" s="32">
        <v>18539</v>
      </c>
      <c r="G479" s="32">
        <v>18230</v>
      </c>
      <c r="H479" s="32">
        <v>17823</v>
      </c>
      <c r="I479" s="32">
        <v>17311</v>
      </c>
      <c r="J479" s="32">
        <v>17171</v>
      </c>
      <c r="K479" s="32">
        <v>17094</v>
      </c>
      <c r="L479" s="32">
        <v>17283</v>
      </c>
      <c r="M479" s="32"/>
    </row>
    <row r="480" spans="1:14" hidden="1" x14ac:dyDescent="0.3">
      <c r="A480" t="s">
        <v>75</v>
      </c>
      <c r="B480" t="s">
        <v>189</v>
      </c>
      <c r="C480" s="32">
        <v>19327</v>
      </c>
      <c r="D480" s="32">
        <v>19306</v>
      </c>
      <c r="E480" s="32">
        <v>19261</v>
      </c>
      <c r="F480" s="32">
        <v>19174</v>
      </c>
      <c r="G480" s="32">
        <v>18979</v>
      </c>
      <c r="H480" s="32">
        <v>18815</v>
      </c>
      <c r="I480" s="32">
        <v>18675</v>
      </c>
      <c r="J480" s="32">
        <v>18301</v>
      </c>
      <c r="K480" s="32">
        <v>18034</v>
      </c>
      <c r="L480" s="32">
        <v>17732</v>
      </c>
      <c r="M480" s="32"/>
    </row>
    <row r="481" spans="1:21" hidden="1" x14ac:dyDescent="0.3">
      <c r="A481" t="s">
        <v>75</v>
      </c>
      <c r="B481" t="s">
        <v>190</v>
      </c>
      <c r="C481" s="32">
        <v>20404</v>
      </c>
      <c r="D481" s="32">
        <v>19612</v>
      </c>
      <c r="E481" s="32">
        <v>19295</v>
      </c>
      <c r="F481" s="32">
        <v>19152</v>
      </c>
      <c r="G481" s="32">
        <v>18968</v>
      </c>
      <c r="H481" s="32">
        <v>19000</v>
      </c>
      <c r="I481" s="32">
        <v>18932</v>
      </c>
      <c r="J481" s="32">
        <v>18970</v>
      </c>
      <c r="K481" s="32">
        <v>18913</v>
      </c>
      <c r="L481" s="32">
        <v>18744</v>
      </c>
      <c r="M481" s="32"/>
    </row>
    <row r="482" spans="1:21" hidden="1" x14ac:dyDescent="0.3">
      <c r="A482" t="s">
        <v>75</v>
      </c>
      <c r="B482" t="s">
        <v>191</v>
      </c>
      <c r="C482" s="32">
        <v>20816</v>
      </c>
      <c r="D482" s="32">
        <v>21362</v>
      </c>
      <c r="E482" s="32">
        <v>21146</v>
      </c>
      <c r="F482" s="32">
        <v>20606</v>
      </c>
      <c r="G482" s="32">
        <v>20391</v>
      </c>
      <c r="H482" s="32">
        <v>20066</v>
      </c>
      <c r="I482" s="32">
        <v>19354</v>
      </c>
      <c r="J482" s="32">
        <v>19006</v>
      </c>
      <c r="K482" s="32">
        <v>18945</v>
      </c>
      <c r="L482" s="32">
        <v>18784</v>
      </c>
      <c r="M482" s="32"/>
    </row>
    <row r="483" spans="1:21" hidden="1" x14ac:dyDescent="0.3">
      <c r="A483" t="s">
        <v>75</v>
      </c>
      <c r="B483" t="s">
        <v>192</v>
      </c>
      <c r="C483" s="32">
        <v>18222</v>
      </c>
      <c r="D483" s="32">
        <v>18590</v>
      </c>
      <c r="E483" s="32">
        <v>19233</v>
      </c>
      <c r="F483" s="32">
        <v>19972</v>
      </c>
      <c r="G483" s="32">
        <v>20434</v>
      </c>
      <c r="H483" s="32">
        <v>20489</v>
      </c>
      <c r="I483" s="32">
        <v>20996</v>
      </c>
      <c r="J483" s="32">
        <v>20822</v>
      </c>
      <c r="K483" s="32">
        <v>20277</v>
      </c>
      <c r="L483" s="32">
        <v>20045</v>
      </c>
      <c r="M483" s="32"/>
    </row>
    <row r="484" spans="1:21" hidden="1" x14ac:dyDescent="0.3">
      <c r="A484" t="s">
        <v>75</v>
      </c>
      <c r="B484" t="s">
        <v>193</v>
      </c>
      <c r="C484" s="32">
        <v>15029</v>
      </c>
      <c r="D484" s="32">
        <v>14437</v>
      </c>
      <c r="E484" s="32">
        <v>14953</v>
      </c>
      <c r="F484" s="32">
        <v>16140</v>
      </c>
      <c r="G484" s="32">
        <v>16974</v>
      </c>
      <c r="H484" s="32">
        <v>17674</v>
      </c>
      <c r="I484" s="32">
        <v>18298</v>
      </c>
      <c r="J484" s="32">
        <v>18905</v>
      </c>
      <c r="K484" s="32">
        <v>19535</v>
      </c>
      <c r="L484" s="32">
        <v>20042</v>
      </c>
      <c r="M484" s="32"/>
    </row>
    <row r="485" spans="1:21" hidden="1" x14ac:dyDescent="0.3">
      <c r="A485" t="s">
        <v>75</v>
      </c>
      <c r="B485" t="s">
        <v>194</v>
      </c>
      <c r="C485" s="32">
        <v>11721</v>
      </c>
      <c r="D485" s="32">
        <v>12307</v>
      </c>
      <c r="E485" s="32">
        <v>12969</v>
      </c>
      <c r="F485" s="32">
        <v>13002</v>
      </c>
      <c r="G485" s="32">
        <v>13008</v>
      </c>
      <c r="H485" s="32">
        <v>13451</v>
      </c>
      <c r="I485" s="32">
        <v>14035</v>
      </c>
      <c r="J485" s="32">
        <v>14577</v>
      </c>
      <c r="K485" s="32">
        <v>15724</v>
      </c>
      <c r="L485" s="32">
        <v>16505</v>
      </c>
      <c r="M485" s="32"/>
      <c r="N485" t="str">
        <f t="shared" ref="N485:N492" si="36">A485</f>
        <v>นครนายก</v>
      </c>
      <c r="O485" s="32">
        <f t="shared" ref="O485:U485" si="37">SUM(F485:F492)</f>
        <v>43876</v>
      </c>
      <c r="P485" s="32">
        <f t="shared" si="37"/>
        <v>45073</v>
      </c>
      <c r="Q485" s="32">
        <f t="shared" si="37"/>
        <v>46738</v>
      </c>
      <c r="R485" s="32">
        <f t="shared" si="37"/>
        <v>48392</v>
      </c>
      <c r="S485" s="32">
        <f t="shared" si="37"/>
        <v>50221</v>
      </c>
      <c r="T485" s="32">
        <f t="shared" si="37"/>
        <v>52302</v>
      </c>
      <c r="U485" s="32">
        <f t="shared" si="37"/>
        <v>54096</v>
      </c>
    </row>
    <row r="486" spans="1:21" hidden="1" x14ac:dyDescent="0.3">
      <c r="A486" t="s">
        <v>75</v>
      </c>
      <c r="B486" t="s">
        <v>195</v>
      </c>
      <c r="C486" s="32">
        <v>8331</v>
      </c>
      <c r="D486" s="32">
        <v>9049</v>
      </c>
      <c r="E486" s="32">
        <v>9460</v>
      </c>
      <c r="F486" s="32">
        <v>10106</v>
      </c>
      <c r="G486" s="32">
        <v>10669</v>
      </c>
      <c r="H486" s="32">
        <v>11272</v>
      </c>
      <c r="I486" s="32">
        <v>11564</v>
      </c>
      <c r="J486" s="32">
        <v>12225</v>
      </c>
      <c r="K486" s="32">
        <v>12258</v>
      </c>
      <c r="L486" s="32">
        <v>12316</v>
      </c>
      <c r="M486" s="32"/>
      <c r="N486" t="str">
        <f t="shared" si="36"/>
        <v>นครนายก</v>
      </c>
    </row>
    <row r="487" spans="1:21" hidden="1" x14ac:dyDescent="0.3">
      <c r="A487" t="s">
        <v>75</v>
      </c>
      <c r="B487" t="s">
        <v>196</v>
      </c>
      <c r="C487" s="32">
        <v>7442</v>
      </c>
      <c r="D487" s="32">
        <v>7236</v>
      </c>
      <c r="E487" s="32">
        <v>7220</v>
      </c>
      <c r="F487" s="32">
        <v>7290</v>
      </c>
      <c r="G487" s="32">
        <v>7477</v>
      </c>
      <c r="H487" s="32">
        <v>7800</v>
      </c>
      <c r="I487" s="32">
        <v>8203</v>
      </c>
      <c r="J487" s="32">
        <v>8561</v>
      </c>
      <c r="K487" s="32">
        <v>9100</v>
      </c>
      <c r="L487" s="32">
        <v>9678</v>
      </c>
      <c r="M487" s="32"/>
      <c r="N487" t="str">
        <f t="shared" si="36"/>
        <v>นครนายก</v>
      </c>
    </row>
    <row r="488" spans="1:21" hidden="1" x14ac:dyDescent="0.3">
      <c r="A488" t="s">
        <v>75</v>
      </c>
      <c r="B488" t="s">
        <v>197</v>
      </c>
      <c r="C488" s="32">
        <v>5428</v>
      </c>
      <c r="D488" s="32">
        <v>5987</v>
      </c>
      <c r="E488" s="32">
        <v>6082</v>
      </c>
      <c r="F488" s="32">
        <v>6125</v>
      </c>
      <c r="G488" s="32">
        <v>6295</v>
      </c>
      <c r="H488" s="32">
        <v>6265</v>
      </c>
      <c r="I488" s="32">
        <v>6155</v>
      </c>
      <c r="J488" s="32">
        <v>6160</v>
      </c>
      <c r="K488" s="32">
        <v>6211</v>
      </c>
      <c r="L488" s="32">
        <v>6348</v>
      </c>
      <c r="M488" s="32"/>
      <c r="N488" t="str">
        <f t="shared" si="36"/>
        <v>นครนายก</v>
      </c>
    </row>
    <row r="489" spans="1:21" hidden="1" x14ac:dyDescent="0.3">
      <c r="A489" t="s">
        <v>75</v>
      </c>
      <c r="B489" t="s">
        <v>198</v>
      </c>
      <c r="C489" s="32">
        <v>3454</v>
      </c>
      <c r="D489" s="32">
        <v>3780</v>
      </c>
      <c r="E489" s="32">
        <v>3893</v>
      </c>
      <c r="F489" s="32">
        <v>4067</v>
      </c>
      <c r="G489" s="32">
        <v>4245</v>
      </c>
      <c r="H489" s="32">
        <v>4393</v>
      </c>
      <c r="I489" s="32">
        <v>4634</v>
      </c>
      <c r="J489" s="32">
        <v>4711</v>
      </c>
      <c r="K489" s="32">
        <v>4719</v>
      </c>
      <c r="L489" s="32">
        <v>4817</v>
      </c>
      <c r="M489" s="32"/>
      <c r="N489" t="str">
        <f t="shared" si="36"/>
        <v>นครนายก</v>
      </c>
    </row>
    <row r="490" spans="1:21" hidden="1" x14ac:dyDescent="0.3">
      <c r="A490" t="s">
        <v>75</v>
      </c>
      <c r="B490" t="s">
        <v>199</v>
      </c>
      <c r="C490" s="32">
        <v>1669</v>
      </c>
      <c r="D490" s="32">
        <v>2050</v>
      </c>
      <c r="E490" s="32">
        <v>2131</v>
      </c>
      <c r="F490" s="32">
        <v>2245</v>
      </c>
      <c r="G490" s="32">
        <v>2275</v>
      </c>
      <c r="H490" s="32">
        <v>2339</v>
      </c>
      <c r="I490" s="32">
        <v>2492</v>
      </c>
      <c r="J490" s="32">
        <v>2591</v>
      </c>
      <c r="K490" s="32">
        <v>2784</v>
      </c>
      <c r="L490" s="32">
        <v>2879</v>
      </c>
      <c r="M490" s="32"/>
      <c r="N490" t="str">
        <f t="shared" si="36"/>
        <v>นครนายก</v>
      </c>
    </row>
    <row r="491" spans="1:21" hidden="1" x14ac:dyDescent="0.3">
      <c r="A491" t="s">
        <v>75</v>
      </c>
      <c r="B491" t="s">
        <v>200</v>
      </c>
      <c r="C491">
        <v>582</v>
      </c>
      <c r="D491">
        <v>727</v>
      </c>
      <c r="E491">
        <v>785</v>
      </c>
      <c r="F491">
        <v>814</v>
      </c>
      <c r="G491">
        <v>873</v>
      </c>
      <c r="H491">
        <v>963</v>
      </c>
      <c r="I491" s="32">
        <v>1027</v>
      </c>
      <c r="J491" s="32">
        <v>1084</v>
      </c>
      <c r="K491" s="32">
        <v>1183</v>
      </c>
      <c r="L491" s="32">
        <v>1211</v>
      </c>
      <c r="M491" s="32"/>
      <c r="N491" t="str">
        <f t="shared" si="36"/>
        <v>นครนายก</v>
      </c>
    </row>
    <row r="492" spans="1:21" hidden="1" x14ac:dyDescent="0.3">
      <c r="A492" t="s">
        <v>75</v>
      </c>
      <c r="B492" t="s">
        <v>201</v>
      </c>
      <c r="C492">
        <v>159</v>
      </c>
      <c r="D492">
        <v>204</v>
      </c>
      <c r="E492">
        <v>208</v>
      </c>
      <c r="F492">
        <v>227</v>
      </c>
      <c r="G492">
        <v>231</v>
      </c>
      <c r="H492">
        <v>255</v>
      </c>
      <c r="I492">
        <v>282</v>
      </c>
      <c r="J492">
        <v>312</v>
      </c>
      <c r="K492">
        <v>323</v>
      </c>
      <c r="L492">
        <v>342</v>
      </c>
      <c r="N492" t="str">
        <f t="shared" si="36"/>
        <v>นครนายก</v>
      </c>
    </row>
    <row r="493" spans="1:21" hidden="1" x14ac:dyDescent="0.3">
      <c r="A493" t="s">
        <v>75</v>
      </c>
      <c r="B493" t="s">
        <v>202</v>
      </c>
      <c r="C493">
        <v>109</v>
      </c>
      <c r="D493">
        <v>120</v>
      </c>
      <c r="E493">
        <v>130</v>
      </c>
      <c r="F493">
        <v>99</v>
      </c>
      <c r="G493">
        <v>45</v>
      </c>
      <c r="H493">
        <v>61</v>
      </c>
      <c r="I493">
        <v>66</v>
      </c>
      <c r="J493">
        <v>80</v>
      </c>
      <c r="K493">
        <v>93</v>
      </c>
      <c r="L493">
        <v>96</v>
      </c>
    </row>
    <row r="494" spans="1:21" hidden="1" x14ac:dyDescent="0.3">
      <c r="A494" t="s">
        <v>75</v>
      </c>
      <c r="B494" t="s">
        <v>203</v>
      </c>
      <c r="C494">
        <v>6</v>
      </c>
      <c r="D494">
        <v>4</v>
      </c>
      <c r="E494">
        <v>4</v>
      </c>
      <c r="F494">
        <v>4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</row>
    <row r="495" spans="1:21" hidden="1" x14ac:dyDescent="0.3">
      <c r="A495" t="s">
        <v>75</v>
      </c>
      <c r="B495" t="s">
        <v>204</v>
      </c>
      <c r="C495">
        <v>171</v>
      </c>
      <c r="D495">
        <v>188</v>
      </c>
      <c r="E495">
        <v>462</v>
      </c>
      <c r="F495">
        <v>422</v>
      </c>
      <c r="G495">
        <v>472</v>
      </c>
      <c r="H495">
        <v>546</v>
      </c>
      <c r="I495">
        <v>758</v>
      </c>
      <c r="J495">
        <v>921</v>
      </c>
      <c r="K495">
        <v>945</v>
      </c>
      <c r="L495">
        <v>972</v>
      </c>
    </row>
    <row r="496" spans="1:21" hidden="1" x14ac:dyDescent="0.3">
      <c r="A496" t="s">
        <v>75</v>
      </c>
      <c r="B496" t="s">
        <v>205</v>
      </c>
      <c r="C496" s="32">
        <v>1719</v>
      </c>
      <c r="D496" s="32">
        <v>1763</v>
      </c>
      <c r="E496" s="32">
        <v>1746</v>
      </c>
      <c r="F496" s="32">
        <v>1930</v>
      </c>
      <c r="G496" s="32">
        <v>1805</v>
      </c>
      <c r="H496" s="32">
        <v>1861</v>
      </c>
      <c r="I496" s="32">
        <v>1998</v>
      </c>
      <c r="J496" s="32">
        <v>2221</v>
      </c>
      <c r="K496" s="32">
        <v>1208</v>
      </c>
      <c r="L496" s="32">
        <v>1281</v>
      </c>
      <c r="M496" s="32"/>
    </row>
    <row r="497" spans="1:21" hidden="1" x14ac:dyDescent="0.3">
      <c r="A497" t="s">
        <v>75</v>
      </c>
      <c r="B497" t="s">
        <v>206</v>
      </c>
      <c r="C497">
        <v>469</v>
      </c>
      <c r="D497">
        <v>470</v>
      </c>
      <c r="E497" s="32">
        <v>1077</v>
      </c>
      <c r="F497">
        <v>517</v>
      </c>
      <c r="G497">
        <v>434</v>
      </c>
      <c r="H497">
        <v>419</v>
      </c>
      <c r="I497">
        <v>412</v>
      </c>
      <c r="J497">
        <v>374</v>
      </c>
      <c r="K497">
        <v>152</v>
      </c>
      <c r="L497">
        <v>77</v>
      </c>
    </row>
    <row r="498" spans="1:21" x14ac:dyDescent="0.3">
      <c r="A498" t="s">
        <v>76</v>
      </c>
      <c r="B498" t="s">
        <v>7</v>
      </c>
      <c r="C498" s="32">
        <v>548342</v>
      </c>
      <c r="D498" s="32">
        <v>550937</v>
      </c>
      <c r="E498" s="32">
        <v>552187</v>
      </c>
      <c r="F498" s="32">
        <v>556922</v>
      </c>
      <c r="G498" s="32">
        <v>559017</v>
      </c>
      <c r="H498" s="32">
        <v>561938</v>
      </c>
      <c r="I498" s="32">
        <v>564092</v>
      </c>
      <c r="J498" s="32">
        <v>566303</v>
      </c>
      <c r="K498" s="32">
        <v>560925</v>
      </c>
      <c r="L498" s="32">
        <v>561992</v>
      </c>
      <c r="M498" s="32"/>
    </row>
    <row r="499" spans="1:21" hidden="1" x14ac:dyDescent="0.3">
      <c r="A499" t="s">
        <v>76</v>
      </c>
      <c r="B499" t="s">
        <v>184</v>
      </c>
      <c r="C499" s="32">
        <v>36159</v>
      </c>
      <c r="D499" s="32">
        <v>35742</v>
      </c>
      <c r="E499" s="32">
        <v>35128</v>
      </c>
      <c r="F499" s="32">
        <v>34250</v>
      </c>
      <c r="G499" s="32">
        <v>33230</v>
      </c>
      <c r="H499" s="32">
        <v>32140</v>
      </c>
      <c r="I499" s="32">
        <v>31107</v>
      </c>
      <c r="J499" s="32">
        <v>30269</v>
      </c>
      <c r="K499" s="32">
        <v>29442</v>
      </c>
      <c r="L499" s="32">
        <v>28362</v>
      </c>
      <c r="M499" s="32"/>
    </row>
    <row r="500" spans="1:21" hidden="1" x14ac:dyDescent="0.3">
      <c r="A500" t="s">
        <v>76</v>
      </c>
      <c r="B500" s="37">
        <v>44690</v>
      </c>
      <c r="C500" s="32">
        <v>36759</v>
      </c>
      <c r="D500" s="32">
        <v>36893</v>
      </c>
      <c r="E500" s="32">
        <v>36784</v>
      </c>
      <c r="F500" s="32">
        <v>36467</v>
      </c>
      <c r="G500" s="32">
        <v>36504</v>
      </c>
      <c r="H500" s="32">
        <v>36728</v>
      </c>
      <c r="I500" s="32">
        <v>36361</v>
      </c>
      <c r="J500" s="32">
        <v>35677</v>
      </c>
      <c r="K500" s="32">
        <v>34898</v>
      </c>
      <c r="L500" s="32">
        <v>33764</v>
      </c>
      <c r="M500" s="32"/>
    </row>
    <row r="501" spans="1:21" hidden="1" x14ac:dyDescent="0.3">
      <c r="A501" t="s">
        <v>76</v>
      </c>
      <c r="B501" s="37">
        <v>44848</v>
      </c>
      <c r="C501" s="32">
        <v>37407</v>
      </c>
      <c r="D501" s="32">
        <v>36416</v>
      </c>
      <c r="E501" s="32">
        <v>36219</v>
      </c>
      <c r="F501" s="32">
        <v>36371</v>
      </c>
      <c r="G501" s="32">
        <v>36665</v>
      </c>
      <c r="H501" s="32">
        <v>36784</v>
      </c>
      <c r="I501" s="32">
        <v>36988</v>
      </c>
      <c r="J501" s="32">
        <v>36913</v>
      </c>
      <c r="K501" s="32">
        <v>36563</v>
      </c>
      <c r="L501" s="32">
        <v>36594</v>
      </c>
      <c r="M501" s="32"/>
    </row>
    <row r="502" spans="1:21" hidden="1" x14ac:dyDescent="0.3">
      <c r="A502" t="s">
        <v>76</v>
      </c>
      <c r="B502" t="s">
        <v>185</v>
      </c>
      <c r="C502" s="32">
        <v>42560</v>
      </c>
      <c r="D502" s="32">
        <v>42254</v>
      </c>
      <c r="E502" s="32">
        <v>41401</v>
      </c>
      <c r="F502" s="32">
        <v>40187</v>
      </c>
      <c r="G502" s="32">
        <v>38581</v>
      </c>
      <c r="H502" s="32">
        <v>36954</v>
      </c>
      <c r="I502" s="32">
        <v>36114</v>
      </c>
      <c r="J502" s="32">
        <v>35963</v>
      </c>
      <c r="K502" s="32">
        <v>36125</v>
      </c>
      <c r="L502" s="32">
        <v>36466</v>
      </c>
      <c r="M502" s="32"/>
    </row>
    <row r="503" spans="1:21" hidden="1" x14ac:dyDescent="0.3">
      <c r="A503" t="s">
        <v>76</v>
      </c>
      <c r="B503" t="s">
        <v>186</v>
      </c>
      <c r="C503" s="32">
        <v>41764</v>
      </c>
      <c r="D503" s="32">
        <v>41797</v>
      </c>
      <c r="E503" s="32">
        <v>41930</v>
      </c>
      <c r="F503" s="32">
        <v>41672</v>
      </c>
      <c r="G503" s="32">
        <v>41854</v>
      </c>
      <c r="H503" s="32">
        <v>41954</v>
      </c>
      <c r="I503" s="32">
        <v>41957</v>
      </c>
      <c r="J503" s="32">
        <v>41643</v>
      </c>
      <c r="K503" s="32">
        <v>40232</v>
      </c>
      <c r="L503" s="32">
        <v>39084</v>
      </c>
      <c r="M503" s="32"/>
    </row>
    <row r="504" spans="1:21" hidden="1" x14ac:dyDescent="0.3">
      <c r="A504" t="s">
        <v>76</v>
      </c>
      <c r="B504" t="s">
        <v>187</v>
      </c>
      <c r="C504" s="32">
        <v>42074</v>
      </c>
      <c r="D504" s="32">
        <v>41417</v>
      </c>
      <c r="E504" s="32">
        <v>40755</v>
      </c>
      <c r="F504" s="32">
        <v>40723</v>
      </c>
      <c r="G504" s="32">
        <v>40953</v>
      </c>
      <c r="H504" s="32">
        <v>41175</v>
      </c>
      <c r="I504" s="32">
        <v>41199</v>
      </c>
      <c r="J504" s="32">
        <v>41142</v>
      </c>
      <c r="K504" s="32">
        <v>41232</v>
      </c>
      <c r="L504" s="32">
        <v>41277</v>
      </c>
      <c r="M504" s="32"/>
    </row>
    <row r="505" spans="1:21" hidden="1" x14ac:dyDescent="0.3">
      <c r="A505" t="s">
        <v>76</v>
      </c>
      <c r="B505" t="s">
        <v>188</v>
      </c>
      <c r="C505" s="32">
        <v>44812</v>
      </c>
      <c r="D505" s="32">
        <v>44342</v>
      </c>
      <c r="E505" s="32">
        <v>43723</v>
      </c>
      <c r="F505" s="32">
        <v>43023</v>
      </c>
      <c r="G505" s="32">
        <v>42024</v>
      </c>
      <c r="H505" s="32">
        <v>41018</v>
      </c>
      <c r="I505" s="32">
        <v>40316</v>
      </c>
      <c r="J505" s="32">
        <v>39744</v>
      </c>
      <c r="K505" s="32">
        <v>39684</v>
      </c>
      <c r="L505" s="32">
        <v>39700</v>
      </c>
      <c r="M505" s="32"/>
    </row>
    <row r="506" spans="1:21" hidden="1" x14ac:dyDescent="0.3">
      <c r="A506" t="s">
        <v>76</v>
      </c>
      <c r="B506" t="s">
        <v>189</v>
      </c>
      <c r="C506" s="32">
        <v>45932</v>
      </c>
      <c r="D506" s="32">
        <v>45220</v>
      </c>
      <c r="E506" s="32">
        <v>44782</v>
      </c>
      <c r="F506" s="32">
        <v>44401</v>
      </c>
      <c r="G506" s="32">
        <v>44097</v>
      </c>
      <c r="H506" s="32">
        <v>43802</v>
      </c>
      <c r="I506" s="32">
        <v>43320</v>
      </c>
      <c r="J506" s="32">
        <v>42663</v>
      </c>
      <c r="K506" s="32">
        <v>41996</v>
      </c>
      <c r="L506" s="32">
        <v>40890</v>
      </c>
      <c r="M506" s="32"/>
    </row>
    <row r="507" spans="1:21" hidden="1" x14ac:dyDescent="0.3">
      <c r="A507" t="s">
        <v>76</v>
      </c>
      <c r="B507" t="s">
        <v>190</v>
      </c>
      <c r="C507" s="32">
        <v>45956</v>
      </c>
      <c r="D507" s="32">
        <v>45187</v>
      </c>
      <c r="E507" s="32">
        <v>45638</v>
      </c>
      <c r="F507" s="32">
        <v>45338</v>
      </c>
      <c r="G507" s="32">
        <v>45137</v>
      </c>
      <c r="H507" s="32">
        <v>45034</v>
      </c>
      <c r="I507" s="32">
        <v>44532</v>
      </c>
      <c r="J507" s="32">
        <v>44040</v>
      </c>
      <c r="K507" s="32">
        <v>43733</v>
      </c>
      <c r="L507" s="32">
        <v>43365</v>
      </c>
      <c r="M507" s="32"/>
    </row>
    <row r="508" spans="1:21" hidden="1" x14ac:dyDescent="0.3">
      <c r="A508" t="s">
        <v>76</v>
      </c>
      <c r="B508" t="s">
        <v>191</v>
      </c>
      <c r="C508" s="32">
        <v>42881</v>
      </c>
      <c r="D508" s="32">
        <v>43653</v>
      </c>
      <c r="E508" s="32">
        <v>43709</v>
      </c>
      <c r="F508" s="32">
        <v>44122</v>
      </c>
      <c r="G508" s="32">
        <v>44946</v>
      </c>
      <c r="H508" s="32">
        <v>44957</v>
      </c>
      <c r="I508" s="32">
        <v>44467</v>
      </c>
      <c r="J508" s="32">
        <v>44924</v>
      </c>
      <c r="K508" s="32">
        <v>44661</v>
      </c>
      <c r="L508" s="32">
        <v>44263</v>
      </c>
      <c r="M508" s="32"/>
    </row>
    <row r="509" spans="1:21" hidden="1" x14ac:dyDescent="0.3">
      <c r="A509" t="s">
        <v>76</v>
      </c>
      <c r="B509" t="s">
        <v>192</v>
      </c>
      <c r="C509" s="32">
        <v>34995</v>
      </c>
      <c r="D509" s="32">
        <v>36307</v>
      </c>
      <c r="E509" s="32">
        <v>37442</v>
      </c>
      <c r="F509" s="32">
        <v>38760</v>
      </c>
      <c r="G509" s="32">
        <v>39877</v>
      </c>
      <c r="H509" s="32">
        <v>41377</v>
      </c>
      <c r="I509" s="32">
        <v>42481</v>
      </c>
      <c r="J509" s="32">
        <v>42710</v>
      </c>
      <c r="K509" s="32">
        <v>43128</v>
      </c>
      <c r="L509" s="32">
        <v>43851</v>
      </c>
      <c r="M509" s="32"/>
    </row>
    <row r="510" spans="1:21" hidden="1" x14ac:dyDescent="0.3">
      <c r="A510" t="s">
        <v>76</v>
      </c>
      <c r="B510" t="s">
        <v>193</v>
      </c>
      <c r="C510" s="32">
        <v>27230</v>
      </c>
      <c r="D510" s="32">
        <v>27083</v>
      </c>
      <c r="E510" s="32">
        <v>28504</v>
      </c>
      <c r="F510" s="32">
        <v>30441</v>
      </c>
      <c r="G510" s="32">
        <v>32267</v>
      </c>
      <c r="H510" s="32">
        <v>33330</v>
      </c>
      <c r="I510" s="32">
        <v>35016</v>
      </c>
      <c r="J510" s="32">
        <v>36259</v>
      </c>
      <c r="K510" s="32">
        <v>37521</v>
      </c>
      <c r="L510" s="32">
        <v>38473</v>
      </c>
      <c r="M510" s="32"/>
    </row>
    <row r="511" spans="1:21" hidden="1" x14ac:dyDescent="0.3">
      <c r="A511" t="s">
        <v>76</v>
      </c>
      <c r="B511" t="s">
        <v>194</v>
      </c>
      <c r="C511" s="32">
        <v>19951</v>
      </c>
      <c r="D511" s="32">
        <v>21597</v>
      </c>
      <c r="E511" s="32">
        <v>22391</v>
      </c>
      <c r="F511" s="32">
        <v>22793</v>
      </c>
      <c r="G511" s="32">
        <v>23362</v>
      </c>
      <c r="H511" s="32">
        <v>24401</v>
      </c>
      <c r="I511" s="32">
        <v>25633</v>
      </c>
      <c r="J511" s="32">
        <v>26970</v>
      </c>
      <c r="K511" s="32">
        <v>28869</v>
      </c>
      <c r="L511" s="32">
        <v>30512</v>
      </c>
      <c r="M511" s="32"/>
      <c r="N511" t="str">
        <f t="shared" ref="N511:N518" si="38">A511</f>
        <v>สระแก้ว</v>
      </c>
      <c r="O511" s="32">
        <f t="shared" ref="O511:U511" si="39">SUM(F511:F518)</f>
        <v>68907</v>
      </c>
      <c r="P511" s="32">
        <f t="shared" si="39"/>
        <v>71573</v>
      </c>
      <c r="Q511" s="32">
        <f t="shared" si="39"/>
        <v>75001</v>
      </c>
      <c r="R511" s="32">
        <f t="shared" si="39"/>
        <v>78413</v>
      </c>
      <c r="S511" s="32">
        <f t="shared" si="39"/>
        <v>82282</v>
      </c>
      <c r="T511" s="32">
        <f t="shared" si="39"/>
        <v>86242</v>
      </c>
      <c r="U511" s="32">
        <f t="shared" si="39"/>
        <v>89961</v>
      </c>
    </row>
    <row r="512" spans="1:21" hidden="1" x14ac:dyDescent="0.3">
      <c r="A512" t="s">
        <v>76</v>
      </c>
      <c r="B512" t="s">
        <v>195</v>
      </c>
      <c r="C512" s="32">
        <v>13236</v>
      </c>
      <c r="D512" s="32">
        <v>14372</v>
      </c>
      <c r="E512" s="32">
        <v>15579</v>
      </c>
      <c r="F512" s="32">
        <v>16768</v>
      </c>
      <c r="G512" s="32">
        <v>17870</v>
      </c>
      <c r="H512" s="32">
        <v>19131</v>
      </c>
      <c r="I512" s="32">
        <v>19930</v>
      </c>
      <c r="J512" s="32">
        <v>20741</v>
      </c>
      <c r="K512" s="32">
        <v>21118</v>
      </c>
      <c r="L512" s="32">
        <v>21565</v>
      </c>
      <c r="M512" s="32"/>
      <c r="N512" t="str">
        <f t="shared" si="38"/>
        <v>สระแก้ว</v>
      </c>
    </row>
    <row r="513" spans="1:14" hidden="1" x14ac:dyDescent="0.3">
      <c r="A513" t="s">
        <v>76</v>
      </c>
      <c r="B513" t="s">
        <v>196</v>
      </c>
      <c r="C513" s="32">
        <v>11065</v>
      </c>
      <c r="D513" s="32">
        <v>11064</v>
      </c>
      <c r="E513" s="32">
        <v>11140</v>
      </c>
      <c r="F513" s="32">
        <v>11292</v>
      </c>
      <c r="G513" s="32">
        <v>11566</v>
      </c>
      <c r="H513" s="32">
        <v>12087</v>
      </c>
      <c r="I513" s="32">
        <v>12751</v>
      </c>
      <c r="J513" s="32">
        <v>13837</v>
      </c>
      <c r="K513" s="32">
        <v>14945</v>
      </c>
      <c r="L513" s="32">
        <v>15881</v>
      </c>
      <c r="M513" s="32"/>
      <c r="N513" t="str">
        <f t="shared" si="38"/>
        <v>สระแก้ว</v>
      </c>
    </row>
    <row r="514" spans="1:14" hidden="1" x14ac:dyDescent="0.3">
      <c r="A514" t="s">
        <v>76</v>
      </c>
      <c r="B514" t="s">
        <v>197</v>
      </c>
      <c r="C514" s="32">
        <v>7477</v>
      </c>
      <c r="D514" s="32">
        <v>8227</v>
      </c>
      <c r="E514" s="32">
        <v>8644</v>
      </c>
      <c r="F514" s="32">
        <v>8850</v>
      </c>
      <c r="G514" s="32">
        <v>9123</v>
      </c>
      <c r="H514" s="32">
        <v>9179</v>
      </c>
      <c r="I514" s="32">
        <v>9213</v>
      </c>
      <c r="J514" s="32">
        <v>9264</v>
      </c>
      <c r="K514" s="32">
        <v>9420</v>
      </c>
      <c r="L514" s="32">
        <v>9645</v>
      </c>
      <c r="M514" s="32"/>
      <c r="N514" t="str">
        <f t="shared" si="38"/>
        <v>สระแก้ว</v>
      </c>
    </row>
    <row r="515" spans="1:14" hidden="1" x14ac:dyDescent="0.3">
      <c r="A515" t="s">
        <v>76</v>
      </c>
      <c r="B515" t="s">
        <v>198</v>
      </c>
      <c r="C515" s="32">
        <v>4422</v>
      </c>
      <c r="D515" s="32">
        <v>4938</v>
      </c>
      <c r="E515" s="32">
        <v>5077</v>
      </c>
      <c r="F515" s="32">
        <v>5305</v>
      </c>
      <c r="G515" s="32">
        <v>5522</v>
      </c>
      <c r="H515" s="32">
        <v>5814</v>
      </c>
      <c r="I515" s="32">
        <v>6190</v>
      </c>
      <c r="J515" s="32">
        <v>6483</v>
      </c>
      <c r="K515" s="32">
        <v>6634</v>
      </c>
      <c r="L515" s="32">
        <v>6849</v>
      </c>
      <c r="M515" s="32"/>
      <c r="N515" t="str">
        <f t="shared" si="38"/>
        <v>สระแก้ว</v>
      </c>
    </row>
    <row r="516" spans="1:14" hidden="1" x14ac:dyDescent="0.3">
      <c r="A516" t="s">
        <v>76</v>
      </c>
      <c r="B516" t="s">
        <v>199</v>
      </c>
      <c r="C516" s="32">
        <v>1840</v>
      </c>
      <c r="D516" s="32">
        <v>2280</v>
      </c>
      <c r="E516" s="32">
        <v>2511</v>
      </c>
      <c r="F516" s="32">
        <v>2683</v>
      </c>
      <c r="G516" s="32">
        <v>2807</v>
      </c>
      <c r="H516" s="32">
        <v>2958</v>
      </c>
      <c r="I516" s="32">
        <v>3110</v>
      </c>
      <c r="J516" s="32">
        <v>3254</v>
      </c>
      <c r="K516" s="32">
        <v>3440</v>
      </c>
      <c r="L516" s="32">
        <v>3582</v>
      </c>
      <c r="M516" s="32"/>
      <c r="N516" t="str">
        <f t="shared" si="38"/>
        <v>สระแก้ว</v>
      </c>
    </row>
    <row r="517" spans="1:14" hidden="1" x14ac:dyDescent="0.3">
      <c r="A517" t="s">
        <v>76</v>
      </c>
      <c r="B517" t="s">
        <v>200</v>
      </c>
      <c r="C517">
        <v>656</v>
      </c>
      <c r="D517">
        <v>823</v>
      </c>
      <c r="E517">
        <v>895</v>
      </c>
      <c r="F517">
        <v>927</v>
      </c>
      <c r="G517">
        <v>980</v>
      </c>
      <c r="H517" s="32">
        <v>1074</v>
      </c>
      <c r="I517" s="32">
        <v>1201</v>
      </c>
      <c r="J517" s="32">
        <v>1312</v>
      </c>
      <c r="K517" s="32">
        <v>1391</v>
      </c>
      <c r="L517" s="32">
        <v>1467</v>
      </c>
      <c r="M517" s="32"/>
      <c r="N517" t="str">
        <f t="shared" si="38"/>
        <v>สระแก้ว</v>
      </c>
    </row>
    <row r="518" spans="1:14" hidden="1" x14ac:dyDescent="0.3">
      <c r="A518" t="s">
        <v>76</v>
      </c>
      <c r="B518" t="s">
        <v>201</v>
      </c>
      <c r="C518">
        <v>241</v>
      </c>
      <c r="D518">
        <v>284</v>
      </c>
      <c r="E518">
        <v>267</v>
      </c>
      <c r="F518">
        <v>289</v>
      </c>
      <c r="G518">
        <v>343</v>
      </c>
      <c r="H518">
        <v>357</v>
      </c>
      <c r="I518">
        <v>385</v>
      </c>
      <c r="J518">
        <v>421</v>
      </c>
      <c r="K518">
        <v>425</v>
      </c>
      <c r="L518">
        <v>460</v>
      </c>
      <c r="N518" t="str">
        <f t="shared" si="38"/>
        <v>สระแก้ว</v>
      </c>
    </row>
    <row r="519" spans="1:14" hidden="1" x14ac:dyDescent="0.3">
      <c r="A519" t="s">
        <v>76</v>
      </c>
      <c r="B519" t="s">
        <v>202</v>
      </c>
      <c r="C519">
        <v>84</v>
      </c>
      <c r="D519">
        <v>125</v>
      </c>
      <c r="E519">
        <v>156</v>
      </c>
      <c r="F519">
        <v>187</v>
      </c>
      <c r="G519">
        <v>66</v>
      </c>
      <c r="H519">
        <v>100</v>
      </c>
      <c r="I519">
        <v>123</v>
      </c>
      <c r="J519">
        <v>110</v>
      </c>
      <c r="K519">
        <v>163</v>
      </c>
      <c r="L519">
        <v>202</v>
      </c>
    </row>
    <row r="520" spans="1:14" hidden="1" x14ac:dyDescent="0.3">
      <c r="A520" t="s">
        <v>76</v>
      </c>
      <c r="B520" t="s">
        <v>203</v>
      </c>
      <c r="C520">
        <v>6</v>
      </c>
      <c r="D520">
        <v>1</v>
      </c>
      <c r="E520">
        <v>1</v>
      </c>
      <c r="F520">
        <v>1</v>
      </c>
      <c r="G520" t="s">
        <v>207</v>
      </c>
      <c r="H520" t="s">
        <v>207</v>
      </c>
      <c r="I520" t="s">
        <v>207</v>
      </c>
      <c r="J520" t="s">
        <v>207</v>
      </c>
      <c r="K520" t="s">
        <v>207</v>
      </c>
      <c r="L520" t="s">
        <v>207</v>
      </c>
    </row>
    <row r="521" spans="1:14" hidden="1" x14ac:dyDescent="0.3">
      <c r="A521" t="s">
        <v>76</v>
      </c>
      <c r="B521" t="s">
        <v>204</v>
      </c>
      <c r="C521">
        <v>371</v>
      </c>
      <c r="D521">
        <v>395</v>
      </c>
      <c r="E521">
        <v>549</v>
      </c>
      <c r="F521" s="32">
        <v>2692</v>
      </c>
      <c r="G521" s="32">
        <v>2676</v>
      </c>
      <c r="H521" s="32">
        <v>2787</v>
      </c>
      <c r="I521" s="32">
        <v>2907</v>
      </c>
      <c r="J521" s="32">
        <v>3015</v>
      </c>
      <c r="K521" s="32">
        <v>3147</v>
      </c>
      <c r="L521" s="32">
        <v>3458</v>
      </c>
      <c r="M521" s="32"/>
    </row>
    <row r="522" spans="1:14" hidden="1" x14ac:dyDescent="0.3">
      <c r="A522" t="s">
        <v>76</v>
      </c>
      <c r="B522" t="s">
        <v>205</v>
      </c>
      <c r="C522" s="32">
        <v>9862</v>
      </c>
      <c r="D522" s="32">
        <v>9834</v>
      </c>
      <c r="E522" s="32">
        <v>8244</v>
      </c>
      <c r="F522" s="32">
        <v>8523</v>
      </c>
      <c r="G522" s="32">
        <v>7809</v>
      </c>
      <c r="H522" s="32">
        <v>7921</v>
      </c>
      <c r="I522" s="32">
        <v>8055</v>
      </c>
      <c r="J522" s="32">
        <v>8251</v>
      </c>
      <c r="K522" s="32">
        <v>1990</v>
      </c>
      <c r="L522" s="32">
        <v>2129</v>
      </c>
      <c r="M522" s="32"/>
    </row>
    <row r="523" spans="1:14" hidden="1" x14ac:dyDescent="0.3">
      <c r="A523" t="s">
        <v>76</v>
      </c>
      <c r="B523" t="s">
        <v>206</v>
      </c>
      <c r="C523">
        <v>602</v>
      </c>
      <c r="D523">
        <v>686</v>
      </c>
      <c r="E523">
        <v>718</v>
      </c>
      <c r="F523">
        <v>857</v>
      </c>
      <c r="G523">
        <v>758</v>
      </c>
      <c r="H523">
        <v>876</v>
      </c>
      <c r="I523">
        <v>736</v>
      </c>
      <c r="J523">
        <v>698</v>
      </c>
      <c r="K523">
        <v>168</v>
      </c>
      <c r="L523">
        <v>153</v>
      </c>
    </row>
    <row r="524" spans="1:14" x14ac:dyDescent="0.3">
      <c r="A524" t="s">
        <v>112</v>
      </c>
      <c r="B524" t="s">
        <v>7</v>
      </c>
      <c r="C524" s="32">
        <v>846631</v>
      </c>
      <c r="D524" s="32">
        <v>850162</v>
      </c>
      <c r="E524" s="32">
        <v>853217</v>
      </c>
      <c r="F524" s="32">
        <v>867883</v>
      </c>
      <c r="G524" s="32">
        <v>869823</v>
      </c>
      <c r="H524" s="32">
        <v>871714</v>
      </c>
      <c r="I524" s="32">
        <v>873518</v>
      </c>
      <c r="J524" s="32">
        <v>873101</v>
      </c>
      <c r="K524" s="32">
        <v>869313</v>
      </c>
      <c r="L524" s="32">
        <v>868281</v>
      </c>
      <c r="M524" s="32"/>
    </row>
    <row r="525" spans="1:14" hidden="1" x14ac:dyDescent="0.3">
      <c r="A525" t="s">
        <v>112</v>
      </c>
      <c r="B525" t="s">
        <v>184</v>
      </c>
      <c r="C525" s="32">
        <v>47815</v>
      </c>
      <c r="D525" s="32">
        <v>46740</v>
      </c>
      <c r="E525" s="32">
        <v>45839</v>
      </c>
      <c r="F525" s="32">
        <v>44621</v>
      </c>
      <c r="G525" s="32">
        <v>43037</v>
      </c>
      <c r="H525" s="32">
        <v>41190</v>
      </c>
      <c r="I525" s="32">
        <v>39748</v>
      </c>
      <c r="J525" s="32">
        <v>38101</v>
      </c>
      <c r="K525" s="32">
        <v>36680</v>
      </c>
      <c r="L525" s="32">
        <v>34890</v>
      </c>
      <c r="M525" s="32"/>
    </row>
    <row r="526" spans="1:14" hidden="1" x14ac:dyDescent="0.3">
      <c r="A526" t="s">
        <v>112</v>
      </c>
      <c r="B526" s="37">
        <v>44690</v>
      </c>
      <c r="C526" s="32">
        <v>50636</v>
      </c>
      <c r="D526" s="32">
        <v>50429</v>
      </c>
      <c r="E526" s="32">
        <v>49678</v>
      </c>
      <c r="F526" s="32">
        <v>48697</v>
      </c>
      <c r="G526" s="32">
        <v>48500</v>
      </c>
      <c r="H526" s="32">
        <v>47780</v>
      </c>
      <c r="I526" s="32">
        <v>46803</v>
      </c>
      <c r="J526" s="32">
        <v>45813</v>
      </c>
      <c r="K526" s="32">
        <v>44673</v>
      </c>
      <c r="L526" s="32">
        <v>43026</v>
      </c>
      <c r="M526" s="32"/>
    </row>
    <row r="527" spans="1:14" hidden="1" x14ac:dyDescent="0.3">
      <c r="A527" t="s">
        <v>112</v>
      </c>
      <c r="B527" s="37">
        <v>44848</v>
      </c>
      <c r="C527" s="32">
        <v>50919</v>
      </c>
      <c r="D527" s="32">
        <v>49848</v>
      </c>
      <c r="E527" s="32">
        <v>50115</v>
      </c>
      <c r="F527" s="32">
        <v>49899</v>
      </c>
      <c r="G527" s="32">
        <v>50533</v>
      </c>
      <c r="H527" s="32">
        <v>51040</v>
      </c>
      <c r="I527" s="32">
        <v>50772</v>
      </c>
      <c r="J527" s="32">
        <v>50108</v>
      </c>
      <c r="K527" s="32">
        <v>49154</v>
      </c>
      <c r="L527" s="32">
        <v>48652</v>
      </c>
      <c r="M527" s="32"/>
    </row>
    <row r="528" spans="1:14" hidden="1" x14ac:dyDescent="0.3">
      <c r="A528" t="s">
        <v>112</v>
      </c>
      <c r="B528" t="s">
        <v>185</v>
      </c>
      <c r="C528" s="32">
        <v>60860</v>
      </c>
      <c r="D528" s="32">
        <v>59714</v>
      </c>
      <c r="E528" s="32">
        <v>57840</v>
      </c>
      <c r="F528" s="32">
        <v>56034</v>
      </c>
      <c r="G528" s="32">
        <v>53335</v>
      </c>
      <c r="H528" s="32">
        <v>51050</v>
      </c>
      <c r="I528" s="32">
        <v>50286</v>
      </c>
      <c r="J528" s="32">
        <v>50716</v>
      </c>
      <c r="K528" s="32">
        <v>50481</v>
      </c>
      <c r="L528" s="32">
        <v>50901</v>
      </c>
      <c r="M528" s="32"/>
    </row>
    <row r="529" spans="1:21" hidden="1" x14ac:dyDescent="0.3">
      <c r="A529" t="s">
        <v>112</v>
      </c>
      <c r="B529" t="s">
        <v>186</v>
      </c>
      <c r="C529" s="32">
        <v>61965</v>
      </c>
      <c r="D529" s="32">
        <v>62716</v>
      </c>
      <c r="E529" s="32">
        <v>62343</v>
      </c>
      <c r="F529" s="32">
        <v>62422</v>
      </c>
      <c r="G529" s="32">
        <v>63124</v>
      </c>
      <c r="H529" s="32">
        <v>62740</v>
      </c>
      <c r="I529" s="32">
        <v>61722</v>
      </c>
      <c r="J529" s="32">
        <v>59901</v>
      </c>
      <c r="K529" s="32">
        <v>57977</v>
      </c>
      <c r="L529" s="32">
        <v>55381</v>
      </c>
      <c r="M529" s="32"/>
    </row>
    <row r="530" spans="1:21" hidden="1" x14ac:dyDescent="0.3">
      <c r="A530" t="s">
        <v>112</v>
      </c>
      <c r="B530" t="s">
        <v>187</v>
      </c>
      <c r="C530" s="32">
        <v>60777</v>
      </c>
      <c r="D530" s="32">
        <v>58930</v>
      </c>
      <c r="E530" s="32">
        <v>58371</v>
      </c>
      <c r="F530" s="32">
        <v>57953</v>
      </c>
      <c r="G530" s="32">
        <v>58828</v>
      </c>
      <c r="H530" s="32">
        <v>59810</v>
      </c>
      <c r="I530" s="32">
        <v>60301</v>
      </c>
      <c r="J530" s="32">
        <v>60178</v>
      </c>
      <c r="K530" s="32">
        <v>60414</v>
      </c>
      <c r="L530" s="32">
        <v>60777</v>
      </c>
      <c r="M530" s="32"/>
    </row>
    <row r="531" spans="1:21" hidden="1" x14ac:dyDescent="0.3">
      <c r="A531" t="s">
        <v>112</v>
      </c>
      <c r="B531" t="s">
        <v>188</v>
      </c>
      <c r="C531" s="32">
        <v>65899</v>
      </c>
      <c r="D531" s="32">
        <v>65237</v>
      </c>
      <c r="E531" s="32">
        <v>63754</v>
      </c>
      <c r="F531" s="32">
        <v>62834</v>
      </c>
      <c r="G531" s="32">
        <v>61323</v>
      </c>
      <c r="H531" s="32">
        <v>59202</v>
      </c>
      <c r="I531" s="32">
        <v>57448</v>
      </c>
      <c r="J531" s="32">
        <v>56592</v>
      </c>
      <c r="K531" s="32">
        <v>56334</v>
      </c>
      <c r="L531" s="32">
        <v>57192</v>
      </c>
      <c r="M531" s="32"/>
    </row>
    <row r="532" spans="1:21" hidden="1" x14ac:dyDescent="0.3">
      <c r="A532" t="s">
        <v>112</v>
      </c>
      <c r="B532" t="s">
        <v>189</v>
      </c>
      <c r="C532" s="32">
        <v>66681</v>
      </c>
      <c r="D532" s="32">
        <v>66741</v>
      </c>
      <c r="E532" s="32">
        <v>66711</v>
      </c>
      <c r="F532" s="32">
        <v>66106</v>
      </c>
      <c r="G532" s="32">
        <v>64989</v>
      </c>
      <c r="H532" s="32">
        <v>64329</v>
      </c>
      <c r="I532" s="32">
        <v>63722</v>
      </c>
      <c r="J532" s="32">
        <v>62157</v>
      </c>
      <c r="K532" s="32">
        <v>61243</v>
      </c>
      <c r="L532" s="32">
        <v>59902</v>
      </c>
      <c r="M532" s="32"/>
    </row>
    <row r="533" spans="1:21" hidden="1" x14ac:dyDescent="0.3">
      <c r="A533" t="s">
        <v>112</v>
      </c>
      <c r="B533" t="s">
        <v>190</v>
      </c>
      <c r="C533" s="32">
        <v>68272</v>
      </c>
      <c r="D533" s="32">
        <v>67529</v>
      </c>
      <c r="E533" s="32">
        <v>67082</v>
      </c>
      <c r="F533" s="32">
        <v>66439</v>
      </c>
      <c r="G533" s="32">
        <v>65740</v>
      </c>
      <c r="H533" s="32">
        <v>65356</v>
      </c>
      <c r="I533" s="32">
        <v>65460</v>
      </c>
      <c r="J533" s="32">
        <v>65344</v>
      </c>
      <c r="K533" s="32">
        <v>64828</v>
      </c>
      <c r="L533" s="32">
        <v>63846</v>
      </c>
      <c r="M533" s="32"/>
    </row>
    <row r="534" spans="1:21" hidden="1" x14ac:dyDescent="0.3">
      <c r="A534" t="s">
        <v>112</v>
      </c>
      <c r="B534" t="s">
        <v>191</v>
      </c>
      <c r="C534" s="32">
        <v>66208</v>
      </c>
      <c r="D534" s="32">
        <v>66996</v>
      </c>
      <c r="E534" s="32">
        <v>66272</v>
      </c>
      <c r="F534" s="32">
        <v>65740</v>
      </c>
      <c r="G534" s="32">
        <v>66585</v>
      </c>
      <c r="H534" s="32">
        <v>67005</v>
      </c>
      <c r="I534" s="32">
        <v>66218</v>
      </c>
      <c r="J534" s="32">
        <v>65775</v>
      </c>
      <c r="K534" s="32">
        <v>65177</v>
      </c>
      <c r="L534" s="32">
        <v>64393</v>
      </c>
      <c r="M534" s="32"/>
    </row>
    <row r="535" spans="1:21" hidden="1" x14ac:dyDescent="0.3">
      <c r="A535" t="s">
        <v>112</v>
      </c>
      <c r="B535" t="s">
        <v>192</v>
      </c>
      <c r="C535" s="32">
        <v>60378</v>
      </c>
      <c r="D535" s="32">
        <v>61500</v>
      </c>
      <c r="E535" s="32">
        <v>62885</v>
      </c>
      <c r="F535" s="32">
        <v>64355</v>
      </c>
      <c r="G535" s="32">
        <v>64704</v>
      </c>
      <c r="H535" s="32">
        <v>64559</v>
      </c>
      <c r="I535" s="32">
        <v>65443</v>
      </c>
      <c r="J535" s="32">
        <v>64783</v>
      </c>
      <c r="K535" s="32">
        <v>64264</v>
      </c>
      <c r="L535" s="32">
        <v>64867</v>
      </c>
      <c r="M535" s="32"/>
    </row>
    <row r="536" spans="1:21" hidden="1" x14ac:dyDescent="0.3">
      <c r="A536" t="s">
        <v>112</v>
      </c>
      <c r="B536" t="s">
        <v>193</v>
      </c>
      <c r="C536" s="32">
        <v>49751</v>
      </c>
      <c r="D536" s="32">
        <v>47848</v>
      </c>
      <c r="E536" s="32">
        <v>49711</v>
      </c>
      <c r="F536" s="32">
        <v>53398</v>
      </c>
      <c r="G536" s="32">
        <v>56240</v>
      </c>
      <c r="H536" s="32">
        <v>58376</v>
      </c>
      <c r="I536" s="32">
        <v>59568</v>
      </c>
      <c r="J536" s="32">
        <v>60789</v>
      </c>
      <c r="K536" s="32">
        <v>62377</v>
      </c>
      <c r="L536" s="32">
        <v>62682</v>
      </c>
      <c r="M536" s="32"/>
    </row>
    <row r="537" spans="1:21" hidden="1" x14ac:dyDescent="0.3">
      <c r="A537" t="s">
        <v>112</v>
      </c>
      <c r="B537" t="s">
        <v>194</v>
      </c>
      <c r="C537" s="32">
        <v>38633</v>
      </c>
      <c r="D537" s="32">
        <v>41034</v>
      </c>
      <c r="E537" s="32">
        <v>42774</v>
      </c>
      <c r="F537" s="32">
        <v>42595</v>
      </c>
      <c r="G537" s="32">
        <v>42710</v>
      </c>
      <c r="H537" s="32">
        <v>44010</v>
      </c>
      <c r="I537" s="32">
        <v>45907</v>
      </c>
      <c r="J537" s="32">
        <v>47742</v>
      </c>
      <c r="K537" s="32">
        <v>51272</v>
      </c>
      <c r="L537" s="32">
        <v>53831</v>
      </c>
      <c r="M537" s="32"/>
      <c r="N537" t="str">
        <f t="shared" ref="N537:N544" si="40">A537</f>
        <v>ราชบุรี</v>
      </c>
      <c r="O537" s="32">
        <f t="shared" ref="O537:U537" si="41">SUM(F537:F544)</f>
        <v>138336</v>
      </c>
      <c r="P537" s="32">
        <f t="shared" si="41"/>
        <v>142387</v>
      </c>
      <c r="Q537" s="32">
        <f t="shared" si="41"/>
        <v>147746</v>
      </c>
      <c r="R537" s="32">
        <f t="shared" si="41"/>
        <v>153493</v>
      </c>
      <c r="S537" s="32">
        <f t="shared" si="41"/>
        <v>160030</v>
      </c>
      <c r="T537" s="32">
        <f t="shared" si="41"/>
        <v>166666</v>
      </c>
      <c r="U537" s="32">
        <f t="shared" si="41"/>
        <v>172443</v>
      </c>
    </row>
    <row r="538" spans="1:21" hidden="1" x14ac:dyDescent="0.3">
      <c r="A538" t="s">
        <v>112</v>
      </c>
      <c r="B538" t="s">
        <v>195</v>
      </c>
      <c r="C538" s="32">
        <v>25699</v>
      </c>
      <c r="D538" s="32">
        <v>28168</v>
      </c>
      <c r="E538" s="32">
        <v>30651</v>
      </c>
      <c r="F538" s="32">
        <v>33045</v>
      </c>
      <c r="G538" s="32">
        <v>35145</v>
      </c>
      <c r="H538" s="32">
        <v>37130</v>
      </c>
      <c r="I538" s="32">
        <v>38458</v>
      </c>
      <c r="J538" s="32">
        <v>40101</v>
      </c>
      <c r="K538" s="32">
        <v>39954</v>
      </c>
      <c r="L538" s="32">
        <v>40028</v>
      </c>
      <c r="M538" s="32"/>
      <c r="N538" t="str">
        <f t="shared" si="40"/>
        <v>ราชบุรี</v>
      </c>
    </row>
    <row r="539" spans="1:21" hidden="1" x14ac:dyDescent="0.3">
      <c r="A539" t="s">
        <v>112</v>
      </c>
      <c r="B539" t="s">
        <v>196</v>
      </c>
      <c r="C539" s="32">
        <v>21809</v>
      </c>
      <c r="D539" s="32">
        <v>21436</v>
      </c>
      <c r="E539" s="32">
        <v>21657</v>
      </c>
      <c r="F539" s="32">
        <v>22266</v>
      </c>
      <c r="G539" s="32">
        <v>22843</v>
      </c>
      <c r="H539" s="32">
        <v>23963</v>
      </c>
      <c r="I539" s="32">
        <v>25331</v>
      </c>
      <c r="J539" s="32">
        <v>27564</v>
      </c>
      <c r="K539" s="32">
        <v>29772</v>
      </c>
      <c r="L539" s="32">
        <v>31628</v>
      </c>
      <c r="M539" s="32"/>
      <c r="N539" t="str">
        <f t="shared" si="40"/>
        <v>ราชบุรี</v>
      </c>
    </row>
    <row r="540" spans="1:21" hidden="1" x14ac:dyDescent="0.3">
      <c r="A540" t="s">
        <v>112</v>
      </c>
      <c r="B540" t="s">
        <v>197</v>
      </c>
      <c r="C540" s="32">
        <v>16786</v>
      </c>
      <c r="D540" s="32">
        <v>18079</v>
      </c>
      <c r="E540" s="32">
        <v>18415</v>
      </c>
      <c r="F540" s="32">
        <v>17989</v>
      </c>
      <c r="G540" s="32">
        <v>18342</v>
      </c>
      <c r="H540" s="32">
        <v>18320</v>
      </c>
      <c r="I540" s="32">
        <v>18235</v>
      </c>
      <c r="J540" s="32">
        <v>18398</v>
      </c>
      <c r="K540" s="32">
        <v>19044</v>
      </c>
      <c r="L540" s="32">
        <v>19561</v>
      </c>
      <c r="M540" s="32"/>
      <c r="N540" t="str">
        <f t="shared" si="40"/>
        <v>ราชบุรี</v>
      </c>
    </row>
    <row r="541" spans="1:21" hidden="1" x14ac:dyDescent="0.3">
      <c r="A541" t="s">
        <v>112</v>
      </c>
      <c r="B541" t="s">
        <v>198</v>
      </c>
      <c r="C541" s="32">
        <v>10637</v>
      </c>
      <c r="D541" s="32">
        <v>11838</v>
      </c>
      <c r="E541" s="32">
        <v>12070</v>
      </c>
      <c r="F541" s="32">
        <v>12570</v>
      </c>
      <c r="G541" s="32">
        <v>12995</v>
      </c>
      <c r="H541" s="32">
        <v>13292</v>
      </c>
      <c r="I541" s="32">
        <v>13879</v>
      </c>
      <c r="J541" s="32">
        <v>14173</v>
      </c>
      <c r="K541" s="32">
        <v>13900</v>
      </c>
      <c r="L541" s="32">
        <v>14159</v>
      </c>
      <c r="M541" s="32"/>
      <c r="N541" t="str">
        <f t="shared" si="40"/>
        <v>ราชบุรี</v>
      </c>
    </row>
    <row r="542" spans="1:21" hidden="1" x14ac:dyDescent="0.3">
      <c r="A542" t="s">
        <v>112</v>
      </c>
      <c r="B542" t="s">
        <v>199</v>
      </c>
      <c r="C542" s="32">
        <v>4812</v>
      </c>
      <c r="D542" s="32">
        <v>5870</v>
      </c>
      <c r="E542" s="32">
        <v>6335</v>
      </c>
      <c r="F542" s="32">
        <v>6699</v>
      </c>
      <c r="G542" s="32">
        <v>7050</v>
      </c>
      <c r="H542" s="32">
        <v>7428</v>
      </c>
      <c r="I542" s="32">
        <v>7799</v>
      </c>
      <c r="J542" s="32">
        <v>7957</v>
      </c>
      <c r="K542" s="32">
        <v>8293</v>
      </c>
      <c r="L542" s="32">
        <v>8543</v>
      </c>
      <c r="M542" s="32"/>
      <c r="N542" t="str">
        <f t="shared" si="40"/>
        <v>ราชบุรี</v>
      </c>
    </row>
    <row r="543" spans="1:21" hidden="1" x14ac:dyDescent="0.3">
      <c r="A543" t="s">
        <v>112</v>
      </c>
      <c r="B543" t="s">
        <v>200</v>
      </c>
      <c r="C543" s="32">
        <v>1761</v>
      </c>
      <c r="D543" s="32">
        <v>2217</v>
      </c>
      <c r="E543" s="32">
        <v>2262</v>
      </c>
      <c r="F543" s="32">
        <v>2442</v>
      </c>
      <c r="G543" s="32">
        <v>2534</v>
      </c>
      <c r="H543" s="32">
        <v>2806</v>
      </c>
      <c r="I543" s="32">
        <v>2989</v>
      </c>
      <c r="J543" s="32">
        <v>3217</v>
      </c>
      <c r="K543" s="32">
        <v>3490</v>
      </c>
      <c r="L543" s="32">
        <v>3692</v>
      </c>
      <c r="M543" s="32"/>
      <c r="N543" t="str">
        <f t="shared" si="40"/>
        <v>ราชบุรี</v>
      </c>
    </row>
    <row r="544" spans="1:21" hidden="1" x14ac:dyDescent="0.3">
      <c r="A544" t="s">
        <v>112</v>
      </c>
      <c r="B544" t="s">
        <v>201</v>
      </c>
      <c r="C544">
        <v>583</v>
      </c>
      <c r="D544">
        <v>723</v>
      </c>
      <c r="E544">
        <v>754</v>
      </c>
      <c r="F544">
        <v>730</v>
      </c>
      <c r="G544">
        <v>768</v>
      </c>
      <c r="H544">
        <v>797</v>
      </c>
      <c r="I544">
        <v>895</v>
      </c>
      <c r="J544">
        <v>878</v>
      </c>
      <c r="K544">
        <v>941</v>
      </c>
      <c r="L544" s="32">
        <v>1001</v>
      </c>
      <c r="M544" s="32"/>
      <c r="N544" t="str">
        <f t="shared" si="40"/>
        <v>ราชบุรี</v>
      </c>
    </row>
    <row r="545" spans="1:13" hidden="1" x14ac:dyDescent="0.3">
      <c r="A545" t="s">
        <v>112</v>
      </c>
      <c r="B545" t="s">
        <v>202</v>
      </c>
      <c r="C545">
        <v>190</v>
      </c>
      <c r="D545">
        <v>279</v>
      </c>
      <c r="E545">
        <v>309</v>
      </c>
      <c r="F545">
        <v>374</v>
      </c>
      <c r="G545">
        <v>198</v>
      </c>
      <c r="H545">
        <v>265</v>
      </c>
      <c r="I545">
        <v>283</v>
      </c>
      <c r="J545">
        <v>293</v>
      </c>
      <c r="K545">
        <v>350</v>
      </c>
      <c r="L545">
        <v>395</v>
      </c>
    </row>
    <row r="546" spans="1:13" hidden="1" x14ac:dyDescent="0.3">
      <c r="A546" t="s">
        <v>112</v>
      </c>
      <c r="B546" t="s">
        <v>203</v>
      </c>
      <c r="C546">
        <v>13</v>
      </c>
      <c r="D546">
        <v>8</v>
      </c>
      <c r="E546">
        <v>8</v>
      </c>
      <c r="F546">
        <v>8</v>
      </c>
      <c r="G546">
        <v>3</v>
      </c>
      <c r="H546">
        <v>3</v>
      </c>
      <c r="I546">
        <v>3</v>
      </c>
      <c r="J546">
        <v>2</v>
      </c>
      <c r="K546">
        <v>2</v>
      </c>
      <c r="L546">
        <v>1</v>
      </c>
    </row>
    <row r="547" spans="1:13" hidden="1" x14ac:dyDescent="0.3">
      <c r="A547" t="s">
        <v>112</v>
      </c>
      <c r="B547" t="s">
        <v>204</v>
      </c>
      <c r="C547" s="32">
        <v>8053</v>
      </c>
      <c r="D547" s="32">
        <v>8477</v>
      </c>
      <c r="E547" s="32">
        <v>10279</v>
      </c>
      <c r="F547" s="32">
        <v>21802</v>
      </c>
      <c r="G547" s="32">
        <v>21652</v>
      </c>
      <c r="H547" s="32">
        <v>22179</v>
      </c>
      <c r="I547" s="32">
        <v>22586</v>
      </c>
      <c r="J547" s="32">
        <v>22889</v>
      </c>
      <c r="K547" s="32">
        <v>23556</v>
      </c>
      <c r="L547" s="32">
        <v>23803</v>
      </c>
      <c r="M547" s="32"/>
    </row>
    <row r="548" spans="1:13" hidden="1" x14ac:dyDescent="0.3">
      <c r="A548" t="s">
        <v>112</v>
      </c>
      <c r="B548" t="s">
        <v>205</v>
      </c>
      <c r="C548" s="32">
        <v>5829</v>
      </c>
      <c r="D548" s="32">
        <v>5944</v>
      </c>
      <c r="E548" s="32">
        <v>5590</v>
      </c>
      <c r="F548" s="32">
        <v>6095</v>
      </c>
      <c r="G548" s="32">
        <v>5609</v>
      </c>
      <c r="H548" s="32">
        <v>5819</v>
      </c>
      <c r="I548" s="32">
        <v>6164</v>
      </c>
      <c r="J548" s="32">
        <v>6348</v>
      </c>
      <c r="K548" s="32">
        <v>4807</v>
      </c>
      <c r="L548" s="32">
        <v>4872</v>
      </c>
      <c r="M548" s="32"/>
    </row>
    <row r="549" spans="1:13" hidden="1" x14ac:dyDescent="0.3">
      <c r="A549" t="s">
        <v>112</v>
      </c>
      <c r="B549" t="s">
        <v>206</v>
      </c>
      <c r="C549" s="32">
        <v>1665</v>
      </c>
      <c r="D549" s="32">
        <v>1861</v>
      </c>
      <c r="E549" s="32">
        <v>1512</v>
      </c>
      <c r="F549" s="32">
        <v>2770</v>
      </c>
      <c r="G549" s="32">
        <v>3036</v>
      </c>
      <c r="H549" s="32">
        <v>3265</v>
      </c>
      <c r="I549" s="32">
        <v>3498</v>
      </c>
      <c r="J549" s="32">
        <v>3282</v>
      </c>
      <c r="K549">
        <v>330</v>
      </c>
      <c r="L549">
        <v>258</v>
      </c>
    </row>
    <row r="550" spans="1:13" x14ac:dyDescent="0.3">
      <c r="A550" t="s">
        <v>56</v>
      </c>
      <c r="B550" t="s">
        <v>7</v>
      </c>
      <c r="C550" s="32">
        <v>838269</v>
      </c>
      <c r="D550" s="32">
        <v>842882</v>
      </c>
      <c r="E550" s="32">
        <v>848198</v>
      </c>
      <c r="F550" s="32">
        <v>882146</v>
      </c>
      <c r="G550" s="32">
        <v>885112</v>
      </c>
      <c r="H550" s="32">
        <v>887979</v>
      </c>
      <c r="I550" s="32">
        <v>893151</v>
      </c>
      <c r="J550" s="32">
        <v>895525</v>
      </c>
      <c r="K550" s="32">
        <v>891976</v>
      </c>
      <c r="L550" s="32">
        <v>894054</v>
      </c>
      <c r="M550" s="32"/>
    </row>
    <row r="551" spans="1:13" hidden="1" x14ac:dyDescent="0.3">
      <c r="A551" t="s">
        <v>56</v>
      </c>
      <c r="B551" t="s">
        <v>184</v>
      </c>
      <c r="C551" s="32">
        <v>50589</v>
      </c>
      <c r="D551" s="32">
        <v>50064</v>
      </c>
      <c r="E551" s="32">
        <v>49400</v>
      </c>
      <c r="F551" s="32">
        <v>48622</v>
      </c>
      <c r="G551" s="32">
        <v>46632</v>
      </c>
      <c r="H551" s="32">
        <v>44590</v>
      </c>
      <c r="I551" s="32">
        <v>42545</v>
      </c>
      <c r="J551" s="32">
        <v>40521</v>
      </c>
      <c r="K551" s="32">
        <v>38680</v>
      </c>
      <c r="L551" s="32">
        <v>37180</v>
      </c>
      <c r="M551" s="32"/>
    </row>
    <row r="552" spans="1:13" hidden="1" x14ac:dyDescent="0.3">
      <c r="A552" t="s">
        <v>56</v>
      </c>
      <c r="B552" s="37">
        <v>44690</v>
      </c>
      <c r="C552" s="32">
        <v>52147</v>
      </c>
      <c r="D552" s="32">
        <v>52129</v>
      </c>
      <c r="E552" s="32">
        <v>51539</v>
      </c>
      <c r="F552" s="32">
        <v>50948</v>
      </c>
      <c r="G552" s="32">
        <v>50974</v>
      </c>
      <c r="H552" s="32">
        <v>50852</v>
      </c>
      <c r="I552" s="32">
        <v>50681</v>
      </c>
      <c r="J552" s="32">
        <v>50063</v>
      </c>
      <c r="K552" s="32">
        <v>49282</v>
      </c>
      <c r="L552" s="32">
        <v>47390</v>
      </c>
      <c r="M552" s="32"/>
    </row>
    <row r="553" spans="1:13" hidden="1" x14ac:dyDescent="0.3">
      <c r="A553" t="s">
        <v>56</v>
      </c>
      <c r="B553" s="37">
        <v>44848</v>
      </c>
      <c r="C553" s="32">
        <v>51213</v>
      </c>
      <c r="D553" s="32">
        <v>50375</v>
      </c>
      <c r="E553" s="32">
        <v>50763</v>
      </c>
      <c r="F553" s="32">
        <v>51026</v>
      </c>
      <c r="G553" s="32">
        <v>51485</v>
      </c>
      <c r="H553" s="32">
        <v>52317</v>
      </c>
      <c r="I553" s="32">
        <v>53317</v>
      </c>
      <c r="J553" s="32">
        <v>53251</v>
      </c>
      <c r="K553" s="32">
        <v>52717</v>
      </c>
      <c r="L553" s="32">
        <v>52614</v>
      </c>
      <c r="M553" s="32"/>
    </row>
    <row r="554" spans="1:13" hidden="1" x14ac:dyDescent="0.3">
      <c r="A554" t="s">
        <v>56</v>
      </c>
      <c r="B554" t="s">
        <v>185</v>
      </c>
      <c r="C554" s="32">
        <v>58566</v>
      </c>
      <c r="D554" s="32">
        <v>57926</v>
      </c>
      <c r="E554" s="32">
        <v>56591</v>
      </c>
      <c r="F554" s="32">
        <v>54900</v>
      </c>
      <c r="G554" s="32">
        <v>52870</v>
      </c>
      <c r="H554" s="32">
        <v>51054</v>
      </c>
      <c r="I554" s="32">
        <v>50985</v>
      </c>
      <c r="J554" s="32">
        <v>51976</v>
      </c>
      <c r="K554" s="32">
        <v>52742</v>
      </c>
      <c r="L554" s="32">
        <v>53364</v>
      </c>
      <c r="M554" s="32"/>
    </row>
    <row r="555" spans="1:13" hidden="1" x14ac:dyDescent="0.3">
      <c r="A555" t="s">
        <v>56</v>
      </c>
      <c r="B555" t="s">
        <v>186</v>
      </c>
      <c r="C555" s="32">
        <v>65797</v>
      </c>
      <c r="D555" s="32">
        <v>64349</v>
      </c>
      <c r="E555" s="32">
        <v>63736</v>
      </c>
      <c r="F555" s="32">
        <v>63371</v>
      </c>
      <c r="G555" s="32">
        <v>62616</v>
      </c>
      <c r="H555" s="32">
        <v>62150</v>
      </c>
      <c r="I555" s="32">
        <v>62739</v>
      </c>
      <c r="J555" s="32">
        <v>61743</v>
      </c>
      <c r="K555" s="32">
        <v>60110</v>
      </c>
      <c r="L555" s="32">
        <v>57807</v>
      </c>
      <c r="M555" s="32"/>
    </row>
    <row r="556" spans="1:13" hidden="1" x14ac:dyDescent="0.3">
      <c r="A556" t="s">
        <v>56</v>
      </c>
      <c r="B556" t="s">
        <v>187</v>
      </c>
      <c r="C556" s="32">
        <v>62814</v>
      </c>
      <c r="D556" s="32">
        <v>61802</v>
      </c>
      <c r="E556" s="32">
        <v>61411</v>
      </c>
      <c r="F556" s="32">
        <v>62014</v>
      </c>
      <c r="G556" s="32">
        <v>62137</v>
      </c>
      <c r="H556" s="32">
        <v>62087</v>
      </c>
      <c r="I556" s="32">
        <v>61557</v>
      </c>
      <c r="J556" s="32">
        <v>60797</v>
      </c>
      <c r="K556" s="32">
        <v>60320</v>
      </c>
      <c r="L556" s="32">
        <v>60338</v>
      </c>
      <c r="M556" s="32"/>
    </row>
    <row r="557" spans="1:13" hidden="1" x14ac:dyDescent="0.3">
      <c r="A557" t="s">
        <v>56</v>
      </c>
      <c r="B557" t="s">
        <v>188</v>
      </c>
      <c r="C557" s="32">
        <v>63974</v>
      </c>
      <c r="D557" s="32">
        <v>64169</v>
      </c>
      <c r="E557" s="32">
        <v>63685</v>
      </c>
      <c r="F557" s="32">
        <v>63154</v>
      </c>
      <c r="G557" s="32">
        <v>62454</v>
      </c>
      <c r="H557" s="32">
        <v>61035</v>
      </c>
      <c r="I557" s="32">
        <v>60024</v>
      </c>
      <c r="J557" s="32">
        <v>59501</v>
      </c>
      <c r="K557" s="32">
        <v>59757</v>
      </c>
      <c r="L557" s="32">
        <v>60060</v>
      </c>
      <c r="M557" s="32"/>
    </row>
    <row r="558" spans="1:13" hidden="1" x14ac:dyDescent="0.3">
      <c r="A558" t="s">
        <v>56</v>
      </c>
      <c r="B558" t="s">
        <v>189</v>
      </c>
      <c r="C558" s="32">
        <v>64998</v>
      </c>
      <c r="D558" s="32">
        <v>64856</v>
      </c>
      <c r="E558" s="32">
        <v>64323</v>
      </c>
      <c r="F558" s="32">
        <v>64091</v>
      </c>
      <c r="G558" s="32">
        <v>63177</v>
      </c>
      <c r="H558" s="32">
        <v>62526</v>
      </c>
      <c r="I558" s="32">
        <v>62568</v>
      </c>
      <c r="J558" s="32">
        <v>62021</v>
      </c>
      <c r="K558" s="32">
        <v>61381</v>
      </c>
      <c r="L558" s="32">
        <v>60805</v>
      </c>
      <c r="M558" s="32"/>
    </row>
    <row r="559" spans="1:13" hidden="1" x14ac:dyDescent="0.3">
      <c r="A559" t="s">
        <v>56</v>
      </c>
      <c r="B559" t="s">
        <v>190</v>
      </c>
      <c r="C559" s="32">
        <v>63049</v>
      </c>
      <c r="D559" s="32">
        <v>63208</v>
      </c>
      <c r="E559" s="32">
        <v>63775</v>
      </c>
      <c r="F559" s="32">
        <v>63508</v>
      </c>
      <c r="G559" s="32">
        <v>63755</v>
      </c>
      <c r="H559" s="32">
        <v>63703</v>
      </c>
      <c r="I559" s="32">
        <v>63592</v>
      </c>
      <c r="J559" s="32">
        <v>63176</v>
      </c>
      <c r="K559" s="32">
        <v>62943</v>
      </c>
      <c r="L559" s="32">
        <v>62115</v>
      </c>
      <c r="M559" s="32"/>
    </row>
    <row r="560" spans="1:13" hidden="1" x14ac:dyDescent="0.3">
      <c r="A560" t="s">
        <v>56</v>
      </c>
      <c r="B560" t="s">
        <v>191</v>
      </c>
      <c r="C560" s="32">
        <v>60115</v>
      </c>
      <c r="D560" s="32">
        <v>60721</v>
      </c>
      <c r="E560" s="32">
        <v>60326</v>
      </c>
      <c r="F560" s="32">
        <v>60794</v>
      </c>
      <c r="G560" s="32">
        <v>61202</v>
      </c>
      <c r="H560" s="32">
        <v>61856</v>
      </c>
      <c r="I560" s="32">
        <v>62015</v>
      </c>
      <c r="J560" s="32">
        <v>62571</v>
      </c>
      <c r="K560" s="32">
        <v>62265</v>
      </c>
      <c r="L560" s="32">
        <v>62545</v>
      </c>
      <c r="M560" s="32"/>
    </row>
    <row r="561" spans="1:21" hidden="1" x14ac:dyDescent="0.3">
      <c r="A561" t="s">
        <v>56</v>
      </c>
      <c r="B561" t="s">
        <v>192</v>
      </c>
      <c r="C561" s="32">
        <v>53336</v>
      </c>
      <c r="D561" s="32">
        <v>53818</v>
      </c>
      <c r="E561" s="32">
        <v>55348</v>
      </c>
      <c r="F561" s="32">
        <v>56308</v>
      </c>
      <c r="G561" s="32">
        <v>57640</v>
      </c>
      <c r="H561" s="32">
        <v>58145</v>
      </c>
      <c r="I561" s="32">
        <v>59282</v>
      </c>
      <c r="J561" s="32">
        <v>58819</v>
      </c>
      <c r="K561" s="32">
        <v>59275</v>
      </c>
      <c r="L561" s="32">
        <v>59722</v>
      </c>
      <c r="M561" s="32"/>
    </row>
    <row r="562" spans="1:21" hidden="1" x14ac:dyDescent="0.3">
      <c r="A562" t="s">
        <v>56</v>
      </c>
      <c r="B562" t="s">
        <v>193</v>
      </c>
      <c r="C562" s="32">
        <v>42564</v>
      </c>
      <c r="D562" s="32">
        <v>41752</v>
      </c>
      <c r="E562" s="32">
        <v>43721</v>
      </c>
      <c r="F562" s="32">
        <v>47407</v>
      </c>
      <c r="G562" s="32">
        <v>49538</v>
      </c>
      <c r="H562" s="32">
        <v>50981</v>
      </c>
      <c r="I562" s="32">
        <v>51984</v>
      </c>
      <c r="J562" s="32">
        <v>53551</v>
      </c>
      <c r="K562" s="32">
        <v>54587</v>
      </c>
      <c r="L562" s="32">
        <v>55908</v>
      </c>
      <c r="M562" s="32"/>
    </row>
    <row r="563" spans="1:21" hidden="1" x14ac:dyDescent="0.3">
      <c r="A563" t="s">
        <v>56</v>
      </c>
      <c r="B563" t="s">
        <v>194</v>
      </c>
      <c r="C563" s="32">
        <v>31636</v>
      </c>
      <c r="D563" s="32">
        <v>34194</v>
      </c>
      <c r="E563" s="32">
        <v>35543</v>
      </c>
      <c r="F563" s="32">
        <v>35637</v>
      </c>
      <c r="G563" s="32">
        <v>36365</v>
      </c>
      <c r="H563" s="32">
        <v>37854</v>
      </c>
      <c r="I563" s="32">
        <v>39859</v>
      </c>
      <c r="J563" s="32">
        <v>41743</v>
      </c>
      <c r="K563" s="32">
        <v>45167</v>
      </c>
      <c r="L563" s="32">
        <v>47242</v>
      </c>
      <c r="M563" s="32"/>
      <c r="N563" t="str">
        <f t="shared" ref="N563:N570" si="42">A563</f>
        <v>กาญจนบุรี</v>
      </c>
      <c r="O563" s="32">
        <f t="shared" ref="O563:U563" si="43">SUM(F563:F570)</f>
        <v>109474</v>
      </c>
      <c r="P563" s="32">
        <f t="shared" si="43"/>
        <v>113728</v>
      </c>
      <c r="Q563" s="32">
        <f t="shared" si="43"/>
        <v>118962</v>
      </c>
      <c r="R563" s="32">
        <f t="shared" si="43"/>
        <v>124735</v>
      </c>
      <c r="S563" s="32">
        <f t="shared" si="43"/>
        <v>130864</v>
      </c>
      <c r="T563" s="32">
        <f t="shared" si="43"/>
        <v>137276</v>
      </c>
      <c r="U563" s="32">
        <f t="shared" si="43"/>
        <v>142909</v>
      </c>
    </row>
    <row r="564" spans="1:21" hidden="1" x14ac:dyDescent="0.3">
      <c r="A564" t="s">
        <v>56</v>
      </c>
      <c r="B564" t="s">
        <v>195</v>
      </c>
      <c r="C564" s="32">
        <v>20510</v>
      </c>
      <c r="D564" s="32">
        <v>22810</v>
      </c>
      <c r="E564" s="32">
        <v>25037</v>
      </c>
      <c r="F564" s="32">
        <v>26853</v>
      </c>
      <c r="G564" s="32">
        <v>28658</v>
      </c>
      <c r="H564" s="32">
        <v>30597</v>
      </c>
      <c r="I564" s="32">
        <v>31876</v>
      </c>
      <c r="J564" s="32">
        <v>33171</v>
      </c>
      <c r="K564" s="32">
        <v>33358</v>
      </c>
      <c r="L564" s="32">
        <v>34024</v>
      </c>
      <c r="M564" s="32"/>
      <c r="N564" t="str">
        <f t="shared" si="42"/>
        <v>กาญจนบุรี</v>
      </c>
    </row>
    <row r="565" spans="1:21" hidden="1" x14ac:dyDescent="0.3">
      <c r="A565" t="s">
        <v>56</v>
      </c>
      <c r="B565" t="s">
        <v>196</v>
      </c>
      <c r="C565" s="32">
        <v>17354</v>
      </c>
      <c r="D565" s="32">
        <v>17240</v>
      </c>
      <c r="E565" s="32">
        <v>17311</v>
      </c>
      <c r="F565" s="32">
        <v>17722</v>
      </c>
      <c r="G565" s="32">
        <v>18221</v>
      </c>
      <c r="H565" s="32">
        <v>19184</v>
      </c>
      <c r="I565" s="32">
        <v>20459</v>
      </c>
      <c r="J565" s="32">
        <v>22487</v>
      </c>
      <c r="K565" s="32">
        <v>24169</v>
      </c>
      <c r="L565" s="32">
        <v>25773</v>
      </c>
      <c r="M565" s="32"/>
      <c r="N565" t="str">
        <f t="shared" si="42"/>
        <v>กาญจนบุรี</v>
      </c>
    </row>
    <row r="566" spans="1:21" hidden="1" x14ac:dyDescent="0.3">
      <c r="A566" t="s">
        <v>56</v>
      </c>
      <c r="B566" t="s">
        <v>197</v>
      </c>
      <c r="C566" s="32">
        <v>11958</v>
      </c>
      <c r="D566" s="32">
        <v>13228</v>
      </c>
      <c r="E566" s="32">
        <v>13787</v>
      </c>
      <c r="F566" s="32">
        <v>14021</v>
      </c>
      <c r="G566" s="32">
        <v>14395</v>
      </c>
      <c r="H566" s="32">
        <v>14355</v>
      </c>
      <c r="I566" s="32">
        <v>14515</v>
      </c>
      <c r="J566" s="32">
        <v>14603</v>
      </c>
      <c r="K566" s="32">
        <v>14924</v>
      </c>
      <c r="L566" s="32">
        <v>15349</v>
      </c>
      <c r="M566" s="32"/>
      <c r="N566" t="str">
        <f t="shared" si="42"/>
        <v>กาญจนบุรี</v>
      </c>
    </row>
    <row r="567" spans="1:21" hidden="1" x14ac:dyDescent="0.3">
      <c r="A567" t="s">
        <v>56</v>
      </c>
      <c r="B567" t="s">
        <v>198</v>
      </c>
      <c r="C567" s="32">
        <v>7218</v>
      </c>
      <c r="D567" s="32">
        <v>8046</v>
      </c>
      <c r="E567" s="32">
        <v>8282</v>
      </c>
      <c r="F567" s="32">
        <v>8727</v>
      </c>
      <c r="G567" s="32">
        <v>9212</v>
      </c>
      <c r="H567" s="32">
        <v>9635</v>
      </c>
      <c r="I567" s="32">
        <v>10163</v>
      </c>
      <c r="J567" s="32">
        <v>10571</v>
      </c>
      <c r="K567" s="32">
        <v>10755</v>
      </c>
      <c r="L567" s="32">
        <v>11133</v>
      </c>
      <c r="M567" s="32"/>
      <c r="N567" t="str">
        <f t="shared" si="42"/>
        <v>กาญจนบุรี</v>
      </c>
    </row>
    <row r="568" spans="1:21" hidden="1" x14ac:dyDescent="0.3">
      <c r="A568" t="s">
        <v>56</v>
      </c>
      <c r="B568" t="s">
        <v>199</v>
      </c>
      <c r="C568" s="32">
        <v>3137</v>
      </c>
      <c r="D568" s="32">
        <v>3939</v>
      </c>
      <c r="E568" s="32">
        <v>4254</v>
      </c>
      <c r="F568" s="32">
        <v>4438</v>
      </c>
      <c r="G568" s="32">
        <v>4683</v>
      </c>
      <c r="H568" s="32">
        <v>4880</v>
      </c>
      <c r="I568" s="32">
        <v>5236</v>
      </c>
      <c r="J568" s="32">
        <v>5404</v>
      </c>
      <c r="K568" s="32">
        <v>5822</v>
      </c>
      <c r="L568" s="32">
        <v>6128</v>
      </c>
      <c r="M568" s="32"/>
      <c r="N568" t="str">
        <f t="shared" si="42"/>
        <v>กาญจนบุรี</v>
      </c>
    </row>
    <row r="569" spans="1:21" hidden="1" x14ac:dyDescent="0.3">
      <c r="A569" t="s">
        <v>56</v>
      </c>
      <c r="B569" t="s">
        <v>200</v>
      </c>
      <c r="C569" s="32">
        <v>1101</v>
      </c>
      <c r="D569" s="32">
        <v>1323</v>
      </c>
      <c r="E569" s="32">
        <v>1427</v>
      </c>
      <c r="F569" s="32">
        <v>1582</v>
      </c>
      <c r="G569" s="32">
        <v>1689</v>
      </c>
      <c r="H569" s="32">
        <v>1899</v>
      </c>
      <c r="I569" s="32">
        <v>2051</v>
      </c>
      <c r="J569" s="32">
        <v>2279</v>
      </c>
      <c r="K569" s="32">
        <v>2412</v>
      </c>
      <c r="L569" s="32">
        <v>2505</v>
      </c>
      <c r="M569" s="32"/>
      <c r="N569" t="str">
        <f t="shared" si="42"/>
        <v>กาญจนบุรี</v>
      </c>
    </row>
    <row r="570" spans="1:21" hidden="1" x14ac:dyDescent="0.3">
      <c r="A570" t="s">
        <v>56</v>
      </c>
      <c r="B570" t="s">
        <v>201</v>
      </c>
      <c r="C570">
        <v>395</v>
      </c>
      <c r="D570">
        <v>475</v>
      </c>
      <c r="E570">
        <v>495</v>
      </c>
      <c r="F570">
        <v>494</v>
      </c>
      <c r="G570">
        <v>505</v>
      </c>
      <c r="H570">
        <v>558</v>
      </c>
      <c r="I570">
        <v>576</v>
      </c>
      <c r="J570">
        <v>606</v>
      </c>
      <c r="K570">
        <v>669</v>
      </c>
      <c r="L570">
        <v>755</v>
      </c>
      <c r="N570" t="str">
        <f t="shared" si="42"/>
        <v>กาญจนบุรี</v>
      </c>
    </row>
    <row r="571" spans="1:21" hidden="1" x14ac:dyDescent="0.3">
      <c r="A571" t="s">
        <v>56</v>
      </c>
      <c r="B571" t="s">
        <v>202</v>
      </c>
      <c r="C571">
        <v>185</v>
      </c>
      <c r="D571">
        <v>171</v>
      </c>
      <c r="E571">
        <v>218</v>
      </c>
      <c r="F571">
        <v>285</v>
      </c>
      <c r="G571">
        <v>142</v>
      </c>
      <c r="H571">
        <v>192</v>
      </c>
      <c r="I571">
        <v>242</v>
      </c>
      <c r="J571">
        <v>265</v>
      </c>
      <c r="K571">
        <v>296</v>
      </c>
      <c r="L571">
        <v>347</v>
      </c>
    </row>
    <row r="572" spans="1:21" hidden="1" x14ac:dyDescent="0.3">
      <c r="A572" t="s">
        <v>56</v>
      </c>
      <c r="B572" t="s">
        <v>203</v>
      </c>
      <c r="C572">
        <v>19</v>
      </c>
      <c r="D572">
        <v>10</v>
      </c>
      <c r="E572">
        <v>9</v>
      </c>
      <c r="F572">
        <v>9</v>
      </c>
      <c r="G572">
        <v>2</v>
      </c>
      <c r="H572">
        <v>2</v>
      </c>
      <c r="I572">
        <v>2</v>
      </c>
      <c r="J572">
        <v>2</v>
      </c>
      <c r="K572">
        <v>2</v>
      </c>
      <c r="L572">
        <v>2</v>
      </c>
    </row>
    <row r="573" spans="1:21" hidden="1" x14ac:dyDescent="0.3">
      <c r="A573" t="s">
        <v>56</v>
      </c>
      <c r="B573" t="s">
        <v>204</v>
      </c>
      <c r="C573" s="32">
        <v>43474</v>
      </c>
      <c r="D573" s="32">
        <v>44080</v>
      </c>
      <c r="E573" s="32">
        <v>45591</v>
      </c>
      <c r="F573" s="32">
        <v>73326</v>
      </c>
      <c r="G573" s="32">
        <v>73793</v>
      </c>
      <c r="H573" s="32">
        <v>73995</v>
      </c>
      <c r="I573" s="32">
        <v>72808</v>
      </c>
      <c r="J573" s="32">
        <v>72313</v>
      </c>
      <c r="K573" s="32">
        <v>75218</v>
      </c>
      <c r="L573" s="32">
        <v>75649</v>
      </c>
      <c r="M573" s="32"/>
    </row>
    <row r="574" spans="1:21" hidden="1" x14ac:dyDescent="0.3">
      <c r="A574" t="s">
        <v>56</v>
      </c>
      <c r="B574" t="s">
        <v>205</v>
      </c>
      <c r="C574" s="32">
        <v>10534</v>
      </c>
      <c r="D574" s="32">
        <v>10588</v>
      </c>
      <c r="E574" s="32">
        <v>10270</v>
      </c>
      <c r="F574" s="32">
        <v>10849</v>
      </c>
      <c r="G574" s="32">
        <v>10461</v>
      </c>
      <c r="H574" s="32">
        <v>10779</v>
      </c>
      <c r="I574" s="32">
        <v>11008</v>
      </c>
      <c r="J574" s="32">
        <v>11101</v>
      </c>
      <c r="K574" s="32">
        <v>4684</v>
      </c>
      <c r="L574" s="32">
        <v>5031</v>
      </c>
      <c r="M574" s="32"/>
    </row>
    <row r="575" spans="1:21" hidden="1" x14ac:dyDescent="0.3">
      <c r="A575" t="s">
        <v>56</v>
      </c>
      <c r="B575" t="s">
        <v>206</v>
      </c>
      <c r="C575" s="32">
        <v>1586</v>
      </c>
      <c r="D575" s="32">
        <v>1609</v>
      </c>
      <c r="E575" s="32">
        <v>1356</v>
      </c>
      <c r="F575" s="32">
        <v>2060</v>
      </c>
      <c r="G575" s="32">
        <v>2506</v>
      </c>
      <c r="H575" s="32">
        <v>2753</v>
      </c>
      <c r="I575" s="32">
        <v>3067</v>
      </c>
      <c r="J575" s="32">
        <v>2990</v>
      </c>
      <c r="K575">
        <v>441</v>
      </c>
      <c r="L575">
        <v>268</v>
      </c>
    </row>
    <row r="576" spans="1:21" x14ac:dyDescent="0.3">
      <c r="A576" t="s">
        <v>113</v>
      </c>
      <c r="B576" t="s">
        <v>7</v>
      </c>
      <c r="C576" s="32">
        <v>847308</v>
      </c>
      <c r="D576" s="32">
        <v>848066</v>
      </c>
      <c r="E576" s="32">
        <v>849053</v>
      </c>
      <c r="F576" s="32">
        <v>849699</v>
      </c>
      <c r="G576" s="32">
        <v>848567</v>
      </c>
      <c r="H576" s="32">
        <v>852003</v>
      </c>
      <c r="I576" s="32">
        <v>848720</v>
      </c>
      <c r="J576" s="32">
        <v>846334</v>
      </c>
      <c r="K576" s="32">
        <v>838628</v>
      </c>
      <c r="L576" s="32">
        <v>835360</v>
      </c>
      <c r="M576" s="32"/>
    </row>
    <row r="577" spans="1:21" hidden="1" x14ac:dyDescent="0.3">
      <c r="A577" t="s">
        <v>113</v>
      </c>
      <c r="B577" t="s">
        <v>184</v>
      </c>
      <c r="C577" s="32">
        <v>46941</v>
      </c>
      <c r="D577" s="32">
        <v>46058</v>
      </c>
      <c r="E577" s="32">
        <v>45121</v>
      </c>
      <c r="F577" s="32">
        <v>43902</v>
      </c>
      <c r="G577" s="32">
        <v>42184</v>
      </c>
      <c r="H577" s="32">
        <v>40582</v>
      </c>
      <c r="I577" s="32">
        <v>38769</v>
      </c>
      <c r="J577" s="32">
        <v>36714</v>
      </c>
      <c r="K577" s="32">
        <v>35273</v>
      </c>
      <c r="L577" s="32">
        <v>33589</v>
      </c>
      <c r="M577" s="32"/>
    </row>
    <row r="578" spans="1:21" hidden="1" x14ac:dyDescent="0.3">
      <c r="A578" t="s">
        <v>113</v>
      </c>
      <c r="B578" s="37">
        <v>44690</v>
      </c>
      <c r="C578" s="32">
        <v>49538</v>
      </c>
      <c r="D578" s="32">
        <v>49471</v>
      </c>
      <c r="E578" s="32">
        <v>48934</v>
      </c>
      <c r="F578" s="32">
        <v>48095</v>
      </c>
      <c r="G578" s="32">
        <v>47488</v>
      </c>
      <c r="H578" s="32">
        <v>47096</v>
      </c>
      <c r="I578" s="32">
        <v>45958</v>
      </c>
      <c r="J578" s="32">
        <v>44929</v>
      </c>
      <c r="K578" s="32">
        <v>43829</v>
      </c>
      <c r="L578" s="32">
        <v>42183</v>
      </c>
      <c r="M578" s="32"/>
    </row>
    <row r="579" spans="1:21" hidden="1" x14ac:dyDescent="0.3">
      <c r="A579" t="s">
        <v>113</v>
      </c>
      <c r="B579" s="37">
        <v>44848</v>
      </c>
      <c r="C579" s="32">
        <v>49471</v>
      </c>
      <c r="D579" s="32">
        <v>48207</v>
      </c>
      <c r="E579" s="32">
        <v>48556</v>
      </c>
      <c r="F579" s="32">
        <v>48328</v>
      </c>
      <c r="G579" s="32">
        <v>48746</v>
      </c>
      <c r="H579" s="32">
        <v>49691</v>
      </c>
      <c r="I579" s="32">
        <v>49375</v>
      </c>
      <c r="J579" s="32">
        <v>48851</v>
      </c>
      <c r="K579" s="32">
        <v>48151</v>
      </c>
      <c r="L579" s="32">
        <v>47625</v>
      </c>
      <c r="M579" s="32"/>
    </row>
    <row r="580" spans="1:21" hidden="1" x14ac:dyDescent="0.3">
      <c r="A580" t="s">
        <v>113</v>
      </c>
      <c r="B580" t="s">
        <v>185</v>
      </c>
      <c r="C580" s="32">
        <v>59692</v>
      </c>
      <c r="D580" s="32">
        <v>58382</v>
      </c>
      <c r="E580" s="32">
        <v>56432</v>
      </c>
      <c r="F580" s="32">
        <v>54470</v>
      </c>
      <c r="G580" s="32">
        <v>51851</v>
      </c>
      <c r="H580" s="32">
        <v>49397</v>
      </c>
      <c r="I580" s="32">
        <v>48007</v>
      </c>
      <c r="J580" s="32">
        <v>48285</v>
      </c>
      <c r="K580" s="32">
        <v>48171</v>
      </c>
      <c r="L580" s="32">
        <v>48571</v>
      </c>
      <c r="M580" s="32"/>
    </row>
    <row r="581" spans="1:21" hidden="1" x14ac:dyDescent="0.3">
      <c r="A581" t="s">
        <v>113</v>
      </c>
      <c r="B581" t="s">
        <v>186</v>
      </c>
      <c r="C581" s="32">
        <v>58420</v>
      </c>
      <c r="D581" s="32">
        <v>58782</v>
      </c>
      <c r="E581" s="32">
        <v>58055</v>
      </c>
      <c r="F581" s="32">
        <v>57430</v>
      </c>
      <c r="G581" s="32">
        <v>57085</v>
      </c>
      <c r="H581" s="32">
        <v>57274</v>
      </c>
      <c r="I581" s="32">
        <v>56007</v>
      </c>
      <c r="J581" s="32">
        <v>54397</v>
      </c>
      <c r="K581" s="32">
        <v>52521</v>
      </c>
      <c r="L581" s="32">
        <v>50006</v>
      </c>
      <c r="M581" s="32"/>
    </row>
    <row r="582" spans="1:21" hidden="1" x14ac:dyDescent="0.3">
      <c r="A582" t="s">
        <v>113</v>
      </c>
      <c r="B582" t="s">
        <v>187</v>
      </c>
      <c r="C582" s="32">
        <v>62555</v>
      </c>
      <c r="D582" s="32">
        <v>60543</v>
      </c>
      <c r="E582" s="32">
        <v>59630</v>
      </c>
      <c r="F582" s="32">
        <v>59012</v>
      </c>
      <c r="G582" s="32">
        <v>58637</v>
      </c>
      <c r="H582" s="32">
        <v>59269</v>
      </c>
      <c r="I582" s="32">
        <v>59114</v>
      </c>
      <c r="J582" s="32">
        <v>58398</v>
      </c>
      <c r="K582" s="32">
        <v>57702</v>
      </c>
      <c r="L582" s="32">
        <v>57466</v>
      </c>
      <c r="M582" s="32"/>
    </row>
    <row r="583" spans="1:21" hidden="1" x14ac:dyDescent="0.3">
      <c r="A583" t="s">
        <v>113</v>
      </c>
      <c r="B583" t="s">
        <v>188</v>
      </c>
      <c r="C583" s="32">
        <v>66025</v>
      </c>
      <c r="D583" s="32">
        <v>65698</v>
      </c>
      <c r="E583" s="32">
        <v>64620</v>
      </c>
      <c r="F583" s="32">
        <v>63810</v>
      </c>
      <c r="G583" s="32">
        <v>62709</v>
      </c>
      <c r="H583" s="32">
        <v>61184</v>
      </c>
      <c r="I583" s="32">
        <v>59043</v>
      </c>
      <c r="J583" s="32">
        <v>58141</v>
      </c>
      <c r="K583" s="32">
        <v>57542</v>
      </c>
      <c r="L583" s="32">
        <v>57102</v>
      </c>
      <c r="M583" s="32"/>
    </row>
    <row r="584" spans="1:21" hidden="1" x14ac:dyDescent="0.3">
      <c r="A584" t="s">
        <v>113</v>
      </c>
      <c r="B584" t="s">
        <v>189</v>
      </c>
      <c r="C584" s="32">
        <v>65557</v>
      </c>
      <c r="D584" s="32">
        <v>65894</v>
      </c>
      <c r="E584" s="32">
        <v>65885</v>
      </c>
      <c r="F584" s="32">
        <v>65652</v>
      </c>
      <c r="G584" s="32">
        <v>64935</v>
      </c>
      <c r="H584" s="32">
        <v>64245</v>
      </c>
      <c r="I584" s="32">
        <v>63812</v>
      </c>
      <c r="J584" s="32">
        <v>62544</v>
      </c>
      <c r="K584" s="32">
        <v>61761</v>
      </c>
      <c r="L584" s="32">
        <v>60745</v>
      </c>
      <c r="M584" s="32"/>
    </row>
    <row r="585" spans="1:21" hidden="1" x14ac:dyDescent="0.3">
      <c r="A585" t="s">
        <v>113</v>
      </c>
      <c r="B585" t="s">
        <v>190</v>
      </c>
      <c r="C585" s="32">
        <v>65938</v>
      </c>
      <c r="D585" s="32">
        <v>64141</v>
      </c>
      <c r="E585" s="32">
        <v>63495</v>
      </c>
      <c r="F585" s="32">
        <v>63223</v>
      </c>
      <c r="G585" s="32">
        <v>63193</v>
      </c>
      <c r="H585" s="32">
        <v>64026</v>
      </c>
      <c r="I585" s="32">
        <v>64207</v>
      </c>
      <c r="J585" s="32">
        <v>64122</v>
      </c>
      <c r="K585" s="32">
        <v>63823</v>
      </c>
      <c r="L585" s="32">
        <v>62956</v>
      </c>
      <c r="M585" s="32"/>
    </row>
    <row r="586" spans="1:21" hidden="1" x14ac:dyDescent="0.3">
      <c r="A586" t="s">
        <v>113</v>
      </c>
      <c r="B586" t="s">
        <v>191</v>
      </c>
      <c r="C586" s="32">
        <v>69138</v>
      </c>
      <c r="D586" s="32">
        <v>68888</v>
      </c>
      <c r="E586" s="32">
        <v>67332</v>
      </c>
      <c r="F586" s="32">
        <v>65400</v>
      </c>
      <c r="G586" s="32">
        <v>64497</v>
      </c>
      <c r="H586" s="32">
        <v>64079</v>
      </c>
      <c r="I586" s="32">
        <v>62574</v>
      </c>
      <c r="J586" s="32">
        <v>61961</v>
      </c>
      <c r="K586" s="32">
        <v>61623</v>
      </c>
      <c r="L586" s="32">
        <v>61455</v>
      </c>
      <c r="M586" s="32"/>
    </row>
    <row r="587" spans="1:21" hidden="1" x14ac:dyDescent="0.3">
      <c r="A587" t="s">
        <v>113</v>
      </c>
      <c r="B587" t="s">
        <v>192</v>
      </c>
      <c r="C587" s="32">
        <v>63456</v>
      </c>
      <c r="D587" s="32">
        <v>64249</v>
      </c>
      <c r="E587" s="32">
        <v>65981</v>
      </c>
      <c r="F587" s="32">
        <v>67421</v>
      </c>
      <c r="G587" s="32">
        <v>67838</v>
      </c>
      <c r="H587" s="32">
        <v>67084</v>
      </c>
      <c r="I587" s="32">
        <v>67010</v>
      </c>
      <c r="J587" s="32">
        <v>65433</v>
      </c>
      <c r="K587" s="32">
        <v>63505</v>
      </c>
      <c r="L587" s="32">
        <v>62663</v>
      </c>
      <c r="M587" s="32"/>
    </row>
    <row r="588" spans="1:21" hidden="1" x14ac:dyDescent="0.3">
      <c r="A588" t="s">
        <v>113</v>
      </c>
      <c r="B588" t="s">
        <v>193</v>
      </c>
      <c r="C588" s="32">
        <v>51866</v>
      </c>
      <c r="D588" s="32">
        <v>48657</v>
      </c>
      <c r="E588" s="32">
        <v>50559</v>
      </c>
      <c r="F588" s="32">
        <v>55137</v>
      </c>
      <c r="G588" s="32">
        <v>58320</v>
      </c>
      <c r="H588" s="32">
        <v>60668</v>
      </c>
      <c r="I588" s="32">
        <v>62036</v>
      </c>
      <c r="J588" s="32">
        <v>63622</v>
      </c>
      <c r="K588" s="32">
        <v>65042</v>
      </c>
      <c r="L588" s="32">
        <v>65452</v>
      </c>
      <c r="M588" s="32"/>
    </row>
    <row r="589" spans="1:21" hidden="1" x14ac:dyDescent="0.3">
      <c r="A589" t="s">
        <v>113</v>
      </c>
      <c r="B589" t="s">
        <v>194</v>
      </c>
      <c r="C589" s="32">
        <v>40669</v>
      </c>
      <c r="D589" s="32">
        <v>43563</v>
      </c>
      <c r="E589" s="32">
        <v>44889</v>
      </c>
      <c r="F589" s="32">
        <v>43903</v>
      </c>
      <c r="G589" s="32">
        <v>43820</v>
      </c>
      <c r="H589" s="32">
        <v>45070</v>
      </c>
      <c r="I589" s="32">
        <v>46514</v>
      </c>
      <c r="J589" s="32">
        <v>48422</v>
      </c>
      <c r="K589" s="32">
        <v>52745</v>
      </c>
      <c r="L589" s="32">
        <v>55693</v>
      </c>
      <c r="M589" s="32"/>
      <c r="N589" t="str">
        <f t="shared" ref="N589:N596" si="44">A589</f>
        <v>สุพรรณบุรี</v>
      </c>
      <c r="O589" s="32">
        <f t="shared" ref="O589:U589" si="45">SUM(F589:F596)</f>
        <v>148567</v>
      </c>
      <c r="P589" s="32">
        <f t="shared" si="45"/>
        <v>152086</v>
      </c>
      <c r="Q589" s="32">
        <f t="shared" si="45"/>
        <v>157330</v>
      </c>
      <c r="R589" s="32">
        <f t="shared" si="45"/>
        <v>162502</v>
      </c>
      <c r="S589" s="32">
        <f t="shared" si="45"/>
        <v>168580</v>
      </c>
      <c r="T589" s="32">
        <f t="shared" si="45"/>
        <v>174991</v>
      </c>
      <c r="U589" s="32">
        <f t="shared" si="45"/>
        <v>180703</v>
      </c>
    </row>
    <row r="590" spans="1:21" hidden="1" x14ac:dyDescent="0.3">
      <c r="A590" t="s">
        <v>113</v>
      </c>
      <c r="B590" t="s">
        <v>195</v>
      </c>
      <c r="C590" s="32">
        <v>27834</v>
      </c>
      <c r="D590" s="32">
        <v>30967</v>
      </c>
      <c r="E590" s="32">
        <v>33384</v>
      </c>
      <c r="F590" s="32">
        <v>35379</v>
      </c>
      <c r="G590" s="32">
        <v>37265</v>
      </c>
      <c r="H590" s="32">
        <v>39296</v>
      </c>
      <c r="I590" s="32">
        <v>40548</v>
      </c>
      <c r="J590" s="32">
        <v>41707</v>
      </c>
      <c r="K590" s="32">
        <v>40776</v>
      </c>
      <c r="L590" s="32">
        <v>40743</v>
      </c>
      <c r="M590" s="32"/>
      <c r="N590" t="str">
        <f t="shared" si="44"/>
        <v>สุพรรณบุรี</v>
      </c>
    </row>
    <row r="591" spans="1:21" hidden="1" x14ac:dyDescent="0.3">
      <c r="A591" t="s">
        <v>113</v>
      </c>
      <c r="B591" t="s">
        <v>196</v>
      </c>
      <c r="C591" s="32">
        <v>25506</v>
      </c>
      <c r="D591" s="32">
        <v>24631</v>
      </c>
      <c r="E591" s="32">
        <v>24309</v>
      </c>
      <c r="F591" s="32">
        <v>24700</v>
      </c>
      <c r="G591" s="32">
        <v>24809</v>
      </c>
      <c r="H591" s="32">
        <v>26219</v>
      </c>
      <c r="I591" s="32">
        <v>27638</v>
      </c>
      <c r="J591" s="32">
        <v>29856</v>
      </c>
      <c r="K591" s="32">
        <v>31649</v>
      </c>
      <c r="L591" s="32">
        <v>33313</v>
      </c>
      <c r="M591" s="32"/>
      <c r="N591" t="str">
        <f t="shared" si="44"/>
        <v>สุพรรณบุรี</v>
      </c>
    </row>
    <row r="592" spans="1:21" hidden="1" x14ac:dyDescent="0.3">
      <c r="A592" t="s">
        <v>113</v>
      </c>
      <c r="B592" t="s">
        <v>197</v>
      </c>
      <c r="C592" s="32">
        <v>18653</v>
      </c>
      <c r="D592" s="32">
        <v>20642</v>
      </c>
      <c r="E592" s="32">
        <v>21380</v>
      </c>
      <c r="F592" s="32">
        <v>21208</v>
      </c>
      <c r="G592" s="32">
        <v>21566</v>
      </c>
      <c r="H592" s="32">
        <v>21002</v>
      </c>
      <c r="I592" s="32">
        <v>20706</v>
      </c>
      <c r="J592" s="32">
        <v>20377</v>
      </c>
      <c r="K592" s="32">
        <v>20820</v>
      </c>
      <c r="L592" s="32">
        <v>20844</v>
      </c>
      <c r="M592" s="32"/>
      <c r="N592" t="str">
        <f t="shared" si="44"/>
        <v>สุพรรณบุรี</v>
      </c>
    </row>
    <row r="593" spans="1:14" hidden="1" x14ac:dyDescent="0.3">
      <c r="A593" t="s">
        <v>113</v>
      </c>
      <c r="B593" t="s">
        <v>198</v>
      </c>
      <c r="C593" s="32">
        <v>11033</v>
      </c>
      <c r="D593" s="32">
        <v>12184</v>
      </c>
      <c r="E593" s="32">
        <v>12599</v>
      </c>
      <c r="F593" s="32">
        <v>13434</v>
      </c>
      <c r="G593" s="32">
        <v>14174</v>
      </c>
      <c r="H593" s="32">
        <v>14854</v>
      </c>
      <c r="I593" s="32">
        <v>15580</v>
      </c>
      <c r="J593" s="32">
        <v>16177</v>
      </c>
      <c r="K593" s="32">
        <v>16162</v>
      </c>
      <c r="L593" s="32">
        <v>16482</v>
      </c>
      <c r="M593" s="32"/>
      <c r="N593" t="str">
        <f t="shared" si="44"/>
        <v>สุพรรณบุรี</v>
      </c>
    </row>
    <row r="594" spans="1:14" hidden="1" x14ac:dyDescent="0.3">
      <c r="A594" t="s">
        <v>113</v>
      </c>
      <c r="B594" t="s">
        <v>199</v>
      </c>
      <c r="C594" s="32">
        <v>5014</v>
      </c>
      <c r="D594" s="32">
        <v>6195</v>
      </c>
      <c r="E594" s="32">
        <v>6514</v>
      </c>
      <c r="F594" s="32">
        <v>6843</v>
      </c>
      <c r="G594" s="32">
        <v>7126</v>
      </c>
      <c r="H594" s="32">
        <v>7360</v>
      </c>
      <c r="I594" s="32">
        <v>7735</v>
      </c>
      <c r="J594" s="32">
        <v>8025</v>
      </c>
      <c r="K594" s="32">
        <v>8548</v>
      </c>
      <c r="L594" s="32">
        <v>9087</v>
      </c>
      <c r="M594" s="32"/>
      <c r="N594" t="str">
        <f t="shared" si="44"/>
        <v>สุพรรณบุรี</v>
      </c>
    </row>
    <row r="595" spans="1:14" hidden="1" x14ac:dyDescent="0.3">
      <c r="A595" t="s">
        <v>113</v>
      </c>
      <c r="B595" t="s">
        <v>200</v>
      </c>
      <c r="C595" s="32">
        <v>1670</v>
      </c>
      <c r="D595" s="32">
        <v>2127</v>
      </c>
      <c r="E595" s="32">
        <v>2262</v>
      </c>
      <c r="F595" s="32">
        <v>2429</v>
      </c>
      <c r="G595" s="32">
        <v>2621</v>
      </c>
      <c r="H595" s="32">
        <v>2816</v>
      </c>
      <c r="I595" s="32">
        <v>2999</v>
      </c>
      <c r="J595" s="32">
        <v>3181</v>
      </c>
      <c r="K595" s="32">
        <v>3410</v>
      </c>
      <c r="L595" s="32">
        <v>3572</v>
      </c>
      <c r="M595" s="32"/>
      <c r="N595" t="str">
        <f t="shared" si="44"/>
        <v>สุพรรณบุรี</v>
      </c>
    </row>
    <row r="596" spans="1:14" hidden="1" x14ac:dyDescent="0.3">
      <c r="A596" t="s">
        <v>113</v>
      </c>
      <c r="B596" t="s">
        <v>201</v>
      </c>
      <c r="C596">
        <v>468</v>
      </c>
      <c r="D596">
        <v>592</v>
      </c>
      <c r="E596">
        <v>652</v>
      </c>
      <c r="F596">
        <v>671</v>
      </c>
      <c r="G596">
        <v>705</v>
      </c>
      <c r="H596">
        <v>713</v>
      </c>
      <c r="I596">
        <v>782</v>
      </c>
      <c r="J596">
        <v>835</v>
      </c>
      <c r="K596">
        <v>881</v>
      </c>
      <c r="L596">
        <v>969</v>
      </c>
      <c r="N596" t="str">
        <f t="shared" si="44"/>
        <v>สุพรรณบุรี</v>
      </c>
    </row>
    <row r="597" spans="1:14" hidden="1" x14ac:dyDescent="0.3">
      <c r="A597" t="s">
        <v>113</v>
      </c>
      <c r="B597" t="s">
        <v>202</v>
      </c>
      <c r="C597">
        <v>232</v>
      </c>
      <c r="D597">
        <v>265</v>
      </c>
      <c r="E597">
        <v>296</v>
      </c>
      <c r="F597">
        <v>340</v>
      </c>
      <c r="G597">
        <v>172</v>
      </c>
      <c r="H597">
        <v>235</v>
      </c>
      <c r="I597">
        <v>253</v>
      </c>
      <c r="J597">
        <v>276</v>
      </c>
      <c r="K597">
        <v>311</v>
      </c>
      <c r="L597">
        <v>368</v>
      </c>
    </row>
    <row r="598" spans="1:14" hidden="1" x14ac:dyDescent="0.3">
      <c r="A598" t="s">
        <v>113</v>
      </c>
      <c r="B598" t="s">
        <v>203</v>
      </c>
      <c r="C598">
        <v>29</v>
      </c>
      <c r="D598">
        <v>19</v>
      </c>
      <c r="E598">
        <v>19</v>
      </c>
      <c r="F598">
        <v>19</v>
      </c>
      <c r="G598" t="s">
        <v>207</v>
      </c>
      <c r="H598" t="s">
        <v>207</v>
      </c>
      <c r="I598" t="s">
        <v>207</v>
      </c>
      <c r="J598" t="s">
        <v>207</v>
      </c>
      <c r="K598" t="s">
        <v>207</v>
      </c>
      <c r="L598" t="s">
        <v>207</v>
      </c>
    </row>
    <row r="599" spans="1:14" hidden="1" x14ac:dyDescent="0.3">
      <c r="A599" t="s">
        <v>113</v>
      </c>
      <c r="B599" t="s">
        <v>204</v>
      </c>
      <c r="C599">
        <v>833</v>
      </c>
      <c r="D599">
        <v>895</v>
      </c>
      <c r="E599" s="32">
        <v>1292</v>
      </c>
      <c r="F599" s="32">
        <v>1567</v>
      </c>
      <c r="G599" s="32">
        <v>1561</v>
      </c>
      <c r="H599" s="32">
        <v>1651</v>
      </c>
      <c r="I599" s="32">
        <v>1805</v>
      </c>
      <c r="J599" s="32">
        <v>1857</v>
      </c>
      <c r="K599" s="32">
        <v>1888</v>
      </c>
      <c r="L599" s="32">
        <v>1894</v>
      </c>
      <c r="M599" s="32"/>
    </row>
    <row r="600" spans="1:14" hidden="1" x14ac:dyDescent="0.3">
      <c r="A600" t="s">
        <v>113</v>
      </c>
      <c r="B600" t="s">
        <v>205</v>
      </c>
      <c r="C600" s="32">
        <v>5666</v>
      </c>
      <c r="D600" s="32">
        <v>5856</v>
      </c>
      <c r="E600" s="32">
        <v>5793</v>
      </c>
      <c r="F600" s="32">
        <v>5920</v>
      </c>
      <c r="G600" s="32">
        <v>5874</v>
      </c>
      <c r="H600" s="32">
        <v>6644</v>
      </c>
      <c r="I600" s="32">
        <v>6691</v>
      </c>
      <c r="J600" s="32">
        <v>6737</v>
      </c>
      <c r="K600" s="32">
        <v>2290</v>
      </c>
      <c r="L600" s="32">
        <v>2398</v>
      </c>
      <c r="M600" s="32"/>
    </row>
    <row r="601" spans="1:14" hidden="1" x14ac:dyDescent="0.3">
      <c r="A601" t="s">
        <v>113</v>
      </c>
      <c r="B601" t="s">
        <v>206</v>
      </c>
      <c r="C601" s="32">
        <v>1104</v>
      </c>
      <c r="D601" s="32">
        <v>1160</v>
      </c>
      <c r="E601" s="32">
        <v>1064</v>
      </c>
      <c r="F601" s="32">
        <v>1406</v>
      </c>
      <c r="G601" s="32">
        <v>1391</v>
      </c>
      <c r="H601" s="32">
        <v>1548</v>
      </c>
      <c r="I601" s="32">
        <v>1557</v>
      </c>
      <c r="J601" s="32">
        <v>1487</v>
      </c>
      <c r="K601">
        <v>205</v>
      </c>
      <c r="L601">
        <v>184</v>
      </c>
    </row>
    <row r="602" spans="1:14" x14ac:dyDescent="0.3">
      <c r="A602" t="s">
        <v>114</v>
      </c>
      <c r="B602" t="s">
        <v>7</v>
      </c>
      <c r="C602" s="32">
        <v>874616</v>
      </c>
      <c r="D602" s="32">
        <v>882184</v>
      </c>
      <c r="E602" s="32">
        <v>891071</v>
      </c>
      <c r="F602" s="32">
        <v>899342</v>
      </c>
      <c r="G602" s="32">
        <v>905008</v>
      </c>
      <c r="H602" s="32">
        <v>911492</v>
      </c>
      <c r="I602" s="32">
        <v>917053</v>
      </c>
      <c r="J602" s="32">
        <v>920030</v>
      </c>
      <c r="K602" s="32">
        <v>920729</v>
      </c>
      <c r="L602" s="32">
        <v>922171</v>
      </c>
      <c r="M602" s="32"/>
    </row>
    <row r="603" spans="1:14" hidden="1" x14ac:dyDescent="0.3">
      <c r="A603" t="s">
        <v>114</v>
      </c>
      <c r="B603" t="s">
        <v>184</v>
      </c>
      <c r="C603" s="32">
        <v>50369</v>
      </c>
      <c r="D603" s="32">
        <v>49659</v>
      </c>
      <c r="E603" s="32">
        <v>49188</v>
      </c>
      <c r="F603" s="32">
        <v>48617</v>
      </c>
      <c r="G603" s="32">
        <v>47177</v>
      </c>
      <c r="H603" s="32">
        <v>45221</v>
      </c>
      <c r="I603" s="32">
        <v>43835</v>
      </c>
      <c r="J603" s="32">
        <v>42243</v>
      </c>
      <c r="K603" s="32">
        <v>40940</v>
      </c>
      <c r="L603" s="32">
        <v>39183</v>
      </c>
      <c r="M603" s="32"/>
    </row>
    <row r="604" spans="1:14" hidden="1" x14ac:dyDescent="0.3">
      <c r="A604" t="s">
        <v>114</v>
      </c>
      <c r="B604" s="37">
        <v>44690</v>
      </c>
      <c r="C604" s="32">
        <v>52404</v>
      </c>
      <c r="D604" s="32">
        <v>52853</v>
      </c>
      <c r="E604" s="32">
        <v>52132</v>
      </c>
      <c r="F604" s="32">
        <v>51394</v>
      </c>
      <c r="G604" s="32">
        <v>51381</v>
      </c>
      <c r="H604" s="32">
        <v>51473</v>
      </c>
      <c r="I604" s="32">
        <v>50942</v>
      </c>
      <c r="J604" s="32">
        <v>50380</v>
      </c>
      <c r="K604" s="32">
        <v>49892</v>
      </c>
      <c r="L604" s="32">
        <v>48354</v>
      </c>
      <c r="M604" s="32"/>
    </row>
    <row r="605" spans="1:14" hidden="1" x14ac:dyDescent="0.3">
      <c r="A605" t="s">
        <v>114</v>
      </c>
      <c r="B605" s="37">
        <v>44848</v>
      </c>
      <c r="C605" s="32">
        <v>52671</v>
      </c>
      <c r="D605" s="32">
        <v>51713</v>
      </c>
      <c r="E605" s="32">
        <v>52098</v>
      </c>
      <c r="F605" s="32">
        <v>51842</v>
      </c>
      <c r="G605" s="32">
        <v>52251</v>
      </c>
      <c r="H605" s="32">
        <v>52893</v>
      </c>
      <c r="I605" s="32">
        <v>53197</v>
      </c>
      <c r="J605" s="32">
        <v>52687</v>
      </c>
      <c r="K605" s="32">
        <v>51836</v>
      </c>
      <c r="L605" s="32">
        <v>51833</v>
      </c>
      <c r="M605" s="32"/>
    </row>
    <row r="606" spans="1:14" hidden="1" x14ac:dyDescent="0.3">
      <c r="A606" t="s">
        <v>114</v>
      </c>
      <c r="B606" t="s">
        <v>185</v>
      </c>
      <c r="C606" s="32">
        <v>67239</v>
      </c>
      <c r="D606" s="32">
        <v>66335</v>
      </c>
      <c r="E606" s="32">
        <v>64490</v>
      </c>
      <c r="F606" s="32">
        <v>62442</v>
      </c>
      <c r="G606" s="32">
        <v>58762</v>
      </c>
      <c r="H606" s="32">
        <v>55848</v>
      </c>
      <c r="I606" s="32">
        <v>54573</v>
      </c>
      <c r="J606" s="32">
        <v>53764</v>
      </c>
      <c r="K606" s="32">
        <v>53147</v>
      </c>
      <c r="L606" s="32">
        <v>53382</v>
      </c>
      <c r="M606" s="32"/>
    </row>
    <row r="607" spans="1:14" hidden="1" x14ac:dyDescent="0.3">
      <c r="A607" t="s">
        <v>114</v>
      </c>
      <c r="B607" t="s">
        <v>186</v>
      </c>
      <c r="C607" s="32">
        <v>67029</v>
      </c>
      <c r="D607" s="32">
        <v>67830</v>
      </c>
      <c r="E607" s="32">
        <v>68822</v>
      </c>
      <c r="F607" s="32">
        <v>69866</v>
      </c>
      <c r="G607" s="32">
        <v>70848</v>
      </c>
      <c r="H607" s="32">
        <v>71583</v>
      </c>
      <c r="I607" s="32">
        <v>69952</v>
      </c>
      <c r="J607" s="32">
        <v>67805</v>
      </c>
      <c r="K607" s="32">
        <v>65226</v>
      </c>
      <c r="L607" s="32">
        <v>60912</v>
      </c>
      <c r="M607" s="32"/>
    </row>
    <row r="608" spans="1:14" hidden="1" x14ac:dyDescent="0.3">
      <c r="A608" t="s">
        <v>114</v>
      </c>
      <c r="B608" t="s">
        <v>187</v>
      </c>
      <c r="C608" s="32">
        <v>63970</v>
      </c>
      <c r="D608" s="32">
        <v>62415</v>
      </c>
      <c r="E608" s="32">
        <v>62347</v>
      </c>
      <c r="F608" s="32">
        <v>62540</v>
      </c>
      <c r="G608" s="32">
        <v>63269</v>
      </c>
      <c r="H608" s="32">
        <v>64698</v>
      </c>
      <c r="I608" s="32">
        <v>65868</v>
      </c>
      <c r="J608" s="32">
        <v>66629</v>
      </c>
      <c r="K608" s="32">
        <v>67752</v>
      </c>
      <c r="L608" s="32">
        <v>68856</v>
      </c>
      <c r="M608" s="32"/>
    </row>
    <row r="609" spans="1:21" hidden="1" x14ac:dyDescent="0.3">
      <c r="A609" t="s">
        <v>114</v>
      </c>
      <c r="B609" t="s">
        <v>188</v>
      </c>
      <c r="C609" s="32">
        <v>72161</v>
      </c>
      <c r="D609" s="32">
        <v>71346</v>
      </c>
      <c r="E609" s="32">
        <v>70068</v>
      </c>
      <c r="F609" s="32">
        <v>68690</v>
      </c>
      <c r="G609" s="32">
        <v>66889</v>
      </c>
      <c r="H609" s="32">
        <v>64534</v>
      </c>
      <c r="I609" s="32">
        <v>62999</v>
      </c>
      <c r="J609" s="32">
        <v>62476</v>
      </c>
      <c r="K609" s="32">
        <v>62629</v>
      </c>
      <c r="L609" s="32">
        <v>63649</v>
      </c>
      <c r="M609" s="32"/>
    </row>
    <row r="610" spans="1:21" hidden="1" x14ac:dyDescent="0.3">
      <c r="A610" t="s">
        <v>114</v>
      </c>
      <c r="B610" t="s">
        <v>189</v>
      </c>
      <c r="C610" s="32">
        <v>72195</v>
      </c>
      <c r="D610" s="32">
        <v>72973</v>
      </c>
      <c r="E610" s="32">
        <v>73519</v>
      </c>
      <c r="F610" s="32">
        <v>73844</v>
      </c>
      <c r="G610" s="32">
        <v>73235</v>
      </c>
      <c r="H610" s="32">
        <v>72524</v>
      </c>
      <c r="I610" s="32">
        <v>72038</v>
      </c>
      <c r="J610" s="32">
        <v>70597</v>
      </c>
      <c r="K610" s="32">
        <v>69247</v>
      </c>
      <c r="L610" s="32">
        <v>67598</v>
      </c>
      <c r="M610" s="32"/>
    </row>
    <row r="611" spans="1:21" hidden="1" x14ac:dyDescent="0.3">
      <c r="A611" t="s">
        <v>114</v>
      </c>
      <c r="B611" t="s">
        <v>190</v>
      </c>
      <c r="C611" s="32">
        <v>72548</v>
      </c>
      <c r="D611" s="32">
        <v>71448</v>
      </c>
      <c r="E611" s="32">
        <v>71405</v>
      </c>
      <c r="F611" s="32">
        <v>71081</v>
      </c>
      <c r="G611" s="32">
        <v>71442</v>
      </c>
      <c r="H611" s="32">
        <v>72117</v>
      </c>
      <c r="I611" s="32">
        <v>73104</v>
      </c>
      <c r="J611" s="32">
        <v>73598</v>
      </c>
      <c r="K611" s="32">
        <v>74021</v>
      </c>
      <c r="L611" s="32">
        <v>73236</v>
      </c>
      <c r="M611" s="32"/>
    </row>
    <row r="612" spans="1:21" hidden="1" x14ac:dyDescent="0.3">
      <c r="A612" t="s">
        <v>114</v>
      </c>
      <c r="B612" t="s">
        <v>191</v>
      </c>
      <c r="C612" s="32">
        <v>71768</v>
      </c>
      <c r="D612" s="32">
        <v>72425</v>
      </c>
      <c r="E612" s="32">
        <v>71832</v>
      </c>
      <c r="F612" s="32">
        <v>71417</v>
      </c>
      <c r="G612" s="32">
        <v>71882</v>
      </c>
      <c r="H612" s="32">
        <v>71989</v>
      </c>
      <c r="I612" s="32">
        <v>70978</v>
      </c>
      <c r="J612" s="32">
        <v>70815</v>
      </c>
      <c r="K612" s="32">
        <v>70650</v>
      </c>
      <c r="L612" s="32">
        <v>70912</v>
      </c>
      <c r="M612" s="32"/>
    </row>
    <row r="613" spans="1:21" hidden="1" x14ac:dyDescent="0.3">
      <c r="A613" t="s">
        <v>114</v>
      </c>
      <c r="B613" t="s">
        <v>192</v>
      </c>
      <c r="C613" s="32">
        <v>62950</v>
      </c>
      <c r="D613" s="32">
        <v>64757</v>
      </c>
      <c r="E613" s="32">
        <v>67165</v>
      </c>
      <c r="F613" s="32">
        <v>68829</v>
      </c>
      <c r="G613" s="32">
        <v>70050</v>
      </c>
      <c r="H613" s="32">
        <v>70520</v>
      </c>
      <c r="I613" s="32">
        <v>71345</v>
      </c>
      <c r="J613" s="32">
        <v>70770</v>
      </c>
      <c r="K613" s="32">
        <v>70400</v>
      </c>
      <c r="L613" s="32">
        <v>70702</v>
      </c>
      <c r="M613" s="32"/>
    </row>
    <row r="614" spans="1:21" hidden="1" x14ac:dyDescent="0.3">
      <c r="A614" t="s">
        <v>114</v>
      </c>
      <c r="B614" t="s">
        <v>193</v>
      </c>
      <c r="C614" s="32">
        <v>49890</v>
      </c>
      <c r="D614" s="32">
        <v>48937</v>
      </c>
      <c r="E614" s="32">
        <v>51347</v>
      </c>
      <c r="F614" s="32">
        <v>55780</v>
      </c>
      <c r="G614" s="32">
        <v>58666</v>
      </c>
      <c r="H614" s="32">
        <v>61128</v>
      </c>
      <c r="I614" s="32">
        <v>63175</v>
      </c>
      <c r="J614" s="32">
        <v>65494</v>
      </c>
      <c r="K614" s="32">
        <v>67160</v>
      </c>
      <c r="L614" s="32">
        <v>68145</v>
      </c>
      <c r="M614" s="32"/>
    </row>
    <row r="615" spans="1:21" hidden="1" x14ac:dyDescent="0.3">
      <c r="A615" t="s">
        <v>114</v>
      </c>
      <c r="B615" t="s">
        <v>194</v>
      </c>
      <c r="C615" s="32">
        <v>36894</v>
      </c>
      <c r="D615" s="32">
        <v>39692</v>
      </c>
      <c r="E615" s="32">
        <v>41308</v>
      </c>
      <c r="F615" s="32">
        <v>41767</v>
      </c>
      <c r="G615" s="32">
        <v>42921</v>
      </c>
      <c r="H615" s="32">
        <v>44935</v>
      </c>
      <c r="I615" s="32">
        <v>47317</v>
      </c>
      <c r="J615" s="32">
        <v>49687</v>
      </c>
      <c r="K615" s="32">
        <v>54065</v>
      </c>
      <c r="L615" s="32">
        <v>56625</v>
      </c>
      <c r="M615" s="32"/>
      <c r="N615" t="str">
        <f t="shared" ref="N615:N622" si="46">A615</f>
        <v>นครปฐม</v>
      </c>
      <c r="O615" s="32">
        <f t="shared" ref="O615:U615" si="47">SUM(F615:F622)</f>
        <v>130091</v>
      </c>
      <c r="P615" s="32">
        <f t="shared" si="47"/>
        <v>135479</v>
      </c>
      <c r="Q615" s="32">
        <f t="shared" si="47"/>
        <v>142035</v>
      </c>
      <c r="R615" s="32">
        <f t="shared" si="47"/>
        <v>148774</v>
      </c>
      <c r="S615" s="32">
        <f t="shared" si="47"/>
        <v>156216</v>
      </c>
      <c r="T615" s="32">
        <f t="shared" si="47"/>
        <v>164342</v>
      </c>
      <c r="U615" s="32">
        <f t="shared" si="47"/>
        <v>170883</v>
      </c>
    </row>
    <row r="616" spans="1:21" hidden="1" x14ac:dyDescent="0.3">
      <c r="A616" t="s">
        <v>114</v>
      </c>
      <c r="B616" t="s">
        <v>195</v>
      </c>
      <c r="C616" s="32">
        <v>24312</v>
      </c>
      <c r="D616" s="32">
        <v>26850</v>
      </c>
      <c r="E616" s="32">
        <v>29314</v>
      </c>
      <c r="F616" s="32">
        <v>31475</v>
      </c>
      <c r="G616" s="32">
        <v>33526</v>
      </c>
      <c r="H616" s="32">
        <v>35787</v>
      </c>
      <c r="I616" s="32">
        <v>37408</v>
      </c>
      <c r="J616" s="32">
        <v>38937</v>
      </c>
      <c r="K616" s="32">
        <v>39386</v>
      </c>
      <c r="L616" s="32">
        <v>40348</v>
      </c>
      <c r="M616" s="32"/>
      <c r="N616" t="str">
        <f t="shared" si="46"/>
        <v>นครปฐม</v>
      </c>
    </row>
    <row r="617" spans="1:21" hidden="1" x14ac:dyDescent="0.3">
      <c r="A617" t="s">
        <v>114</v>
      </c>
      <c r="B617" t="s">
        <v>196</v>
      </c>
      <c r="C617" s="32">
        <v>20031</v>
      </c>
      <c r="D617" s="32">
        <v>19781</v>
      </c>
      <c r="E617" s="32">
        <v>20060</v>
      </c>
      <c r="F617" s="32">
        <v>20902</v>
      </c>
      <c r="G617" s="32">
        <v>21770</v>
      </c>
      <c r="H617" s="32">
        <v>22989</v>
      </c>
      <c r="I617" s="32">
        <v>24335</v>
      </c>
      <c r="J617" s="32">
        <v>26624</v>
      </c>
      <c r="K617" s="32">
        <v>28587</v>
      </c>
      <c r="L617" s="32">
        <v>30319</v>
      </c>
      <c r="M617" s="32"/>
      <c r="N617" t="str">
        <f t="shared" si="46"/>
        <v>นครปฐม</v>
      </c>
    </row>
    <row r="618" spans="1:21" hidden="1" x14ac:dyDescent="0.3">
      <c r="A618" t="s">
        <v>114</v>
      </c>
      <c r="B618" t="s">
        <v>197</v>
      </c>
      <c r="C618" s="32">
        <v>14614</v>
      </c>
      <c r="D618" s="32">
        <v>16012</v>
      </c>
      <c r="E618" s="32">
        <v>16555</v>
      </c>
      <c r="F618" s="32">
        <v>16658</v>
      </c>
      <c r="G618" s="32">
        <v>16907</v>
      </c>
      <c r="H618" s="32">
        <v>16799</v>
      </c>
      <c r="I618" s="32">
        <v>17020</v>
      </c>
      <c r="J618" s="32">
        <v>17263</v>
      </c>
      <c r="K618" s="32">
        <v>17980</v>
      </c>
      <c r="L618" s="32">
        <v>18644</v>
      </c>
      <c r="M618" s="32"/>
      <c r="N618" t="str">
        <f t="shared" si="46"/>
        <v>นครปฐม</v>
      </c>
    </row>
    <row r="619" spans="1:21" hidden="1" x14ac:dyDescent="0.3">
      <c r="A619" t="s">
        <v>114</v>
      </c>
      <c r="B619" t="s">
        <v>198</v>
      </c>
      <c r="C619" s="32">
        <v>8754</v>
      </c>
      <c r="D619" s="32">
        <v>9703</v>
      </c>
      <c r="E619" s="32">
        <v>10269</v>
      </c>
      <c r="F619" s="32">
        <v>10776</v>
      </c>
      <c r="G619" s="32">
        <v>11319</v>
      </c>
      <c r="H619" s="32">
        <v>11943</v>
      </c>
      <c r="I619" s="32">
        <v>12509</v>
      </c>
      <c r="J619" s="32">
        <v>13050</v>
      </c>
      <c r="K619" s="32">
        <v>13035</v>
      </c>
      <c r="L619" s="32">
        <v>13097</v>
      </c>
      <c r="M619" s="32"/>
      <c r="N619" t="str">
        <f t="shared" si="46"/>
        <v>นครปฐม</v>
      </c>
    </row>
    <row r="620" spans="1:21" hidden="1" x14ac:dyDescent="0.3">
      <c r="A620" t="s">
        <v>114</v>
      </c>
      <c r="B620" t="s">
        <v>199</v>
      </c>
      <c r="C620" s="32">
        <v>4285</v>
      </c>
      <c r="D620" s="32">
        <v>5229</v>
      </c>
      <c r="E620" s="32">
        <v>5420</v>
      </c>
      <c r="F620" s="32">
        <v>5666</v>
      </c>
      <c r="G620" s="32">
        <v>5989</v>
      </c>
      <c r="H620" s="32">
        <v>6270</v>
      </c>
      <c r="I620" s="32">
        <v>6614</v>
      </c>
      <c r="J620" s="32">
        <v>6919</v>
      </c>
      <c r="K620" s="32">
        <v>7309</v>
      </c>
      <c r="L620" s="32">
        <v>7628</v>
      </c>
      <c r="M620" s="32"/>
      <c r="N620" t="str">
        <f t="shared" si="46"/>
        <v>นครปฐม</v>
      </c>
    </row>
    <row r="621" spans="1:21" hidden="1" x14ac:dyDescent="0.3">
      <c r="A621" t="s">
        <v>114</v>
      </c>
      <c r="B621" t="s">
        <v>200</v>
      </c>
      <c r="C621" s="32">
        <v>1479</v>
      </c>
      <c r="D621" s="32">
        <v>1873</v>
      </c>
      <c r="E621" s="32">
        <v>2017</v>
      </c>
      <c r="F621" s="32">
        <v>2180</v>
      </c>
      <c r="G621" s="32">
        <v>2372</v>
      </c>
      <c r="H621" s="32">
        <v>2574</v>
      </c>
      <c r="I621" s="32">
        <v>2773</v>
      </c>
      <c r="J621" s="32">
        <v>2915</v>
      </c>
      <c r="K621" s="32">
        <v>3076</v>
      </c>
      <c r="L621" s="32">
        <v>3260</v>
      </c>
      <c r="M621" s="32"/>
      <c r="N621" t="str">
        <f t="shared" si="46"/>
        <v>นครปฐม</v>
      </c>
    </row>
    <row r="622" spans="1:21" hidden="1" x14ac:dyDescent="0.3">
      <c r="A622" t="s">
        <v>114</v>
      </c>
      <c r="B622" t="s">
        <v>201</v>
      </c>
      <c r="C622">
        <v>479</v>
      </c>
      <c r="D622">
        <v>597</v>
      </c>
      <c r="E622">
        <v>626</v>
      </c>
      <c r="F622">
        <v>667</v>
      </c>
      <c r="G622">
        <v>675</v>
      </c>
      <c r="H622">
        <v>738</v>
      </c>
      <c r="I622">
        <v>798</v>
      </c>
      <c r="J622">
        <v>821</v>
      </c>
      <c r="K622">
        <v>904</v>
      </c>
      <c r="L622">
        <v>962</v>
      </c>
      <c r="N622" t="str">
        <f t="shared" si="46"/>
        <v>นครปฐม</v>
      </c>
    </row>
    <row r="623" spans="1:21" hidden="1" x14ac:dyDescent="0.3">
      <c r="A623" t="s">
        <v>114</v>
      </c>
      <c r="B623" t="s">
        <v>202</v>
      </c>
      <c r="C623">
        <v>280</v>
      </c>
      <c r="D623">
        <v>354</v>
      </c>
      <c r="E623">
        <v>387</v>
      </c>
      <c r="F623">
        <v>396</v>
      </c>
      <c r="G623">
        <v>146</v>
      </c>
      <c r="H623">
        <v>186</v>
      </c>
      <c r="I623">
        <v>230</v>
      </c>
      <c r="J623">
        <v>254</v>
      </c>
      <c r="K623">
        <v>304</v>
      </c>
      <c r="L623">
        <v>353</v>
      </c>
    </row>
    <row r="624" spans="1:21" hidden="1" x14ac:dyDescent="0.3">
      <c r="A624" t="s">
        <v>114</v>
      </c>
      <c r="B624" t="s">
        <v>203</v>
      </c>
      <c r="C624">
        <v>11</v>
      </c>
      <c r="D624">
        <v>6</v>
      </c>
      <c r="E624">
        <v>6</v>
      </c>
      <c r="F624">
        <v>6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</row>
    <row r="625" spans="1:13" hidden="1" x14ac:dyDescent="0.3">
      <c r="A625" t="s">
        <v>114</v>
      </c>
      <c r="B625" t="s">
        <v>204</v>
      </c>
      <c r="C625" s="32">
        <v>1630</v>
      </c>
      <c r="D625" s="32">
        <v>1824</v>
      </c>
      <c r="E625" s="32">
        <v>4672</v>
      </c>
      <c r="F625" s="32">
        <v>3382</v>
      </c>
      <c r="G625" s="32">
        <v>2941</v>
      </c>
      <c r="H625" s="32">
        <v>3057</v>
      </c>
      <c r="I625" s="32">
        <v>3324</v>
      </c>
      <c r="J625" s="32">
        <v>3604</v>
      </c>
      <c r="K625" s="32">
        <v>3744</v>
      </c>
      <c r="L625" s="32">
        <v>4513</v>
      </c>
      <c r="M625" s="32"/>
    </row>
    <row r="626" spans="1:13" hidden="1" x14ac:dyDescent="0.3">
      <c r="A626" t="s">
        <v>114</v>
      </c>
      <c r="B626" t="s">
        <v>205</v>
      </c>
      <c r="C626" s="32">
        <v>4316</v>
      </c>
      <c r="D626" s="32">
        <v>4716</v>
      </c>
      <c r="E626" s="32">
        <v>4110</v>
      </c>
      <c r="F626" s="32">
        <v>6207</v>
      </c>
      <c r="G626" s="32">
        <v>7752</v>
      </c>
      <c r="H626" s="32">
        <v>8855</v>
      </c>
      <c r="I626" s="32">
        <v>9778</v>
      </c>
      <c r="J626" s="32">
        <v>9851</v>
      </c>
      <c r="K626" s="32">
        <v>9013</v>
      </c>
      <c r="L626" s="32">
        <v>9417</v>
      </c>
      <c r="M626" s="32"/>
    </row>
    <row r="627" spans="1:13" hidden="1" x14ac:dyDescent="0.3">
      <c r="A627" t="s">
        <v>114</v>
      </c>
      <c r="B627" t="s">
        <v>206</v>
      </c>
      <c r="C627" s="32">
        <v>2337</v>
      </c>
      <c r="D627" s="32">
        <v>2856</v>
      </c>
      <c r="E627" s="32">
        <v>1914</v>
      </c>
      <c r="F627" s="32">
        <v>2918</v>
      </c>
      <c r="G627" s="32">
        <v>2837</v>
      </c>
      <c r="H627" s="32">
        <v>2830</v>
      </c>
      <c r="I627" s="32">
        <v>2940</v>
      </c>
      <c r="J627" s="32">
        <v>2846</v>
      </c>
      <c r="K627">
        <v>425</v>
      </c>
      <c r="L627">
        <v>242</v>
      </c>
    </row>
    <row r="628" spans="1:13" x14ac:dyDescent="0.3">
      <c r="A628" t="s">
        <v>115</v>
      </c>
      <c r="B628" t="s">
        <v>7</v>
      </c>
      <c r="C628" s="32">
        <v>508812</v>
      </c>
      <c r="D628" s="32">
        <v>519457</v>
      </c>
      <c r="E628" s="32">
        <v>531887</v>
      </c>
      <c r="F628" s="32">
        <v>545454</v>
      </c>
      <c r="G628" s="32">
        <v>556719</v>
      </c>
      <c r="H628" s="32">
        <v>568465</v>
      </c>
      <c r="I628" s="32">
        <v>577964</v>
      </c>
      <c r="J628" s="32">
        <v>584703</v>
      </c>
      <c r="K628" s="32">
        <v>586199</v>
      </c>
      <c r="L628" s="32">
        <v>586789</v>
      </c>
      <c r="M628" s="32"/>
    </row>
    <row r="629" spans="1:13" hidden="1" x14ac:dyDescent="0.3">
      <c r="A629" t="s">
        <v>115</v>
      </c>
      <c r="B629" t="s">
        <v>184</v>
      </c>
      <c r="C629" s="32">
        <v>31290</v>
      </c>
      <c r="D629" s="32">
        <v>31241</v>
      </c>
      <c r="E629" s="32">
        <v>31260</v>
      </c>
      <c r="F629" s="32">
        <v>31113</v>
      </c>
      <c r="G629" s="32">
        <v>30245</v>
      </c>
      <c r="H629" s="32">
        <v>29277</v>
      </c>
      <c r="I629" s="32">
        <v>28621</v>
      </c>
      <c r="J629" s="32">
        <v>27949</v>
      </c>
      <c r="K629" s="32">
        <v>26905</v>
      </c>
      <c r="L629" s="32">
        <v>25632</v>
      </c>
      <c r="M629" s="32"/>
    </row>
    <row r="630" spans="1:13" hidden="1" x14ac:dyDescent="0.3">
      <c r="A630" t="s">
        <v>115</v>
      </c>
      <c r="B630" s="37">
        <v>44690</v>
      </c>
      <c r="C630" s="32">
        <v>32176</v>
      </c>
      <c r="D630" s="32">
        <v>32546</v>
      </c>
      <c r="E630" s="32">
        <v>32595</v>
      </c>
      <c r="F630" s="32">
        <v>32218</v>
      </c>
      <c r="G630" s="32">
        <v>32535</v>
      </c>
      <c r="H630" s="32">
        <v>33056</v>
      </c>
      <c r="I630" s="32">
        <v>32950</v>
      </c>
      <c r="J630" s="32">
        <v>32917</v>
      </c>
      <c r="K630" s="32">
        <v>32782</v>
      </c>
      <c r="L630" s="32">
        <v>31486</v>
      </c>
      <c r="M630" s="32"/>
    </row>
    <row r="631" spans="1:13" hidden="1" x14ac:dyDescent="0.3">
      <c r="A631" t="s">
        <v>115</v>
      </c>
      <c r="B631" s="37">
        <v>44848</v>
      </c>
      <c r="C631" s="32">
        <v>32398</v>
      </c>
      <c r="D631" s="32">
        <v>31713</v>
      </c>
      <c r="E631" s="32">
        <v>31736</v>
      </c>
      <c r="F631" s="32">
        <v>31826</v>
      </c>
      <c r="G631" s="32">
        <v>32273</v>
      </c>
      <c r="H631" s="32">
        <v>32766</v>
      </c>
      <c r="I631" s="32">
        <v>33211</v>
      </c>
      <c r="J631" s="32">
        <v>33206</v>
      </c>
      <c r="K631" s="32">
        <v>32832</v>
      </c>
      <c r="L631" s="32">
        <v>32998</v>
      </c>
      <c r="M631" s="32"/>
    </row>
    <row r="632" spans="1:13" hidden="1" x14ac:dyDescent="0.3">
      <c r="A632" t="s">
        <v>115</v>
      </c>
      <c r="B632" t="s">
        <v>185</v>
      </c>
      <c r="C632" s="32">
        <v>38514</v>
      </c>
      <c r="D632" s="32">
        <v>38019</v>
      </c>
      <c r="E632" s="32">
        <v>37390</v>
      </c>
      <c r="F632" s="32">
        <v>35991</v>
      </c>
      <c r="G632" s="32">
        <v>34497</v>
      </c>
      <c r="H632" s="32">
        <v>32974</v>
      </c>
      <c r="I632" s="32">
        <v>32356</v>
      </c>
      <c r="J632" s="32">
        <v>32498</v>
      </c>
      <c r="K632" s="32">
        <v>32683</v>
      </c>
      <c r="L632" s="32">
        <v>32976</v>
      </c>
      <c r="M632" s="32"/>
    </row>
    <row r="633" spans="1:13" hidden="1" x14ac:dyDescent="0.3">
      <c r="A633" t="s">
        <v>115</v>
      </c>
      <c r="B633" t="s">
        <v>186</v>
      </c>
      <c r="C633" s="32">
        <v>35375</v>
      </c>
      <c r="D633" s="32">
        <v>36244</v>
      </c>
      <c r="E633" s="32">
        <v>36746</v>
      </c>
      <c r="F633" s="32">
        <v>37638</v>
      </c>
      <c r="G633" s="32">
        <v>38278</v>
      </c>
      <c r="H633" s="32">
        <v>38909</v>
      </c>
      <c r="I633" s="32">
        <v>38581</v>
      </c>
      <c r="J633" s="32">
        <v>38296</v>
      </c>
      <c r="K633" s="32">
        <v>37036</v>
      </c>
      <c r="L633" s="32">
        <v>35179</v>
      </c>
      <c r="M633" s="32"/>
    </row>
    <row r="634" spans="1:13" hidden="1" x14ac:dyDescent="0.3">
      <c r="A634" t="s">
        <v>115</v>
      </c>
      <c r="B634" t="s">
        <v>187</v>
      </c>
      <c r="C634" s="32">
        <v>35739</v>
      </c>
      <c r="D634" s="32">
        <v>35526</v>
      </c>
      <c r="E634" s="32">
        <v>35859</v>
      </c>
      <c r="F634" s="32">
        <v>36188</v>
      </c>
      <c r="G634" s="32">
        <v>37144</v>
      </c>
      <c r="H634" s="32">
        <v>38433</v>
      </c>
      <c r="I634" s="32">
        <v>39622</v>
      </c>
      <c r="J634" s="32">
        <v>40254</v>
      </c>
      <c r="K634" s="32">
        <v>41095</v>
      </c>
      <c r="L634" s="32">
        <v>41838</v>
      </c>
      <c r="M634" s="32"/>
    </row>
    <row r="635" spans="1:13" hidden="1" x14ac:dyDescent="0.3">
      <c r="A635" t="s">
        <v>115</v>
      </c>
      <c r="B635" t="s">
        <v>188</v>
      </c>
      <c r="C635" s="32">
        <v>41716</v>
      </c>
      <c r="D635" s="32">
        <v>41224</v>
      </c>
      <c r="E635" s="32">
        <v>40560</v>
      </c>
      <c r="F635" s="32">
        <v>39915</v>
      </c>
      <c r="G635" s="32">
        <v>39345</v>
      </c>
      <c r="H635" s="32">
        <v>38686</v>
      </c>
      <c r="I635" s="32">
        <v>38499</v>
      </c>
      <c r="J635" s="32">
        <v>38840</v>
      </c>
      <c r="K635" s="32">
        <v>39181</v>
      </c>
      <c r="L635" s="32">
        <v>39742</v>
      </c>
      <c r="M635" s="32"/>
    </row>
    <row r="636" spans="1:13" hidden="1" x14ac:dyDescent="0.3">
      <c r="A636" t="s">
        <v>115</v>
      </c>
      <c r="B636" t="s">
        <v>189</v>
      </c>
      <c r="C636" s="32">
        <v>42649</v>
      </c>
      <c r="D636" s="32">
        <v>43367</v>
      </c>
      <c r="E636" s="32">
        <v>44107</v>
      </c>
      <c r="F636" s="32">
        <v>45052</v>
      </c>
      <c r="G636" s="32">
        <v>44906</v>
      </c>
      <c r="H636" s="32">
        <v>44480</v>
      </c>
      <c r="I636" s="32">
        <v>44232</v>
      </c>
      <c r="J636" s="32">
        <v>43493</v>
      </c>
      <c r="K636" s="32">
        <v>42565</v>
      </c>
      <c r="L636" s="32">
        <v>41560</v>
      </c>
      <c r="M636" s="32"/>
    </row>
    <row r="637" spans="1:13" hidden="1" x14ac:dyDescent="0.3">
      <c r="A637" t="s">
        <v>115</v>
      </c>
      <c r="B637" t="s">
        <v>190</v>
      </c>
      <c r="C637" s="32">
        <v>43840</v>
      </c>
      <c r="D637" s="32">
        <v>43207</v>
      </c>
      <c r="E637" s="32">
        <v>43271</v>
      </c>
      <c r="F637" s="32">
        <v>43212</v>
      </c>
      <c r="G637" s="32">
        <v>43440</v>
      </c>
      <c r="H637" s="32">
        <v>44095</v>
      </c>
      <c r="I637" s="32">
        <v>44936</v>
      </c>
      <c r="J637" s="32">
        <v>45712</v>
      </c>
      <c r="K637" s="32">
        <v>46586</v>
      </c>
      <c r="L637" s="32">
        <v>46153</v>
      </c>
      <c r="M637" s="32"/>
    </row>
    <row r="638" spans="1:13" hidden="1" x14ac:dyDescent="0.3">
      <c r="A638" t="s">
        <v>115</v>
      </c>
      <c r="B638" t="s">
        <v>191</v>
      </c>
      <c r="C638" s="32">
        <v>42315</v>
      </c>
      <c r="D638" s="32">
        <v>43093</v>
      </c>
      <c r="E638" s="32">
        <v>43113</v>
      </c>
      <c r="F638" s="32">
        <v>43158</v>
      </c>
      <c r="G638" s="32">
        <v>43979</v>
      </c>
      <c r="H638" s="32">
        <v>44228</v>
      </c>
      <c r="I638" s="32">
        <v>43692</v>
      </c>
      <c r="J638" s="32">
        <v>43791</v>
      </c>
      <c r="K638" s="32">
        <v>43671</v>
      </c>
      <c r="L638" s="32">
        <v>43736</v>
      </c>
      <c r="M638" s="32"/>
    </row>
    <row r="639" spans="1:13" hidden="1" x14ac:dyDescent="0.3">
      <c r="A639" t="s">
        <v>115</v>
      </c>
      <c r="B639" t="s">
        <v>192</v>
      </c>
      <c r="C639" s="32">
        <v>35212</v>
      </c>
      <c r="D639" s="32">
        <v>36753</v>
      </c>
      <c r="E639" s="32">
        <v>38523</v>
      </c>
      <c r="F639" s="32">
        <v>39991</v>
      </c>
      <c r="G639" s="32">
        <v>41077</v>
      </c>
      <c r="H639" s="32">
        <v>42026</v>
      </c>
      <c r="I639" s="32">
        <v>42911</v>
      </c>
      <c r="J639" s="32">
        <v>42850</v>
      </c>
      <c r="K639" s="32">
        <v>42918</v>
      </c>
      <c r="L639" s="32">
        <v>43402</v>
      </c>
      <c r="M639" s="32"/>
    </row>
    <row r="640" spans="1:13" hidden="1" x14ac:dyDescent="0.3">
      <c r="A640" t="s">
        <v>115</v>
      </c>
      <c r="B640" t="s">
        <v>193</v>
      </c>
      <c r="C640" s="32">
        <v>27586</v>
      </c>
      <c r="D640" s="32">
        <v>27444</v>
      </c>
      <c r="E640" s="32">
        <v>28840</v>
      </c>
      <c r="F640" s="32">
        <v>31129</v>
      </c>
      <c r="G640" s="32">
        <v>33025</v>
      </c>
      <c r="H640" s="32">
        <v>34522</v>
      </c>
      <c r="I640" s="32">
        <v>36291</v>
      </c>
      <c r="J640" s="32">
        <v>37957</v>
      </c>
      <c r="K640" s="32">
        <v>39217</v>
      </c>
      <c r="L640" s="32">
        <v>40009</v>
      </c>
      <c r="M640" s="32"/>
    </row>
    <row r="641" spans="1:21" hidden="1" x14ac:dyDescent="0.3">
      <c r="A641" t="s">
        <v>115</v>
      </c>
      <c r="B641" t="s">
        <v>194</v>
      </c>
      <c r="C641" s="32">
        <v>19912</v>
      </c>
      <c r="D641" s="32">
        <v>21478</v>
      </c>
      <c r="E641" s="32">
        <v>22767</v>
      </c>
      <c r="F641" s="32">
        <v>23123</v>
      </c>
      <c r="G641" s="32">
        <v>23918</v>
      </c>
      <c r="H641" s="32">
        <v>25351</v>
      </c>
      <c r="I641" s="32">
        <v>26756</v>
      </c>
      <c r="J641" s="32">
        <v>28132</v>
      </c>
      <c r="K641" s="32">
        <v>30358</v>
      </c>
      <c r="L641" s="32">
        <v>31959</v>
      </c>
      <c r="M641" s="32"/>
      <c r="N641" t="str">
        <f t="shared" ref="N641:N648" si="48">A641</f>
        <v>สมุทรสาคร</v>
      </c>
      <c r="O641" s="32">
        <f t="shared" ref="O641:U641" si="49">SUM(F641:F648)</f>
        <v>70105</v>
      </c>
      <c r="P641" s="32">
        <f t="shared" si="49"/>
        <v>73457</v>
      </c>
      <c r="Q641" s="32">
        <f t="shared" si="49"/>
        <v>77596</v>
      </c>
      <c r="R641" s="32">
        <f t="shared" si="49"/>
        <v>81836</v>
      </c>
      <c r="S641" s="32">
        <f t="shared" si="49"/>
        <v>86426</v>
      </c>
      <c r="T641" s="32">
        <f t="shared" si="49"/>
        <v>91192</v>
      </c>
      <c r="U641" s="32">
        <f t="shared" si="49"/>
        <v>94603</v>
      </c>
    </row>
    <row r="642" spans="1:21" hidden="1" x14ac:dyDescent="0.3">
      <c r="A642" t="s">
        <v>115</v>
      </c>
      <c r="B642" t="s">
        <v>195</v>
      </c>
      <c r="C642" s="32">
        <v>13028</v>
      </c>
      <c r="D642" s="32">
        <v>14352</v>
      </c>
      <c r="E642" s="32">
        <v>15620</v>
      </c>
      <c r="F642" s="32">
        <v>17027</v>
      </c>
      <c r="G642" s="32">
        <v>18235</v>
      </c>
      <c r="H642" s="32">
        <v>19490</v>
      </c>
      <c r="I642" s="32">
        <v>20489</v>
      </c>
      <c r="J642" s="32">
        <v>21760</v>
      </c>
      <c r="K642" s="32">
        <v>22099</v>
      </c>
      <c r="L642" s="32">
        <v>22522</v>
      </c>
      <c r="M642" s="32"/>
      <c r="N642" t="str">
        <f t="shared" si="48"/>
        <v>สมุทรสาคร</v>
      </c>
    </row>
    <row r="643" spans="1:21" hidden="1" x14ac:dyDescent="0.3">
      <c r="A643" t="s">
        <v>115</v>
      </c>
      <c r="B643" t="s">
        <v>196</v>
      </c>
      <c r="C643" s="32">
        <v>10438</v>
      </c>
      <c r="D643" s="32">
        <v>10640</v>
      </c>
      <c r="E643" s="32">
        <v>10992</v>
      </c>
      <c r="F643" s="32">
        <v>11514</v>
      </c>
      <c r="G643" s="32">
        <v>11807</v>
      </c>
      <c r="H643" s="32">
        <v>12437</v>
      </c>
      <c r="I643" s="32">
        <v>13349</v>
      </c>
      <c r="J643" s="32">
        <v>14515</v>
      </c>
      <c r="K643" s="32">
        <v>15790</v>
      </c>
      <c r="L643" s="32">
        <v>16717</v>
      </c>
      <c r="M643" s="32"/>
      <c r="N643" t="str">
        <f t="shared" si="48"/>
        <v>สมุทรสาคร</v>
      </c>
    </row>
    <row r="644" spans="1:21" hidden="1" x14ac:dyDescent="0.3">
      <c r="A644" t="s">
        <v>115</v>
      </c>
      <c r="B644" t="s">
        <v>197</v>
      </c>
      <c r="C644" s="32">
        <v>7492</v>
      </c>
      <c r="D644" s="32">
        <v>8257</v>
      </c>
      <c r="E644" s="32">
        <v>8522</v>
      </c>
      <c r="F644" s="32">
        <v>8633</v>
      </c>
      <c r="G644" s="32">
        <v>9024</v>
      </c>
      <c r="H644" s="32">
        <v>9206</v>
      </c>
      <c r="I644" s="32">
        <v>9358</v>
      </c>
      <c r="J644" s="32">
        <v>9627</v>
      </c>
      <c r="K644" s="32">
        <v>10081</v>
      </c>
      <c r="L644" s="32">
        <v>10181</v>
      </c>
      <c r="M644" s="32"/>
      <c r="N644" t="str">
        <f t="shared" si="48"/>
        <v>สมุทรสาคร</v>
      </c>
    </row>
    <row r="645" spans="1:21" hidden="1" x14ac:dyDescent="0.3">
      <c r="A645" t="s">
        <v>115</v>
      </c>
      <c r="B645" t="s">
        <v>198</v>
      </c>
      <c r="C645" s="32">
        <v>4379</v>
      </c>
      <c r="D645" s="32">
        <v>4903</v>
      </c>
      <c r="E645" s="32">
        <v>5094</v>
      </c>
      <c r="F645" s="32">
        <v>5491</v>
      </c>
      <c r="G645" s="32">
        <v>5867</v>
      </c>
      <c r="H645" s="32">
        <v>6179</v>
      </c>
      <c r="I645" s="32">
        <v>6574</v>
      </c>
      <c r="J645" s="32">
        <v>6821</v>
      </c>
      <c r="K645" s="32">
        <v>6884</v>
      </c>
      <c r="L645" s="32">
        <v>7044</v>
      </c>
      <c r="M645" s="32"/>
      <c r="N645" t="str">
        <f t="shared" si="48"/>
        <v>สมุทรสาคร</v>
      </c>
    </row>
    <row r="646" spans="1:21" hidden="1" x14ac:dyDescent="0.3">
      <c r="A646" t="s">
        <v>115</v>
      </c>
      <c r="B646" t="s">
        <v>199</v>
      </c>
      <c r="C646" s="32">
        <v>2070</v>
      </c>
      <c r="D646" s="32">
        <v>2539</v>
      </c>
      <c r="E646" s="32">
        <v>2752</v>
      </c>
      <c r="F646" s="32">
        <v>2826</v>
      </c>
      <c r="G646" s="32">
        <v>3017</v>
      </c>
      <c r="H646" s="32">
        <v>3202</v>
      </c>
      <c r="I646" s="32">
        <v>3406</v>
      </c>
      <c r="J646" s="32">
        <v>3533</v>
      </c>
      <c r="K646" s="32">
        <v>3833</v>
      </c>
      <c r="L646" s="32">
        <v>3971</v>
      </c>
      <c r="M646" s="32"/>
      <c r="N646" t="str">
        <f t="shared" si="48"/>
        <v>สมุทรสาคร</v>
      </c>
    </row>
    <row r="647" spans="1:21" hidden="1" x14ac:dyDescent="0.3">
      <c r="A647" t="s">
        <v>115</v>
      </c>
      <c r="B647" t="s">
        <v>200</v>
      </c>
      <c r="C647">
        <v>789</v>
      </c>
      <c r="D647">
        <v>993</v>
      </c>
      <c r="E647" s="32">
        <v>1040</v>
      </c>
      <c r="F647" s="32">
        <v>1098</v>
      </c>
      <c r="G647" s="32">
        <v>1170</v>
      </c>
      <c r="H647" s="32">
        <v>1302</v>
      </c>
      <c r="I647" s="32">
        <v>1428</v>
      </c>
      <c r="J647" s="32">
        <v>1546</v>
      </c>
      <c r="K647" s="32">
        <v>1618</v>
      </c>
      <c r="L647" s="32">
        <v>1664</v>
      </c>
      <c r="M647" s="32"/>
      <c r="N647" t="str">
        <f t="shared" si="48"/>
        <v>สมุทรสาคร</v>
      </c>
    </row>
    <row r="648" spans="1:21" hidden="1" x14ac:dyDescent="0.3">
      <c r="A648" t="s">
        <v>115</v>
      </c>
      <c r="B648" t="s">
        <v>201</v>
      </c>
      <c r="C648">
        <v>308</v>
      </c>
      <c r="D648">
        <v>352</v>
      </c>
      <c r="E648">
        <v>371</v>
      </c>
      <c r="F648">
        <v>393</v>
      </c>
      <c r="G648">
        <v>419</v>
      </c>
      <c r="H648">
        <v>429</v>
      </c>
      <c r="I648">
        <v>476</v>
      </c>
      <c r="J648">
        <v>492</v>
      </c>
      <c r="K648">
        <v>529</v>
      </c>
      <c r="L648">
        <v>545</v>
      </c>
      <c r="N648" t="str">
        <f t="shared" si="48"/>
        <v>สมุทรสาคร</v>
      </c>
    </row>
    <row r="649" spans="1:21" hidden="1" x14ac:dyDescent="0.3">
      <c r="A649" t="s">
        <v>115</v>
      </c>
      <c r="B649" t="s">
        <v>202</v>
      </c>
      <c r="C649">
        <v>169</v>
      </c>
      <c r="D649">
        <v>236</v>
      </c>
      <c r="E649">
        <v>271</v>
      </c>
      <c r="F649">
        <v>293</v>
      </c>
      <c r="G649">
        <v>142</v>
      </c>
      <c r="H649">
        <v>196</v>
      </c>
      <c r="I649">
        <v>224</v>
      </c>
      <c r="J649">
        <v>237</v>
      </c>
      <c r="K649">
        <v>272</v>
      </c>
      <c r="L649">
        <v>323</v>
      </c>
    </row>
    <row r="650" spans="1:21" hidden="1" x14ac:dyDescent="0.3">
      <c r="A650" t="s">
        <v>115</v>
      </c>
      <c r="B650" t="s">
        <v>203</v>
      </c>
      <c r="C650">
        <v>6</v>
      </c>
      <c r="D650">
        <v>4</v>
      </c>
      <c r="E650">
        <v>4</v>
      </c>
      <c r="F650">
        <v>4</v>
      </c>
      <c r="G650">
        <v>3</v>
      </c>
      <c r="H650">
        <v>3</v>
      </c>
      <c r="I650">
        <v>3</v>
      </c>
      <c r="J650">
        <v>3</v>
      </c>
      <c r="K650">
        <v>3</v>
      </c>
      <c r="L650">
        <v>3</v>
      </c>
    </row>
    <row r="651" spans="1:21" hidden="1" x14ac:dyDescent="0.3">
      <c r="A651" t="s">
        <v>115</v>
      </c>
      <c r="B651" t="s">
        <v>204</v>
      </c>
      <c r="C651" s="32">
        <v>1038</v>
      </c>
      <c r="D651" s="32">
        <v>1066</v>
      </c>
      <c r="E651" s="32">
        <v>14613</v>
      </c>
      <c r="F651" s="32">
        <v>6219</v>
      </c>
      <c r="G651" s="32">
        <v>3455</v>
      </c>
      <c r="H651" s="32">
        <v>3735</v>
      </c>
      <c r="I651" s="32">
        <v>4134</v>
      </c>
      <c r="J651" s="32">
        <v>4616</v>
      </c>
      <c r="K651" s="32">
        <v>5065</v>
      </c>
      <c r="L651" s="32">
        <v>5371</v>
      </c>
      <c r="M651" s="32"/>
    </row>
    <row r="652" spans="1:21" hidden="1" x14ac:dyDescent="0.3">
      <c r="A652" t="s">
        <v>115</v>
      </c>
      <c r="B652" t="s">
        <v>205</v>
      </c>
      <c r="C652" s="32">
        <v>8474</v>
      </c>
      <c r="D652" s="32">
        <v>12460</v>
      </c>
      <c r="E652" s="32">
        <v>4267</v>
      </c>
      <c r="F652" s="32">
        <v>19602</v>
      </c>
      <c r="G652" s="32">
        <v>27190</v>
      </c>
      <c r="H652" s="32">
        <v>31785</v>
      </c>
      <c r="I652" s="32">
        <v>34134</v>
      </c>
      <c r="J652" s="32">
        <v>33982</v>
      </c>
      <c r="K652" s="32">
        <v>31815</v>
      </c>
      <c r="L652" s="32">
        <v>31447</v>
      </c>
      <c r="M652" s="32"/>
    </row>
    <row r="653" spans="1:21" hidden="1" x14ac:dyDescent="0.3">
      <c r="A653" t="s">
        <v>115</v>
      </c>
      <c r="B653" t="s">
        <v>206</v>
      </c>
      <c r="C653" s="32">
        <v>1899</v>
      </c>
      <c r="D653" s="32">
        <v>1800</v>
      </c>
      <c r="E653" s="32">
        <v>1574</v>
      </c>
      <c r="F653" s="32">
        <v>1800</v>
      </c>
      <c r="G653" s="32">
        <v>1728</v>
      </c>
      <c r="H653" s="32">
        <v>1698</v>
      </c>
      <c r="I653" s="32">
        <v>1731</v>
      </c>
      <c r="J653" s="32">
        <v>1676</v>
      </c>
      <c r="K653">
        <v>381</v>
      </c>
      <c r="L653">
        <v>331</v>
      </c>
    </row>
    <row r="654" spans="1:21" x14ac:dyDescent="0.3">
      <c r="A654" t="s">
        <v>116</v>
      </c>
      <c r="B654" t="s">
        <v>7</v>
      </c>
      <c r="C654" s="32">
        <v>194042</v>
      </c>
      <c r="D654" s="32">
        <v>194116</v>
      </c>
      <c r="E654" s="32">
        <v>194189</v>
      </c>
      <c r="F654" s="32">
        <v>194376</v>
      </c>
      <c r="G654" s="32">
        <v>194069</v>
      </c>
      <c r="H654" s="32">
        <v>193902</v>
      </c>
      <c r="I654" s="32">
        <v>193791</v>
      </c>
      <c r="J654" s="32">
        <v>193305</v>
      </c>
      <c r="K654" s="32">
        <v>192052</v>
      </c>
      <c r="L654" s="32">
        <v>190842</v>
      </c>
      <c r="M654" s="32"/>
    </row>
    <row r="655" spans="1:21" hidden="1" x14ac:dyDescent="0.3">
      <c r="A655" t="s">
        <v>116</v>
      </c>
      <c r="B655" t="s">
        <v>184</v>
      </c>
      <c r="C655" s="32">
        <v>9438</v>
      </c>
      <c r="D655" s="32">
        <v>9067</v>
      </c>
      <c r="E655" s="32">
        <v>8930</v>
      </c>
      <c r="F655" s="32">
        <v>8685</v>
      </c>
      <c r="G655" s="32">
        <v>8275</v>
      </c>
      <c r="H655" s="32">
        <v>7879</v>
      </c>
      <c r="I655" s="32">
        <v>7639</v>
      </c>
      <c r="J655" s="32">
        <v>7260</v>
      </c>
      <c r="K655" s="32">
        <v>6940</v>
      </c>
      <c r="L655" s="32">
        <v>6690</v>
      </c>
      <c r="M655" s="32"/>
    </row>
    <row r="656" spans="1:21" hidden="1" x14ac:dyDescent="0.3">
      <c r="A656" t="s">
        <v>116</v>
      </c>
      <c r="B656" s="37">
        <v>44690</v>
      </c>
      <c r="C656" s="32">
        <v>10520</v>
      </c>
      <c r="D656" s="32">
        <v>10406</v>
      </c>
      <c r="E656" s="32">
        <v>10164</v>
      </c>
      <c r="F656" s="32">
        <v>9841</v>
      </c>
      <c r="G656" s="32">
        <v>9641</v>
      </c>
      <c r="H656" s="32">
        <v>9466</v>
      </c>
      <c r="I656" s="32">
        <v>9207</v>
      </c>
      <c r="J656" s="32">
        <v>9018</v>
      </c>
      <c r="K656" s="32">
        <v>8800</v>
      </c>
      <c r="L656" s="32">
        <v>8358</v>
      </c>
      <c r="M656" s="32"/>
    </row>
    <row r="657" spans="1:21" hidden="1" x14ac:dyDescent="0.3">
      <c r="A657" t="s">
        <v>116</v>
      </c>
      <c r="B657" s="37">
        <v>44848</v>
      </c>
      <c r="C657" s="32">
        <v>10961</v>
      </c>
      <c r="D657" s="32">
        <v>10627</v>
      </c>
      <c r="E657" s="32">
        <v>10552</v>
      </c>
      <c r="F657" s="32">
        <v>10447</v>
      </c>
      <c r="G657" s="32">
        <v>10502</v>
      </c>
      <c r="H657" s="32">
        <v>10464</v>
      </c>
      <c r="I657" s="32">
        <v>10418</v>
      </c>
      <c r="J657" s="32">
        <v>10234</v>
      </c>
      <c r="K657" s="32">
        <v>9880</v>
      </c>
      <c r="L657" s="32">
        <v>9666</v>
      </c>
      <c r="M657" s="32"/>
    </row>
    <row r="658" spans="1:21" hidden="1" x14ac:dyDescent="0.3">
      <c r="A658" t="s">
        <v>116</v>
      </c>
      <c r="B658" t="s">
        <v>185</v>
      </c>
      <c r="C658" s="32">
        <v>12887</v>
      </c>
      <c r="D658" s="32">
        <v>12724</v>
      </c>
      <c r="E658" s="32">
        <v>12339</v>
      </c>
      <c r="F658" s="32">
        <v>11905</v>
      </c>
      <c r="G658" s="32">
        <v>11436</v>
      </c>
      <c r="H658" s="32">
        <v>10842</v>
      </c>
      <c r="I658" s="32">
        <v>10532</v>
      </c>
      <c r="J658" s="32">
        <v>10497</v>
      </c>
      <c r="K658" s="32">
        <v>10402</v>
      </c>
      <c r="L658" s="32">
        <v>10442</v>
      </c>
      <c r="M658" s="32"/>
    </row>
    <row r="659" spans="1:21" hidden="1" x14ac:dyDescent="0.3">
      <c r="A659" t="s">
        <v>116</v>
      </c>
      <c r="B659" t="s">
        <v>186</v>
      </c>
      <c r="C659" s="32">
        <v>12190</v>
      </c>
      <c r="D659" s="32">
        <v>12216</v>
      </c>
      <c r="E659" s="32">
        <v>12194</v>
      </c>
      <c r="F659" s="32">
        <v>12234</v>
      </c>
      <c r="G659" s="32">
        <v>12138</v>
      </c>
      <c r="H659" s="32">
        <v>12234</v>
      </c>
      <c r="I659" s="32">
        <v>12120</v>
      </c>
      <c r="J659" s="32">
        <v>11856</v>
      </c>
      <c r="K659" s="32">
        <v>11551</v>
      </c>
      <c r="L659" s="32">
        <v>11037</v>
      </c>
      <c r="M659" s="32"/>
    </row>
    <row r="660" spans="1:21" hidden="1" x14ac:dyDescent="0.3">
      <c r="A660" t="s">
        <v>116</v>
      </c>
      <c r="B660" t="s">
        <v>187</v>
      </c>
      <c r="C660" s="32">
        <v>13539</v>
      </c>
      <c r="D660" s="32">
        <v>13062</v>
      </c>
      <c r="E660" s="32">
        <v>12708</v>
      </c>
      <c r="F660" s="32">
        <v>12610</v>
      </c>
      <c r="G660" s="32">
        <v>12464</v>
      </c>
      <c r="H660" s="32">
        <v>12458</v>
      </c>
      <c r="I660" s="32">
        <v>12424</v>
      </c>
      <c r="J660" s="32">
        <v>12293</v>
      </c>
      <c r="K660" s="32">
        <v>12387</v>
      </c>
      <c r="L660" s="32">
        <v>12430</v>
      </c>
      <c r="M660" s="32"/>
    </row>
    <row r="661" spans="1:21" hidden="1" x14ac:dyDescent="0.3">
      <c r="A661" t="s">
        <v>116</v>
      </c>
      <c r="B661" t="s">
        <v>188</v>
      </c>
      <c r="C661" s="32">
        <v>15198</v>
      </c>
      <c r="D661" s="32">
        <v>14915</v>
      </c>
      <c r="E661" s="32">
        <v>14572</v>
      </c>
      <c r="F661" s="32">
        <v>14050</v>
      </c>
      <c r="G661" s="32">
        <v>13605</v>
      </c>
      <c r="H661" s="32">
        <v>13146</v>
      </c>
      <c r="I661" s="32">
        <v>12751</v>
      </c>
      <c r="J661" s="32">
        <v>12426</v>
      </c>
      <c r="K661" s="32">
        <v>12286</v>
      </c>
      <c r="L661" s="32">
        <v>12140</v>
      </c>
      <c r="M661" s="32"/>
    </row>
    <row r="662" spans="1:21" hidden="1" x14ac:dyDescent="0.3">
      <c r="A662" t="s">
        <v>116</v>
      </c>
      <c r="B662" t="s">
        <v>189</v>
      </c>
      <c r="C662" s="32">
        <v>15162</v>
      </c>
      <c r="D662" s="32">
        <v>15025</v>
      </c>
      <c r="E662" s="32">
        <v>15061</v>
      </c>
      <c r="F662" s="32">
        <v>15225</v>
      </c>
      <c r="G662" s="32">
        <v>15152</v>
      </c>
      <c r="H662" s="32">
        <v>14792</v>
      </c>
      <c r="I662" s="32">
        <v>14478</v>
      </c>
      <c r="J662" s="32">
        <v>14152</v>
      </c>
      <c r="K662" s="32">
        <v>13626</v>
      </c>
      <c r="L662" s="32">
        <v>13188</v>
      </c>
      <c r="M662" s="32"/>
    </row>
    <row r="663" spans="1:21" hidden="1" x14ac:dyDescent="0.3">
      <c r="A663" t="s">
        <v>116</v>
      </c>
      <c r="B663" t="s">
        <v>190</v>
      </c>
      <c r="C663" s="32">
        <v>15760</v>
      </c>
      <c r="D663" s="32">
        <v>15541</v>
      </c>
      <c r="E663" s="32">
        <v>15302</v>
      </c>
      <c r="F663" s="32">
        <v>15066</v>
      </c>
      <c r="G663" s="32">
        <v>14751</v>
      </c>
      <c r="H663" s="32">
        <v>14800</v>
      </c>
      <c r="I663" s="32">
        <v>14713</v>
      </c>
      <c r="J663" s="32">
        <v>14741</v>
      </c>
      <c r="K663" s="32">
        <v>14899</v>
      </c>
      <c r="L663" s="32">
        <v>14775</v>
      </c>
      <c r="M663" s="32"/>
    </row>
    <row r="664" spans="1:21" hidden="1" x14ac:dyDescent="0.3">
      <c r="A664" t="s">
        <v>116</v>
      </c>
      <c r="B664" t="s">
        <v>191</v>
      </c>
      <c r="C664" s="32">
        <v>15856</v>
      </c>
      <c r="D664" s="32">
        <v>16041</v>
      </c>
      <c r="E664" s="32">
        <v>15789</v>
      </c>
      <c r="F664" s="32">
        <v>15323</v>
      </c>
      <c r="G664" s="32">
        <v>15320</v>
      </c>
      <c r="H664" s="32">
        <v>15374</v>
      </c>
      <c r="I664" s="32">
        <v>15160</v>
      </c>
      <c r="J664" s="32">
        <v>14933</v>
      </c>
      <c r="K664" s="32">
        <v>14698</v>
      </c>
      <c r="L664" s="32">
        <v>14346</v>
      </c>
      <c r="M664" s="32"/>
    </row>
    <row r="665" spans="1:21" hidden="1" x14ac:dyDescent="0.3">
      <c r="A665" t="s">
        <v>116</v>
      </c>
      <c r="B665" t="s">
        <v>192</v>
      </c>
      <c r="C665" s="32">
        <v>14390</v>
      </c>
      <c r="D665" s="32">
        <v>14529</v>
      </c>
      <c r="E665" s="32">
        <v>14854</v>
      </c>
      <c r="F665" s="32">
        <v>15339</v>
      </c>
      <c r="G665" s="32">
        <v>15532</v>
      </c>
      <c r="H665" s="32">
        <v>15514</v>
      </c>
      <c r="I665" s="32">
        <v>15635</v>
      </c>
      <c r="J665" s="32">
        <v>15381</v>
      </c>
      <c r="K665" s="32">
        <v>14943</v>
      </c>
      <c r="L665" s="32">
        <v>14971</v>
      </c>
      <c r="M665" s="32"/>
    </row>
    <row r="666" spans="1:21" hidden="1" x14ac:dyDescent="0.3">
      <c r="A666" t="s">
        <v>116</v>
      </c>
      <c r="B666" t="s">
        <v>193</v>
      </c>
      <c r="C666" s="32">
        <v>12669</v>
      </c>
      <c r="D666" s="32">
        <v>12056</v>
      </c>
      <c r="E666" s="32">
        <v>12229</v>
      </c>
      <c r="F666" s="32">
        <v>12975</v>
      </c>
      <c r="G666" s="32">
        <v>13542</v>
      </c>
      <c r="H666" s="32">
        <v>13910</v>
      </c>
      <c r="I666" s="32">
        <v>14195</v>
      </c>
      <c r="J666" s="32">
        <v>14564</v>
      </c>
      <c r="K666" s="32">
        <v>14978</v>
      </c>
      <c r="L666" s="32">
        <v>15108</v>
      </c>
      <c r="M666" s="32"/>
    </row>
    <row r="667" spans="1:21" hidden="1" x14ac:dyDescent="0.3">
      <c r="A667" t="s">
        <v>116</v>
      </c>
      <c r="B667" t="s">
        <v>194</v>
      </c>
      <c r="C667" s="32">
        <v>10263</v>
      </c>
      <c r="D667" s="32">
        <v>10849</v>
      </c>
      <c r="E667" s="32">
        <v>11271</v>
      </c>
      <c r="F667" s="32">
        <v>11083</v>
      </c>
      <c r="G667" s="32">
        <v>10970</v>
      </c>
      <c r="H667" s="32">
        <v>11147</v>
      </c>
      <c r="I667" s="32">
        <v>11628</v>
      </c>
      <c r="J667" s="32">
        <v>11798</v>
      </c>
      <c r="K667" s="32">
        <v>12596</v>
      </c>
      <c r="L667" s="32">
        <v>13154</v>
      </c>
      <c r="M667" s="32"/>
      <c r="N667" t="str">
        <f t="shared" ref="N667:N674" si="50">A667</f>
        <v>สมุทรสงคราม</v>
      </c>
      <c r="O667" s="32">
        <f t="shared" ref="O667:U667" si="51">SUM(F667:F674)</f>
        <v>38133</v>
      </c>
      <c r="P667" s="32">
        <f t="shared" si="51"/>
        <v>39085</v>
      </c>
      <c r="Q667" s="32">
        <f t="shared" si="51"/>
        <v>40243</v>
      </c>
      <c r="R667" s="32">
        <f t="shared" si="51"/>
        <v>41570</v>
      </c>
      <c r="S667" s="32">
        <f t="shared" si="51"/>
        <v>42941</v>
      </c>
      <c r="T667" s="32">
        <f t="shared" si="51"/>
        <v>44488</v>
      </c>
      <c r="U667" s="32">
        <f t="shared" si="51"/>
        <v>45489</v>
      </c>
    </row>
    <row r="668" spans="1:21" hidden="1" x14ac:dyDescent="0.3">
      <c r="A668" t="s">
        <v>116</v>
      </c>
      <c r="B668" t="s">
        <v>195</v>
      </c>
      <c r="C668" s="32">
        <v>7471</v>
      </c>
      <c r="D668" s="32">
        <v>7838</v>
      </c>
      <c r="E668" s="32">
        <v>8340</v>
      </c>
      <c r="F668" s="32">
        <v>8873</v>
      </c>
      <c r="G668" s="32">
        <v>9364</v>
      </c>
      <c r="H668" s="32">
        <v>9869</v>
      </c>
      <c r="I668" s="32">
        <v>10201</v>
      </c>
      <c r="J668" s="32">
        <v>10654</v>
      </c>
      <c r="K668" s="32">
        <v>10504</v>
      </c>
      <c r="L668" s="32">
        <v>10264</v>
      </c>
      <c r="M668" s="32"/>
      <c r="N668" t="str">
        <f t="shared" si="50"/>
        <v>สมุทรสงคราม</v>
      </c>
    </row>
    <row r="669" spans="1:21" hidden="1" x14ac:dyDescent="0.3">
      <c r="A669" t="s">
        <v>116</v>
      </c>
      <c r="B669" t="s">
        <v>196</v>
      </c>
      <c r="C669" s="32">
        <v>5896</v>
      </c>
      <c r="D669" s="32">
        <v>5981</v>
      </c>
      <c r="E669" s="32">
        <v>6117</v>
      </c>
      <c r="F669" s="32">
        <v>6405</v>
      </c>
      <c r="G669" s="32">
        <v>6671</v>
      </c>
      <c r="H669" s="32">
        <v>6918</v>
      </c>
      <c r="I669" s="32">
        <v>7125</v>
      </c>
      <c r="J669" s="32">
        <v>7558</v>
      </c>
      <c r="K669" s="32">
        <v>8069</v>
      </c>
      <c r="L669" s="32">
        <v>8509</v>
      </c>
      <c r="M669" s="32"/>
      <c r="N669" t="str">
        <f t="shared" si="50"/>
        <v>สมุทรสงคราม</v>
      </c>
    </row>
    <row r="670" spans="1:21" hidden="1" x14ac:dyDescent="0.3">
      <c r="A670" t="s">
        <v>116</v>
      </c>
      <c r="B670" t="s">
        <v>197</v>
      </c>
      <c r="C670" s="32">
        <v>4898</v>
      </c>
      <c r="D670" s="32">
        <v>5175</v>
      </c>
      <c r="E670" s="32">
        <v>5205</v>
      </c>
      <c r="F670" s="32">
        <v>5119</v>
      </c>
      <c r="G670" s="32">
        <v>5035</v>
      </c>
      <c r="H670" s="32">
        <v>5066</v>
      </c>
      <c r="I670" s="32">
        <v>5092</v>
      </c>
      <c r="J670" s="32">
        <v>5242</v>
      </c>
      <c r="K670" s="32">
        <v>5512</v>
      </c>
      <c r="L670" s="32">
        <v>5699</v>
      </c>
      <c r="M670" s="32"/>
      <c r="N670" t="str">
        <f t="shared" si="50"/>
        <v>สมุทรสงคราม</v>
      </c>
    </row>
    <row r="671" spans="1:21" hidden="1" x14ac:dyDescent="0.3">
      <c r="A671" t="s">
        <v>116</v>
      </c>
      <c r="B671" t="s">
        <v>198</v>
      </c>
      <c r="C671" s="32">
        <v>3088</v>
      </c>
      <c r="D671" s="32">
        <v>3473</v>
      </c>
      <c r="E671" s="32">
        <v>3556</v>
      </c>
      <c r="F671" s="32">
        <v>3633</v>
      </c>
      <c r="G671" s="32">
        <v>3867</v>
      </c>
      <c r="H671" s="32">
        <v>3893</v>
      </c>
      <c r="I671" s="32">
        <v>4002</v>
      </c>
      <c r="J671" s="32">
        <v>4046</v>
      </c>
      <c r="K671" s="32">
        <v>3969</v>
      </c>
      <c r="L671" s="32">
        <v>3870</v>
      </c>
      <c r="M671" s="32"/>
      <c r="N671" t="str">
        <f t="shared" si="50"/>
        <v>สมุทรสงคราม</v>
      </c>
    </row>
    <row r="672" spans="1:21" hidden="1" x14ac:dyDescent="0.3">
      <c r="A672" t="s">
        <v>116</v>
      </c>
      <c r="B672" t="s">
        <v>199</v>
      </c>
      <c r="C672" s="32">
        <v>1562</v>
      </c>
      <c r="D672" s="32">
        <v>1866</v>
      </c>
      <c r="E672" s="32">
        <v>1970</v>
      </c>
      <c r="F672" s="32">
        <v>1998</v>
      </c>
      <c r="G672" s="32">
        <v>2120</v>
      </c>
      <c r="H672" s="32">
        <v>2153</v>
      </c>
      <c r="I672" s="32">
        <v>2288</v>
      </c>
      <c r="J672" s="32">
        <v>2324</v>
      </c>
      <c r="K672" s="32">
        <v>2436</v>
      </c>
      <c r="L672" s="32">
        <v>2556</v>
      </c>
      <c r="M672" s="32"/>
      <c r="N672" t="str">
        <f t="shared" si="50"/>
        <v>สมุทรสงคราม</v>
      </c>
    </row>
    <row r="673" spans="1:14" hidden="1" x14ac:dyDescent="0.3">
      <c r="A673" t="s">
        <v>116</v>
      </c>
      <c r="B673" t="s">
        <v>200</v>
      </c>
      <c r="C673">
        <v>534</v>
      </c>
      <c r="D673">
        <v>691</v>
      </c>
      <c r="E673">
        <v>726</v>
      </c>
      <c r="F673">
        <v>793</v>
      </c>
      <c r="G673">
        <v>842</v>
      </c>
      <c r="H673">
        <v>944</v>
      </c>
      <c r="I673">
        <v>963</v>
      </c>
      <c r="J673" s="32">
        <v>1034</v>
      </c>
      <c r="K673" s="32">
        <v>1079</v>
      </c>
      <c r="L673" s="32">
        <v>1112</v>
      </c>
      <c r="M673" s="32"/>
      <c r="N673" t="str">
        <f t="shared" si="50"/>
        <v>สมุทรสงคราม</v>
      </c>
    </row>
    <row r="674" spans="1:14" hidden="1" x14ac:dyDescent="0.3">
      <c r="A674" t="s">
        <v>116</v>
      </c>
      <c r="B674" t="s">
        <v>201</v>
      </c>
      <c r="C674">
        <v>153</v>
      </c>
      <c r="D674">
        <v>198</v>
      </c>
      <c r="E674">
        <v>231</v>
      </c>
      <c r="F674">
        <v>229</v>
      </c>
      <c r="G674">
        <v>216</v>
      </c>
      <c r="H674">
        <v>253</v>
      </c>
      <c r="I674">
        <v>271</v>
      </c>
      <c r="J674">
        <v>285</v>
      </c>
      <c r="K674">
        <v>323</v>
      </c>
      <c r="L674">
        <v>325</v>
      </c>
      <c r="N674" t="str">
        <f t="shared" si="50"/>
        <v>สมุทรสงคราม</v>
      </c>
    </row>
    <row r="675" spans="1:14" hidden="1" x14ac:dyDescent="0.3">
      <c r="A675" t="s">
        <v>116</v>
      </c>
      <c r="B675" t="s">
        <v>202</v>
      </c>
      <c r="C675">
        <v>56</v>
      </c>
      <c r="D675">
        <v>63</v>
      </c>
      <c r="E675">
        <v>63</v>
      </c>
      <c r="F675">
        <v>63</v>
      </c>
      <c r="G675">
        <v>55</v>
      </c>
      <c r="H675">
        <v>67</v>
      </c>
      <c r="I675">
        <v>81</v>
      </c>
      <c r="J675">
        <v>78</v>
      </c>
      <c r="K675">
        <v>81</v>
      </c>
      <c r="L675">
        <v>94</v>
      </c>
    </row>
    <row r="676" spans="1:14" hidden="1" x14ac:dyDescent="0.3">
      <c r="A676" t="s">
        <v>116</v>
      </c>
      <c r="B676" t="s">
        <v>203</v>
      </c>
      <c r="C676">
        <v>3</v>
      </c>
      <c r="D676">
        <v>2</v>
      </c>
      <c r="E676">
        <v>2</v>
      </c>
      <c r="F676">
        <v>2</v>
      </c>
      <c r="G676" t="s">
        <v>207</v>
      </c>
      <c r="H676" t="s">
        <v>207</v>
      </c>
      <c r="I676" t="s">
        <v>207</v>
      </c>
      <c r="J676" t="s">
        <v>207</v>
      </c>
      <c r="K676" t="s">
        <v>207</v>
      </c>
      <c r="L676" t="s">
        <v>207</v>
      </c>
    </row>
    <row r="677" spans="1:14" hidden="1" x14ac:dyDescent="0.3">
      <c r="A677" t="s">
        <v>116</v>
      </c>
      <c r="B677" t="s">
        <v>204</v>
      </c>
      <c r="C677">
        <v>207</v>
      </c>
      <c r="D677">
        <v>205</v>
      </c>
      <c r="E677">
        <v>850</v>
      </c>
      <c r="F677">
        <v>573</v>
      </c>
      <c r="G677">
        <v>418</v>
      </c>
      <c r="H677">
        <v>417</v>
      </c>
      <c r="I677">
        <v>482</v>
      </c>
      <c r="J677">
        <v>520</v>
      </c>
      <c r="K677">
        <v>554</v>
      </c>
      <c r="L677">
        <v>569</v>
      </c>
    </row>
    <row r="678" spans="1:14" hidden="1" x14ac:dyDescent="0.3">
      <c r="A678" t="s">
        <v>116</v>
      </c>
      <c r="B678" t="s">
        <v>205</v>
      </c>
      <c r="C678" s="32">
        <v>1142</v>
      </c>
      <c r="D678" s="32">
        <v>1369</v>
      </c>
      <c r="E678">
        <v>979</v>
      </c>
      <c r="F678" s="32">
        <v>1732</v>
      </c>
      <c r="G678" s="32">
        <v>1978</v>
      </c>
      <c r="H678" s="32">
        <v>2106</v>
      </c>
      <c r="I678" s="32">
        <v>2211</v>
      </c>
      <c r="J678" s="32">
        <v>2220</v>
      </c>
      <c r="K678" s="32">
        <v>1499</v>
      </c>
      <c r="L678" s="32">
        <v>1498</v>
      </c>
      <c r="M678" s="32"/>
    </row>
    <row r="679" spans="1:14" hidden="1" x14ac:dyDescent="0.3">
      <c r="A679" t="s">
        <v>116</v>
      </c>
      <c r="B679" t="s">
        <v>206</v>
      </c>
      <c r="C679">
        <v>199</v>
      </c>
      <c r="D679">
        <v>197</v>
      </c>
      <c r="E679">
        <v>185</v>
      </c>
      <c r="F679">
        <v>173</v>
      </c>
      <c r="G679">
        <v>175</v>
      </c>
      <c r="H679">
        <v>190</v>
      </c>
      <c r="I679">
        <v>175</v>
      </c>
      <c r="J679">
        <v>191</v>
      </c>
      <c r="K679">
        <v>40</v>
      </c>
      <c r="L679">
        <v>41</v>
      </c>
    </row>
    <row r="680" spans="1:14" x14ac:dyDescent="0.3">
      <c r="A680" t="s">
        <v>117</v>
      </c>
      <c r="B680" t="s">
        <v>7</v>
      </c>
      <c r="C680" s="32">
        <v>468874</v>
      </c>
      <c r="D680" s="32">
        <v>471087</v>
      </c>
      <c r="E680" s="32">
        <v>474192</v>
      </c>
      <c r="F680" s="32">
        <v>478589</v>
      </c>
      <c r="G680" s="32">
        <v>480652</v>
      </c>
      <c r="H680" s="32">
        <v>482375</v>
      </c>
      <c r="I680" s="32">
        <v>484294</v>
      </c>
      <c r="J680" s="32">
        <v>485191</v>
      </c>
      <c r="K680" s="32">
        <v>482193</v>
      </c>
      <c r="L680" s="32">
        <v>482875</v>
      </c>
      <c r="M680" s="32"/>
    </row>
    <row r="681" spans="1:14" hidden="1" x14ac:dyDescent="0.3">
      <c r="A681" t="s">
        <v>117</v>
      </c>
      <c r="B681" t="s">
        <v>184</v>
      </c>
      <c r="C681" s="32">
        <v>26817</v>
      </c>
      <c r="D681" s="32">
        <v>26255</v>
      </c>
      <c r="E681" s="32">
        <v>25941</v>
      </c>
      <c r="F681" s="32">
        <v>25540</v>
      </c>
      <c r="G681" s="32">
        <v>24869</v>
      </c>
      <c r="H681" s="32">
        <v>23909</v>
      </c>
      <c r="I681" s="32">
        <v>23148</v>
      </c>
      <c r="J681" s="32">
        <v>22161</v>
      </c>
      <c r="K681" s="32">
        <v>21383</v>
      </c>
      <c r="L681" s="32">
        <v>20342</v>
      </c>
      <c r="M681" s="32"/>
    </row>
    <row r="682" spans="1:14" hidden="1" x14ac:dyDescent="0.3">
      <c r="A682" t="s">
        <v>117</v>
      </c>
      <c r="B682" s="37">
        <v>44690</v>
      </c>
      <c r="C682" s="32">
        <v>27453</v>
      </c>
      <c r="D682" s="32">
        <v>27590</v>
      </c>
      <c r="E682" s="32">
        <v>27565</v>
      </c>
      <c r="F682" s="32">
        <v>27372</v>
      </c>
      <c r="G682" s="32">
        <v>27304</v>
      </c>
      <c r="H682" s="32">
        <v>27174</v>
      </c>
      <c r="I682" s="32">
        <v>26730</v>
      </c>
      <c r="J682" s="32">
        <v>26432</v>
      </c>
      <c r="K682" s="32">
        <v>25978</v>
      </c>
      <c r="L682" s="32">
        <v>25226</v>
      </c>
      <c r="M682" s="32"/>
    </row>
    <row r="683" spans="1:14" hidden="1" x14ac:dyDescent="0.3">
      <c r="A683" t="s">
        <v>117</v>
      </c>
      <c r="B683" s="37">
        <v>44848</v>
      </c>
      <c r="C683" s="32">
        <v>28170</v>
      </c>
      <c r="D683" s="32">
        <v>27370</v>
      </c>
      <c r="E683" s="32">
        <v>27324</v>
      </c>
      <c r="F683" s="32">
        <v>27214</v>
      </c>
      <c r="G683" s="32">
        <v>27322</v>
      </c>
      <c r="H683" s="32">
        <v>27748</v>
      </c>
      <c r="I683" s="32">
        <v>27873</v>
      </c>
      <c r="J683" s="32">
        <v>27818</v>
      </c>
      <c r="K683" s="32">
        <v>27601</v>
      </c>
      <c r="L683" s="32">
        <v>27565</v>
      </c>
      <c r="M683" s="32"/>
    </row>
    <row r="684" spans="1:14" hidden="1" x14ac:dyDescent="0.3">
      <c r="A684" t="s">
        <v>117</v>
      </c>
      <c r="B684" t="s">
        <v>185</v>
      </c>
      <c r="C684" s="32">
        <v>32664</v>
      </c>
      <c r="D684" s="32">
        <v>32496</v>
      </c>
      <c r="E684" s="32">
        <v>31919</v>
      </c>
      <c r="F684" s="32">
        <v>31074</v>
      </c>
      <c r="G684" s="32">
        <v>29717</v>
      </c>
      <c r="H684" s="32">
        <v>28208</v>
      </c>
      <c r="I684" s="32">
        <v>27486</v>
      </c>
      <c r="J684" s="32">
        <v>27480</v>
      </c>
      <c r="K684" s="32">
        <v>27401</v>
      </c>
      <c r="L684" s="32">
        <v>27618</v>
      </c>
      <c r="M684" s="32"/>
    </row>
    <row r="685" spans="1:14" hidden="1" x14ac:dyDescent="0.3">
      <c r="A685" t="s">
        <v>117</v>
      </c>
      <c r="B685" t="s">
        <v>186</v>
      </c>
      <c r="C685" s="32">
        <v>33223</v>
      </c>
      <c r="D685" s="32">
        <v>33210</v>
      </c>
      <c r="E685" s="32">
        <v>33281</v>
      </c>
      <c r="F685" s="32">
        <v>33358</v>
      </c>
      <c r="G685" s="32">
        <v>33495</v>
      </c>
      <c r="H685" s="32">
        <v>33280</v>
      </c>
      <c r="I685" s="32">
        <v>33383</v>
      </c>
      <c r="J685" s="32">
        <v>32369</v>
      </c>
      <c r="K685" s="32">
        <v>31329</v>
      </c>
      <c r="L685" s="32">
        <v>29953</v>
      </c>
      <c r="M685" s="32"/>
    </row>
    <row r="686" spans="1:14" hidden="1" x14ac:dyDescent="0.3">
      <c r="A686" t="s">
        <v>117</v>
      </c>
      <c r="B686" t="s">
        <v>187</v>
      </c>
      <c r="C686" s="32">
        <v>34636</v>
      </c>
      <c r="D686" s="32">
        <v>33839</v>
      </c>
      <c r="E686" s="32">
        <v>33292</v>
      </c>
      <c r="F686" s="32">
        <v>32897</v>
      </c>
      <c r="G686" s="32">
        <v>32854</v>
      </c>
      <c r="H686" s="32">
        <v>33391</v>
      </c>
      <c r="I686" s="32">
        <v>33632</v>
      </c>
      <c r="J686" s="32">
        <v>33806</v>
      </c>
      <c r="K686" s="32">
        <v>33548</v>
      </c>
      <c r="L686" s="32">
        <v>33531</v>
      </c>
      <c r="M686" s="32"/>
    </row>
    <row r="687" spans="1:14" hidden="1" x14ac:dyDescent="0.3">
      <c r="A687" t="s">
        <v>117</v>
      </c>
      <c r="B687" t="s">
        <v>188</v>
      </c>
      <c r="C687" s="32">
        <v>36694</v>
      </c>
      <c r="D687" s="32">
        <v>36312</v>
      </c>
      <c r="E687" s="32">
        <v>35700</v>
      </c>
      <c r="F687" s="32">
        <v>35596</v>
      </c>
      <c r="G687" s="32">
        <v>35350</v>
      </c>
      <c r="H687" s="32">
        <v>34529</v>
      </c>
      <c r="I687" s="32">
        <v>33666</v>
      </c>
      <c r="J687" s="32">
        <v>33081</v>
      </c>
      <c r="K687" s="32">
        <v>32573</v>
      </c>
      <c r="L687" s="32">
        <v>32734</v>
      </c>
      <c r="M687" s="32"/>
    </row>
    <row r="688" spans="1:14" hidden="1" x14ac:dyDescent="0.3">
      <c r="A688" t="s">
        <v>117</v>
      </c>
      <c r="B688" t="s">
        <v>189</v>
      </c>
      <c r="C688" s="32">
        <v>37581</v>
      </c>
      <c r="D688" s="32">
        <v>37592</v>
      </c>
      <c r="E688" s="32">
        <v>37508</v>
      </c>
      <c r="F688" s="32">
        <v>37350</v>
      </c>
      <c r="G688" s="32">
        <v>36824</v>
      </c>
      <c r="H688" s="32">
        <v>36276</v>
      </c>
      <c r="I688" s="32">
        <v>35982</v>
      </c>
      <c r="J688" s="32">
        <v>35451</v>
      </c>
      <c r="K688" s="32">
        <v>35273</v>
      </c>
      <c r="L688" s="32">
        <v>35030</v>
      </c>
      <c r="M688" s="32"/>
    </row>
    <row r="689" spans="1:21" hidden="1" x14ac:dyDescent="0.3">
      <c r="A689" t="s">
        <v>117</v>
      </c>
      <c r="B689" t="s">
        <v>190</v>
      </c>
      <c r="C689" s="32">
        <v>38946</v>
      </c>
      <c r="D689" s="32">
        <v>38173</v>
      </c>
      <c r="E689" s="32">
        <v>37963</v>
      </c>
      <c r="F689" s="32">
        <v>37710</v>
      </c>
      <c r="G689" s="32">
        <v>37438</v>
      </c>
      <c r="H689" s="32">
        <v>37350</v>
      </c>
      <c r="I689" s="32">
        <v>37460</v>
      </c>
      <c r="J689" s="32">
        <v>37233</v>
      </c>
      <c r="K689" s="32">
        <v>37080</v>
      </c>
      <c r="L689" s="32">
        <v>36534</v>
      </c>
      <c r="M689" s="32"/>
    </row>
    <row r="690" spans="1:21" hidden="1" x14ac:dyDescent="0.3">
      <c r="A690" t="s">
        <v>117</v>
      </c>
      <c r="B690" t="s">
        <v>191</v>
      </c>
      <c r="C690" s="32">
        <v>37888</v>
      </c>
      <c r="D690" s="32">
        <v>38660</v>
      </c>
      <c r="E690" s="32">
        <v>38483</v>
      </c>
      <c r="F690" s="32">
        <v>38265</v>
      </c>
      <c r="G690" s="32">
        <v>38592</v>
      </c>
      <c r="H690" s="32">
        <v>38573</v>
      </c>
      <c r="I690" s="32">
        <v>37955</v>
      </c>
      <c r="J690" s="32">
        <v>37667</v>
      </c>
      <c r="K690" s="32">
        <v>37460</v>
      </c>
      <c r="L690" s="32">
        <v>37223</v>
      </c>
      <c r="M690" s="32"/>
    </row>
    <row r="691" spans="1:21" hidden="1" x14ac:dyDescent="0.3">
      <c r="A691" t="s">
        <v>117</v>
      </c>
      <c r="B691" t="s">
        <v>192</v>
      </c>
      <c r="C691" s="32">
        <v>33387</v>
      </c>
      <c r="D691" s="32">
        <v>33900</v>
      </c>
      <c r="E691" s="32">
        <v>35129</v>
      </c>
      <c r="F691" s="32">
        <v>36269</v>
      </c>
      <c r="G691" s="32">
        <v>36995</v>
      </c>
      <c r="H691" s="32">
        <v>37376</v>
      </c>
      <c r="I691" s="32">
        <v>38204</v>
      </c>
      <c r="J691" s="32">
        <v>38024</v>
      </c>
      <c r="K691" s="32">
        <v>37738</v>
      </c>
      <c r="L691" s="32">
        <v>37953</v>
      </c>
      <c r="M691" s="32"/>
    </row>
    <row r="692" spans="1:21" hidden="1" x14ac:dyDescent="0.3">
      <c r="A692" t="s">
        <v>117</v>
      </c>
      <c r="B692" t="s">
        <v>193</v>
      </c>
      <c r="C692" s="32">
        <v>27473</v>
      </c>
      <c r="D692" s="32">
        <v>26835</v>
      </c>
      <c r="E692" s="32">
        <v>28243</v>
      </c>
      <c r="F692" s="32">
        <v>30154</v>
      </c>
      <c r="G692" s="32">
        <v>31446</v>
      </c>
      <c r="H692" s="32">
        <v>32502</v>
      </c>
      <c r="I692" s="32">
        <v>33188</v>
      </c>
      <c r="J692" s="32">
        <v>34399</v>
      </c>
      <c r="K692" s="32">
        <v>35465</v>
      </c>
      <c r="L692" s="32">
        <v>36209</v>
      </c>
      <c r="M692" s="32"/>
    </row>
    <row r="693" spans="1:21" hidden="1" x14ac:dyDescent="0.3">
      <c r="A693" t="s">
        <v>117</v>
      </c>
      <c r="B693" t="s">
        <v>194</v>
      </c>
      <c r="C693" s="32">
        <v>20979</v>
      </c>
      <c r="D693" s="32">
        <v>22601</v>
      </c>
      <c r="E693" s="32">
        <v>23115</v>
      </c>
      <c r="F693" s="32">
        <v>23276</v>
      </c>
      <c r="G693" s="32">
        <v>23836</v>
      </c>
      <c r="H693" s="32">
        <v>24955</v>
      </c>
      <c r="I693" s="32">
        <v>26008</v>
      </c>
      <c r="J693" s="32">
        <v>27348</v>
      </c>
      <c r="K693" s="32">
        <v>29193</v>
      </c>
      <c r="L693" s="32">
        <v>30483</v>
      </c>
      <c r="M693" s="32"/>
      <c r="N693" t="str">
        <f t="shared" ref="N693:N700" si="52">A693</f>
        <v>เพชรบุรี</v>
      </c>
      <c r="O693" s="32">
        <f t="shared" ref="O693:U693" si="53">SUM(F693:F700)</f>
        <v>77308</v>
      </c>
      <c r="P693" s="32">
        <f t="shared" si="53"/>
        <v>79889</v>
      </c>
      <c r="Q693" s="32">
        <f t="shared" si="53"/>
        <v>83165</v>
      </c>
      <c r="R693" s="32">
        <f t="shared" si="53"/>
        <v>86409</v>
      </c>
      <c r="S693" s="32">
        <f t="shared" si="53"/>
        <v>90130</v>
      </c>
      <c r="T693" s="32">
        <f t="shared" si="53"/>
        <v>93831</v>
      </c>
      <c r="U693" s="32">
        <f t="shared" si="53"/>
        <v>97382</v>
      </c>
    </row>
    <row r="694" spans="1:21" hidden="1" x14ac:dyDescent="0.3">
      <c r="A694" t="s">
        <v>117</v>
      </c>
      <c r="B694" t="s">
        <v>195</v>
      </c>
      <c r="C694" s="32">
        <v>14232</v>
      </c>
      <c r="D694" s="32">
        <v>15353</v>
      </c>
      <c r="E694" s="32">
        <v>16925</v>
      </c>
      <c r="F694" s="32">
        <v>18248</v>
      </c>
      <c r="G694" s="32">
        <v>19333</v>
      </c>
      <c r="H694" s="32">
        <v>20510</v>
      </c>
      <c r="I694" s="32">
        <v>21375</v>
      </c>
      <c r="J694" s="32">
        <v>21837</v>
      </c>
      <c r="K694" s="32">
        <v>21981</v>
      </c>
      <c r="L694" s="32">
        <v>22550</v>
      </c>
      <c r="M694" s="32"/>
      <c r="N694" t="str">
        <f t="shared" si="52"/>
        <v>เพชรบุรี</v>
      </c>
    </row>
    <row r="695" spans="1:21" hidden="1" x14ac:dyDescent="0.3">
      <c r="A695" t="s">
        <v>117</v>
      </c>
      <c r="B695" t="s">
        <v>196</v>
      </c>
      <c r="C695" s="32">
        <v>12389</v>
      </c>
      <c r="D695" s="32">
        <v>11991</v>
      </c>
      <c r="E695" s="32">
        <v>11953</v>
      </c>
      <c r="F695" s="32">
        <v>12296</v>
      </c>
      <c r="G695" s="32">
        <v>12604</v>
      </c>
      <c r="H695" s="32">
        <v>13054</v>
      </c>
      <c r="I695" s="32">
        <v>13949</v>
      </c>
      <c r="J695" s="32">
        <v>15467</v>
      </c>
      <c r="K695" s="32">
        <v>16677</v>
      </c>
      <c r="L695" s="32">
        <v>17702</v>
      </c>
      <c r="M695" s="32"/>
      <c r="N695" t="str">
        <f t="shared" si="52"/>
        <v>เพชรบุรี</v>
      </c>
    </row>
    <row r="696" spans="1:21" hidden="1" x14ac:dyDescent="0.3">
      <c r="A696" t="s">
        <v>117</v>
      </c>
      <c r="B696" t="s">
        <v>197</v>
      </c>
      <c r="C696" s="32">
        <v>9816</v>
      </c>
      <c r="D696" s="32">
        <v>10298</v>
      </c>
      <c r="E696" s="32">
        <v>10486</v>
      </c>
      <c r="F696" s="32">
        <v>10330</v>
      </c>
      <c r="G696" s="32">
        <v>10444</v>
      </c>
      <c r="H696" s="32">
        <v>10440</v>
      </c>
      <c r="I696" s="32">
        <v>10271</v>
      </c>
      <c r="J696" s="32">
        <v>10266</v>
      </c>
      <c r="K696" s="32">
        <v>10561</v>
      </c>
      <c r="L696" s="32">
        <v>10818</v>
      </c>
      <c r="M696" s="32"/>
      <c r="N696" t="str">
        <f t="shared" si="52"/>
        <v>เพชรบุรี</v>
      </c>
    </row>
    <row r="697" spans="1:21" hidden="1" x14ac:dyDescent="0.3">
      <c r="A697" t="s">
        <v>117</v>
      </c>
      <c r="B697" t="s">
        <v>198</v>
      </c>
      <c r="C697" s="32">
        <v>6181</v>
      </c>
      <c r="D697" s="32">
        <v>6953</v>
      </c>
      <c r="E697" s="32">
        <v>7086</v>
      </c>
      <c r="F697" s="32">
        <v>7403</v>
      </c>
      <c r="G697" s="32">
        <v>7707</v>
      </c>
      <c r="H697" s="32">
        <v>7845</v>
      </c>
      <c r="I697" s="32">
        <v>7997</v>
      </c>
      <c r="J697" s="32">
        <v>8167</v>
      </c>
      <c r="K697" s="32">
        <v>8029</v>
      </c>
      <c r="L697" s="32">
        <v>8141</v>
      </c>
      <c r="M697" s="32"/>
      <c r="N697" t="str">
        <f t="shared" si="52"/>
        <v>เพชรบุรี</v>
      </c>
    </row>
    <row r="698" spans="1:21" hidden="1" x14ac:dyDescent="0.3">
      <c r="A698" t="s">
        <v>117</v>
      </c>
      <c r="B698" t="s">
        <v>199</v>
      </c>
      <c r="C698" s="32">
        <v>2946</v>
      </c>
      <c r="D698" s="32">
        <v>3571</v>
      </c>
      <c r="E698" s="32">
        <v>3801</v>
      </c>
      <c r="F698" s="32">
        <v>3933</v>
      </c>
      <c r="G698" s="32">
        <v>4019</v>
      </c>
      <c r="H698" s="32">
        <v>4216</v>
      </c>
      <c r="I698" s="32">
        <v>4544</v>
      </c>
      <c r="J698" s="32">
        <v>4652</v>
      </c>
      <c r="K698" s="32">
        <v>4882</v>
      </c>
      <c r="L698" s="32">
        <v>5089</v>
      </c>
      <c r="M698" s="32"/>
      <c r="N698" t="str">
        <f t="shared" si="52"/>
        <v>เพชรบุรี</v>
      </c>
    </row>
    <row r="699" spans="1:21" hidden="1" x14ac:dyDescent="0.3">
      <c r="A699" t="s">
        <v>117</v>
      </c>
      <c r="B699" t="s">
        <v>200</v>
      </c>
      <c r="C699">
        <v>931</v>
      </c>
      <c r="D699" s="32">
        <v>1245</v>
      </c>
      <c r="E699" s="32">
        <v>1366</v>
      </c>
      <c r="F699" s="32">
        <v>1446</v>
      </c>
      <c r="G699" s="32">
        <v>1560</v>
      </c>
      <c r="H699" s="32">
        <v>1697</v>
      </c>
      <c r="I699" s="32">
        <v>1791</v>
      </c>
      <c r="J699" s="32">
        <v>1887</v>
      </c>
      <c r="K699" s="32">
        <v>1989</v>
      </c>
      <c r="L699" s="32">
        <v>2017</v>
      </c>
      <c r="M699" s="32"/>
      <c r="N699" t="str">
        <f t="shared" si="52"/>
        <v>เพชรบุรี</v>
      </c>
    </row>
    <row r="700" spans="1:21" hidden="1" x14ac:dyDescent="0.3">
      <c r="A700" t="s">
        <v>117</v>
      </c>
      <c r="B700" t="s">
        <v>201</v>
      </c>
      <c r="C700">
        <v>282</v>
      </c>
      <c r="D700">
        <v>325</v>
      </c>
      <c r="E700">
        <v>339</v>
      </c>
      <c r="F700">
        <v>376</v>
      </c>
      <c r="G700">
        <v>386</v>
      </c>
      <c r="H700">
        <v>448</v>
      </c>
      <c r="I700">
        <v>474</v>
      </c>
      <c r="J700">
        <v>506</v>
      </c>
      <c r="K700">
        <v>519</v>
      </c>
      <c r="L700">
        <v>582</v>
      </c>
      <c r="N700" t="str">
        <f t="shared" si="52"/>
        <v>เพชรบุรี</v>
      </c>
    </row>
    <row r="701" spans="1:21" hidden="1" x14ac:dyDescent="0.3">
      <c r="A701" t="s">
        <v>117</v>
      </c>
      <c r="B701" t="s">
        <v>202</v>
      </c>
      <c r="C701">
        <v>64</v>
      </c>
      <c r="D701">
        <v>97</v>
      </c>
      <c r="E701">
        <v>109</v>
      </c>
      <c r="F701">
        <v>129</v>
      </c>
      <c r="G701">
        <v>85</v>
      </c>
      <c r="H701">
        <v>104</v>
      </c>
      <c r="I701">
        <v>109</v>
      </c>
      <c r="J701">
        <v>128</v>
      </c>
      <c r="K701">
        <v>159</v>
      </c>
      <c r="L701">
        <v>186</v>
      </c>
    </row>
    <row r="702" spans="1:21" hidden="1" x14ac:dyDescent="0.3">
      <c r="A702" t="s">
        <v>117</v>
      </c>
      <c r="B702" t="s">
        <v>203</v>
      </c>
      <c r="C702">
        <v>7</v>
      </c>
      <c r="D702">
        <v>3</v>
      </c>
      <c r="E702">
        <v>3</v>
      </c>
      <c r="F702">
        <v>3</v>
      </c>
      <c r="G702" t="s">
        <v>207</v>
      </c>
      <c r="H702" t="s">
        <v>207</v>
      </c>
      <c r="I702" t="s">
        <v>207</v>
      </c>
      <c r="J702" t="s">
        <v>207</v>
      </c>
      <c r="K702" t="s">
        <v>207</v>
      </c>
      <c r="L702" t="s">
        <v>207</v>
      </c>
    </row>
    <row r="703" spans="1:21" hidden="1" x14ac:dyDescent="0.3">
      <c r="A703" t="s">
        <v>117</v>
      </c>
      <c r="B703" t="s">
        <v>204</v>
      </c>
      <c r="C703" s="32">
        <v>1001</v>
      </c>
      <c r="D703" s="32">
        <v>1076</v>
      </c>
      <c r="E703" s="32">
        <v>1659</v>
      </c>
      <c r="F703" s="32">
        <v>2819</v>
      </c>
      <c r="G703" s="32">
        <v>2671</v>
      </c>
      <c r="H703" s="32">
        <v>2733</v>
      </c>
      <c r="I703" s="32">
        <v>2783</v>
      </c>
      <c r="J703" s="32">
        <v>2807</v>
      </c>
      <c r="K703" s="32">
        <v>2917</v>
      </c>
      <c r="L703" s="32">
        <v>2926</v>
      </c>
      <c r="M703" s="32"/>
    </row>
    <row r="704" spans="1:21" hidden="1" x14ac:dyDescent="0.3">
      <c r="A704" t="s">
        <v>117</v>
      </c>
      <c r="B704" t="s">
        <v>205</v>
      </c>
      <c r="C704" s="32">
        <v>4246</v>
      </c>
      <c r="D704" s="32">
        <v>4474</v>
      </c>
      <c r="E704" s="32">
        <v>4149</v>
      </c>
      <c r="F704" s="32">
        <v>4752</v>
      </c>
      <c r="G704" s="32">
        <v>5022</v>
      </c>
      <c r="H704" s="32">
        <v>5279</v>
      </c>
      <c r="I704" s="32">
        <v>5440</v>
      </c>
      <c r="J704" s="32">
        <v>5443</v>
      </c>
      <c r="K704" s="32">
        <v>2280</v>
      </c>
      <c r="L704" s="32">
        <v>2354</v>
      </c>
      <c r="M704" s="32"/>
    </row>
    <row r="705" spans="1:21" hidden="1" x14ac:dyDescent="0.3">
      <c r="A705" t="s">
        <v>117</v>
      </c>
      <c r="B705" t="s">
        <v>206</v>
      </c>
      <c r="C705">
        <v>868</v>
      </c>
      <c r="D705">
        <v>868</v>
      </c>
      <c r="E705">
        <v>853</v>
      </c>
      <c r="F705">
        <v>779</v>
      </c>
      <c r="G705">
        <v>779</v>
      </c>
      <c r="H705">
        <v>778</v>
      </c>
      <c r="I705">
        <v>846</v>
      </c>
      <c r="J705">
        <v>762</v>
      </c>
      <c r="K705">
        <v>177</v>
      </c>
      <c r="L705">
        <v>109</v>
      </c>
    </row>
    <row r="706" spans="1:21" x14ac:dyDescent="0.3">
      <c r="A706" t="s">
        <v>174</v>
      </c>
      <c r="B706" t="s">
        <v>7</v>
      </c>
      <c r="C706" s="32">
        <v>517050</v>
      </c>
      <c r="D706" s="32">
        <v>520271</v>
      </c>
      <c r="E706" s="32">
        <v>525107</v>
      </c>
      <c r="F706" s="32">
        <v>534719</v>
      </c>
      <c r="G706" s="32">
        <v>539534</v>
      </c>
      <c r="H706" s="32">
        <v>543979</v>
      </c>
      <c r="I706" s="32">
        <v>548815</v>
      </c>
      <c r="J706" s="32">
        <v>554116</v>
      </c>
      <c r="K706" s="32">
        <v>550678</v>
      </c>
      <c r="L706" s="32">
        <v>553171</v>
      </c>
      <c r="M706" s="32"/>
    </row>
    <row r="707" spans="1:21" hidden="1" x14ac:dyDescent="0.3">
      <c r="A707" t="s">
        <v>174</v>
      </c>
      <c r="B707" t="s">
        <v>184</v>
      </c>
      <c r="C707" s="32">
        <v>32358</v>
      </c>
      <c r="D707" s="32">
        <v>31857</v>
      </c>
      <c r="E707" s="32">
        <v>31656</v>
      </c>
      <c r="F707" s="32">
        <v>31357</v>
      </c>
      <c r="G707" s="32">
        <v>30553</v>
      </c>
      <c r="H707" s="32">
        <v>29384</v>
      </c>
      <c r="I707" s="32">
        <v>28431</v>
      </c>
      <c r="J707" s="32">
        <v>27246</v>
      </c>
      <c r="K707" s="32">
        <v>26121</v>
      </c>
      <c r="L707" s="32">
        <v>24734</v>
      </c>
      <c r="M707" s="32"/>
    </row>
    <row r="708" spans="1:21" hidden="1" x14ac:dyDescent="0.3">
      <c r="A708" t="s">
        <v>174</v>
      </c>
      <c r="B708" s="37">
        <v>44690</v>
      </c>
      <c r="C708" s="32">
        <v>33247</v>
      </c>
      <c r="D708" s="32">
        <v>33480</v>
      </c>
      <c r="E708" s="32">
        <v>33259</v>
      </c>
      <c r="F708" s="32">
        <v>32921</v>
      </c>
      <c r="G708" s="32">
        <v>32793</v>
      </c>
      <c r="H708" s="32">
        <v>32992</v>
      </c>
      <c r="I708" s="32">
        <v>32698</v>
      </c>
      <c r="J708" s="32">
        <v>32391</v>
      </c>
      <c r="K708" s="32">
        <v>31852</v>
      </c>
      <c r="L708" s="32">
        <v>31031</v>
      </c>
      <c r="M708" s="32"/>
    </row>
    <row r="709" spans="1:21" hidden="1" x14ac:dyDescent="0.3">
      <c r="A709" t="s">
        <v>174</v>
      </c>
      <c r="B709" s="37">
        <v>44848</v>
      </c>
      <c r="C709" s="32">
        <v>32803</v>
      </c>
      <c r="D709" s="32">
        <v>32327</v>
      </c>
      <c r="E709" s="32">
        <v>32511</v>
      </c>
      <c r="F709" s="32">
        <v>32715</v>
      </c>
      <c r="G709" s="32">
        <v>33100</v>
      </c>
      <c r="H709" s="32">
        <v>33644</v>
      </c>
      <c r="I709" s="32">
        <v>33940</v>
      </c>
      <c r="J709" s="32">
        <v>33766</v>
      </c>
      <c r="K709" s="32">
        <v>33371</v>
      </c>
      <c r="L709" s="32">
        <v>33122</v>
      </c>
      <c r="M709" s="32"/>
    </row>
    <row r="710" spans="1:21" hidden="1" x14ac:dyDescent="0.3">
      <c r="A710" t="s">
        <v>174</v>
      </c>
      <c r="B710" t="s">
        <v>185</v>
      </c>
      <c r="C710" s="32">
        <v>36749</v>
      </c>
      <c r="D710" s="32">
        <v>36364</v>
      </c>
      <c r="E710" s="32">
        <v>35814</v>
      </c>
      <c r="F710" s="32">
        <v>35211</v>
      </c>
      <c r="G710" s="32">
        <v>34160</v>
      </c>
      <c r="H710" s="32">
        <v>33128</v>
      </c>
      <c r="I710" s="32">
        <v>32823</v>
      </c>
      <c r="J710" s="32">
        <v>33603</v>
      </c>
      <c r="K710" s="32">
        <v>33622</v>
      </c>
      <c r="L710" s="32">
        <v>33816</v>
      </c>
      <c r="M710" s="32"/>
    </row>
    <row r="711" spans="1:21" hidden="1" x14ac:dyDescent="0.3">
      <c r="A711" t="s">
        <v>174</v>
      </c>
      <c r="B711" t="s">
        <v>186</v>
      </c>
      <c r="C711" s="32">
        <v>42365</v>
      </c>
      <c r="D711" s="32">
        <v>41335</v>
      </c>
      <c r="E711" s="32">
        <v>40575</v>
      </c>
      <c r="F711" s="32">
        <v>39934</v>
      </c>
      <c r="G711" s="32">
        <v>40385</v>
      </c>
      <c r="H711" s="32">
        <v>40023</v>
      </c>
      <c r="I711" s="32">
        <v>40767</v>
      </c>
      <c r="J711" s="32">
        <v>42318</v>
      </c>
      <c r="K711" s="32">
        <v>40648</v>
      </c>
      <c r="L711" s="32">
        <v>40258</v>
      </c>
      <c r="M711" s="32"/>
    </row>
    <row r="712" spans="1:21" hidden="1" x14ac:dyDescent="0.3">
      <c r="A712" t="s">
        <v>174</v>
      </c>
      <c r="B712" t="s">
        <v>187</v>
      </c>
      <c r="C712" s="32">
        <v>39014</v>
      </c>
      <c r="D712" s="32">
        <v>38364</v>
      </c>
      <c r="E712" s="32">
        <v>37900</v>
      </c>
      <c r="F712" s="32">
        <v>37773</v>
      </c>
      <c r="G712" s="32">
        <v>38272</v>
      </c>
      <c r="H712" s="32">
        <v>38904</v>
      </c>
      <c r="I712" s="32">
        <v>38997</v>
      </c>
      <c r="J712" s="32">
        <v>38965</v>
      </c>
      <c r="K712" s="32">
        <v>38891</v>
      </c>
      <c r="L712" s="32">
        <v>39027</v>
      </c>
      <c r="M712" s="32"/>
    </row>
    <row r="713" spans="1:21" hidden="1" x14ac:dyDescent="0.3">
      <c r="A713" t="s">
        <v>174</v>
      </c>
      <c r="B713" t="s">
        <v>188</v>
      </c>
      <c r="C713" s="32">
        <v>40966</v>
      </c>
      <c r="D713" s="32">
        <v>40739</v>
      </c>
      <c r="E713" s="32">
        <v>40127</v>
      </c>
      <c r="F713" s="32">
        <v>39770</v>
      </c>
      <c r="G713" s="32">
        <v>39332</v>
      </c>
      <c r="H713" s="32">
        <v>38757</v>
      </c>
      <c r="I713" s="32">
        <v>38205</v>
      </c>
      <c r="J713" s="32">
        <v>37661</v>
      </c>
      <c r="K713" s="32">
        <v>37437</v>
      </c>
      <c r="L713" s="32">
        <v>37663</v>
      </c>
      <c r="M713" s="32"/>
    </row>
    <row r="714" spans="1:21" hidden="1" x14ac:dyDescent="0.3">
      <c r="A714" t="s">
        <v>174</v>
      </c>
      <c r="B714" t="s">
        <v>189</v>
      </c>
      <c r="C714" s="32">
        <v>40988</v>
      </c>
      <c r="D714" s="32">
        <v>41168</v>
      </c>
      <c r="E714" s="32">
        <v>41617</v>
      </c>
      <c r="F714" s="32">
        <v>42054</v>
      </c>
      <c r="G714" s="32">
        <v>41730</v>
      </c>
      <c r="H714" s="32">
        <v>41395</v>
      </c>
      <c r="I714" s="32">
        <v>41263</v>
      </c>
      <c r="J714" s="32">
        <v>40406</v>
      </c>
      <c r="K714" s="32">
        <v>39790</v>
      </c>
      <c r="L714" s="32">
        <v>39268</v>
      </c>
      <c r="M714" s="32"/>
    </row>
    <row r="715" spans="1:21" hidden="1" x14ac:dyDescent="0.3">
      <c r="A715" t="s">
        <v>174</v>
      </c>
      <c r="B715" t="s">
        <v>190</v>
      </c>
      <c r="C715" s="32">
        <v>42087</v>
      </c>
      <c r="D715" s="32">
        <v>41498</v>
      </c>
      <c r="E715" s="32">
        <v>41407</v>
      </c>
      <c r="F715" s="32">
        <v>41259</v>
      </c>
      <c r="G715" s="32">
        <v>41215</v>
      </c>
      <c r="H715" s="32">
        <v>41264</v>
      </c>
      <c r="I715" s="32">
        <v>41562</v>
      </c>
      <c r="J715" s="32">
        <v>41982</v>
      </c>
      <c r="K715" s="32">
        <v>42332</v>
      </c>
      <c r="L715" s="32">
        <v>41987</v>
      </c>
      <c r="M715" s="32"/>
    </row>
    <row r="716" spans="1:21" hidden="1" x14ac:dyDescent="0.3">
      <c r="A716" t="s">
        <v>174</v>
      </c>
      <c r="B716" t="s">
        <v>191</v>
      </c>
      <c r="C716" s="32">
        <v>40134</v>
      </c>
      <c r="D716" s="32">
        <v>40846</v>
      </c>
      <c r="E716" s="32">
        <v>40670</v>
      </c>
      <c r="F716" s="32">
        <v>40973</v>
      </c>
      <c r="G716" s="32">
        <v>41631</v>
      </c>
      <c r="H716" s="32">
        <v>41969</v>
      </c>
      <c r="I716" s="32">
        <v>41561</v>
      </c>
      <c r="J716" s="32">
        <v>41516</v>
      </c>
      <c r="K716" s="32">
        <v>41353</v>
      </c>
      <c r="L716" s="32">
        <v>41287</v>
      </c>
      <c r="M716" s="32"/>
    </row>
    <row r="717" spans="1:21" hidden="1" x14ac:dyDescent="0.3">
      <c r="A717" t="s">
        <v>174</v>
      </c>
      <c r="B717" t="s">
        <v>192</v>
      </c>
      <c r="C717" s="32">
        <v>35228</v>
      </c>
      <c r="D717" s="32">
        <v>35840</v>
      </c>
      <c r="E717" s="32">
        <v>37282</v>
      </c>
      <c r="F717" s="32">
        <v>38232</v>
      </c>
      <c r="G717" s="32">
        <v>38934</v>
      </c>
      <c r="H717" s="32">
        <v>39740</v>
      </c>
      <c r="I717" s="32">
        <v>40619</v>
      </c>
      <c r="J717" s="32">
        <v>40400</v>
      </c>
      <c r="K717" s="32">
        <v>40629</v>
      </c>
      <c r="L717" s="32">
        <v>41186</v>
      </c>
      <c r="M717" s="32"/>
    </row>
    <row r="718" spans="1:21" hidden="1" x14ac:dyDescent="0.3">
      <c r="A718" t="s">
        <v>174</v>
      </c>
      <c r="B718" t="s">
        <v>193</v>
      </c>
      <c r="C718" s="32">
        <v>28112</v>
      </c>
      <c r="D718" s="32">
        <v>27454</v>
      </c>
      <c r="E718" s="32">
        <v>28655</v>
      </c>
      <c r="F718" s="32">
        <v>31043</v>
      </c>
      <c r="G718" s="32">
        <v>33112</v>
      </c>
      <c r="H718" s="32">
        <v>34319</v>
      </c>
      <c r="I718" s="32">
        <v>35256</v>
      </c>
      <c r="J718" s="32">
        <v>36723</v>
      </c>
      <c r="K718" s="32">
        <v>37476</v>
      </c>
      <c r="L718" s="32">
        <v>38023</v>
      </c>
      <c r="M718" s="32"/>
    </row>
    <row r="719" spans="1:21" hidden="1" x14ac:dyDescent="0.3">
      <c r="A719" t="s">
        <v>174</v>
      </c>
      <c r="B719" t="s">
        <v>194</v>
      </c>
      <c r="C719" s="32">
        <v>20189</v>
      </c>
      <c r="D719" s="32">
        <v>22144</v>
      </c>
      <c r="E719" s="32">
        <v>23168</v>
      </c>
      <c r="F719" s="32">
        <v>23393</v>
      </c>
      <c r="G719" s="32">
        <v>23909</v>
      </c>
      <c r="H719" s="32">
        <v>25081</v>
      </c>
      <c r="I719" s="32">
        <v>26595</v>
      </c>
      <c r="J719" s="32">
        <v>27809</v>
      </c>
      <c r="K719" s="32">
        <v>30020</v>
      </c>
      <c r="L719" s="32">
        <v>31872</v>
      </c>
      <c r="M719" s="32"/>
      <c r="N719" t="str">
        <f t="shared" ref="N719:N726" si="54">A719</f>
        <v>ประจวบคีรีขันธ์</v>
      </c>
      <c r="O719" s="32">
        <f t="shared" ref="O719:U719" si="55">SUM(F719:F726)</f>
        <v>73684</v>
      </c>
      <c r="P719" s="32">
        <f t="shared" si="55"/>
        <v>76556</v>
      </c>
      <c r="Q719" s="32">
        <f t="shared" si="55"/>
        <v>80178</v>
      </c>
      <c r="R719" s="32">
        <f t="shared" si="55"/>
        <v>84206</v>
      </c>
      <c r="S719" s="32">
        <f t="shared" si="55"/>
        <v>88392</v>
      </c>
      <c r="T719" s="32">
        <f t="shared" si="55"/>
        <v>92852</v>
      </c>
      <c r="U719" s="32">
        <f t="shared" si="55"/>
        <v>97048</v>
      </c>
    </row>
    <row r="720" spans="1:21" hidden="1" x14ac:dyDescent="0.3">
      <c r="A720" t="s">
        <v>174</v>
      </c>
      <c r="B720" t="s">
        <v>195</v>
      </c>
      <c r="C720" s="32">
        <v>13010</v>
      </c>
      <c r="D720" s="32">
        <v>14358</v>
      </c>
      <c r="E720" s="32">
        <v>16113</v>
      </c>
      <c r="F720" s="32">
        <v>17501</v>
      </c>
      <c r="G720" s="32">
        <v>18672</v>
      </c>
      <c r="H720" s="32">
        <v>19837</v>
      </c>
      <c r="I720" s="32">
        <v>21013</v>
      </c>
      <c r="J720" s="32">
        <v>21961</v>
      </c>
      <c r="K720" s="32">
        <v>22233</v>
      </c>
      <c r="L720" s="32">
        <v>22611</v>
      </c>
      <c r="M720" s="32"/>
      <c r="N720" t="str">
        <f t="shared" si="54"/>
        <v>ประจวบคีรีขันธ์</v>
      </c>
    </row>
    <row r="721" spans="1:14" hidden="1" x14ac:dyDescent="0.3">
      <c r="A721" t="s">
        <v>174</v>
      </c>
      <c r="B721" t="s">
        <v>196</v>
      </c>
      <c r="C721" s="32">
        <v>11184</v>
      </c>
      <c r="D721" s="32">
        <v>10941</v>
      </c>
      <c r="E721" s="32">
        <v>10844</v>
      </c>
      <c r="F721" s="32">
        <v>11338</v>
      </c>
      <c r="G721" s="32">
        <v>11708</v>
      </c>
      <c r="H721" s="32">
        <v>12499</v>
      </c>
      <c r="I721" s="32">
        <v>13093</v>
      </c>
      <c r="J721" s="32">
        <v>14714</v>
      </c>
      <c r="K721" s="32">
        <v>15956</v>
      </c>
      <c r="L721" s="32">
        <v>17069</v>
      </c>
      <c r="M721" s="32"/>
      <c r="N721" t="str">
        <f t="shared" si="54"/>
        <v>ประจวบคีรีขันธ์</v>
      </c>
    </row>
    <row r="722" spans="1:14" hidden="1" x14ac:dyDescent="0.3">
      <c r="A722" t="s">
        <v>174</v>
      </c>
      <c r="B722" t="s">
        <v>197</v>
      </c>
      <c r="C722" s="32">
        <v>8446</v>
      </c>
      <c r="D722" s="32">
        <v>9217</v>
      </c>
      <c r="E722" s="32">
        <v>9559</v>
      </c>
      <c r="F722" s="32">
        <v>9508</v>
      </c>
      <c r="G722" s="32">
        <v>9644</v>
      </c>
      <c r="H722" s="32">
        <v>9551</v>
      </c>
      <c r="I722" s="32">
        <v>9558</v>
      </c>
      <c r="J722" s="32">
        <v>9390</v>
      </c>
      <c r="K722" s="32">
        <v>9816</v>
      </c>
      <c r="L722" s="32">
        <v>10177</v>
      </c>
      <c r="M722" s="32"/>
      <c r="N722" t="str">
        <f t="shared" si="54"/>
        <v>ประจวบคีรีขันธ์</v>
      </c>
    </row>
    <row r="723" spans="1:14" hidden="1" x14ac:dyDescent="0.3">
      <c r="A723" t="s">
        <v>174</v>
      </c>
      <c r="B723" t="s">
        <v>198</v>
      </c>
      <c r="C723" s="32">
        <v>5474</v>
      </c>
      <c r="D723" s="32">
        <v>6142</v>
      </c>
      <c r="E723" s="32">
        <v>6187</v>
      </c>
      <c r="F723" s="32">
        <v>6397</v>
      </c>
      <c r="G723" s="32">
        <v>6727</v>
      </c>
      <c r="H723" s="32">
        <v>6985</v>
      </c>
      <c r="I723" s="32">
        <v>7277</v>
      </c>
      <c r="J723" s="32">
        <v>7586</v>
      </c>
      <c r="K723" s="32">
        <v>7562</v>
      </c>
      <c r="L723" s="32">
        <v>7620</v>
      </c>
      <c r="M723" s="32"/>
      <c r="N723" t="str">
        <f t="shared" si="54"/>
        <v>ประจวบคีรีขันธ์</v>
      </c>
    </row>
    <row r="724" spans="1:14" hidden="1" x14ac:dyDescent="0.3">
      <c r="A724" t="s">
        <v>174</v>
      </c>
      <c r="B724" t="s">
        <v>199</v>
      </c>
      <c r="C724" s="32">
        <v>2612</v>
      </c>
      <c r="D724" s="32">
        <v>3167</v>
      </c>
      <c r="E724" s="32">
        <v>3394</v>
      </c>
      <c r="F724" s="32">
        <v>3484</v>
      </c>
      <c r="G724" s="32">
        <v>3772</v>
      </c>
      <c r="H724" s="32">
        <v>3931</v>
      </c>
      <c r="I724" s="32">
        <v>4190</v>
      </c>
      <c r="J724" s="32">
        <v>4257</v>
      </c>
      <c r="K724" s="32">
        <v>4413</v>
      </c>
      <c r="L724" s="32">
        <v>4684</v>
      </c>
      <c r="M724" s="32"/>
      <c r="N724" t="str">
        <f t="shared" si="54"/>
        <v>ประจวบคีรีขันธ์</v>
      </c>
    </row>
    <row r="725" spans="1:14" hidden="1" x14ac:dyDescent="0.3">
      <c r="A725" t="s">
        <v>174</v>
      </c>
      <c r="B725" t="s">
        <v>200</v>
      </c>
      <c r="C725">
        <v>990</v>
      </c>
      <c r="D725" s="32">
        <v>1242</v>
      </c>
      <c r="E725" s="32">
        <v>1365</v>
      </c>
      <c r="F725" s="32">
        <v>1536</v>
      </c>
      <c r="G725" s="32">
        <v>1568</v>
      </c>
      <c r="H725" s="32">
        <v>1697</v>
      </c>
      <c r="I725" s="32">
        <v>1838</v>
      </c>
      <c r="J725" s="32">
        <v>1948</v>
      </c>
      <c r="K725" s="32">
        <v>2059</v>
      </c>
      <c r="L725" s="32">
        <v>2177</v>
      </c>
      <c r="M725" s="32"/>
      <c r="N725" t="str">
        <f t="shared" si="54"/>
        <v>ประจวบคีรีขันธ์</v>
      </c>
    </row>
    <row r="726" spans="1:14" hidden="1" x14ac:dyDescent="0.3">
      <c r="A726" t="s">
        <v>174</v>
      </c>
      <c r="B726" t="s">
        <v>201</v>
      </c>
      <c r="C726">
        <v>408</v>
      </c>
      <c r="D726">
        <v>490</v>
      </c>
      <c r="E726">
        <v>513</v>
      </c>
      <c r="F726">
        <v>527</v>
      </c>
      <c r="G726">
        <v>556</v>
      </c>
      <c r="H726">
        <v>597</v>
      </c>
      <c r="I726">
        <v>642</v>
      </c>
      <c r="J726">
        <v>727</v>
      </c>
      <c r="K726">
        <v>793</v>
      </c>
      <c r="L726">
        <v>838</v>
      </c>
      <c r="N726" t="str">
        <f t="shared" si="54"/>
        <v>ประจวบคีรีขันธ์</v>
      </c>
    </row>
    <row r="727" spans="1:14" hidden="1" x14ac:dyDescent="0.3">
      <c r="A727" t="s">
        <v>174</v>
      </c>
      <c r="B727" t="s">
        <v>202</v>
      </c>
      <c r="C727">
        <v>181</v>
      </c>
      <c r="D727">
        <v>257</v>
      </c>
      <c r="E727">
        <v>308</v>
      </c>
      <c r="F727">
        <v>367</v>
      </c>
      <c r="G727">
        <v>253</v>
      </c>
      <c r="H727">
        <v>307</v>
      </c>
      <c r="I727">
        <v>360</v>
      </c>
      <c r="J727">
        <v>401</v>
      </c>
      <c r="K727">
        <v>461</v>
      </c>
      <c r="L727">
        <v>529</v>
      </c>
    </row>
    <row r="728" spans="1:14" hidden="1" x14ac:dyDescent="0.3">
      <c r="A728" t="s">
        <v>174</v>
      </c>
      <c r="B728" t="s">
        <v>203</v>
      </c>
      <c r="C728">
        <v>12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</row>
    <row r="729" spans="1:14" hidden="1" x14ac:dyDescent="0.3">
      <c r="A729" t="s">
        <v>174</v>
      </c>
      <c r="B729" t="s">
        <v>204</v>
      </c>
      <c r="C729" s="32">
        <v>3661</v>
      </c>
      <c r="D729" s="32">
        <v>3860</v>
      </c>
      <c r="E729" s="32">
        <v>5299</v>
      </c>
      <c r="F729" s="32">
        <v>9118</v>
      </c>
      <c r="G729" s="32">
        <v>8967</v>
      </c>
      <c r="H729" s="32">
        <v>9171</v>
      </c>
      <c r="I729" s="32">
        <v>9275</v>
      </c>
      <c r="J729" s="32">
        <v>9522</v>
      </c>
      <c r="K729" s="32">
        <v>9742</v>
      </c>
      <c r="L729" s="32">
        <v>9958</v>
      </c>
      <c r="M729" s="32"/>
    </row>
    <row r="730" spans="1:14" hidden="1" x14ac:dyDescent="0.3">
      <c r="A730" t="s">
        <v>174</v>
      </c>
      <c r="B730" t="s">
        <v>205</v>
      </c>
      <c r="C730" s="32">
        <v>5973</v>
      </c>
      <c r="D730" s="32">
        <v>6295</v>
      </c>
      <c r="E730" s="32">
        <v>6015</v>
      </c>
      <c r="F730" s="32">
        <v>7436</v>
      </c>
      <c r="G730" s="32">
        <v>7673</v>
      </c>
      <c r="H730" s="32">
        <v>7909</v>
      </c>
      <c r="I730" s="32">
        <v>7979</v>
      </c>
      <c r="J730" s="32">
        <v>7902</v>
      </c>
      <c r="K730" s="32">
        <v>3829</v>
      </c>
      <c r="L730" s="32">
        <v>4027</v>
      </c>
      <c r="M730" s="32"/>
    </row>
    <row r="731" spans="1:14" hidden="1" x14ac:dyDescent="0.3">
      <c r="A731" t="s">
        <v>174</v>
      </c>
      <c r="B731" t="s">
        <v>206</v>
      </c>
      <c r="C731">
        <v>859</v>
      </c>
      <c r="D731">
        <v>885</v>
      </c>
      <c r="E731">
        <v>868</v>
      </c>
      <c r="F731">
        <v>871</v>
      </c>
      <c r="G731">
        <v>867</v>
      </c>
      <c r="H731">
        <v>894</v>
      </c>
      <c r="I731">
        <v>872</v>
      </c>
      <c r="J731">
        <v>921</v>
      </c>
      <c r="K731">
        <v>271</v>
      </c>
      <c r="L731">
        <v>206</v>
      </c>
    </row>
    <row r="732" spans="1:14" x14ac:dyDescent="0.3">
      <c r="A732" t="s">
        <v>148</v>
      </c>
      <c r="B732" t="s">
        <v>7</v>
      </c>
      <c r="C732" s="32">
        <v>11802566</v>
      </c>
      <c r="D732" s="32">
        <v>11825955</v>
      </c>
      <c r="E732" s="32">
        <v>11846651</v>
      </c>
      <c r="F732" s="32">
        <v>12072421</v>
      </c>
      <c r="G732" s="32">
        <v>12079106</v>
      </c>
      <c r="H732" s="32">
        <v>12098164</v>
      </c>
      <c r="I732" s="32">
        <v>12115915</v>
      </c>
      <c r="J732" s="32">
        <v>12119572</v>
      </c>
      <c r="K732" s="32">
        <v>12027271</v>
      </c>
      <c r="L732" s="32">
        <v>12010024</v>
      </c>
      <c r="M732" s="32"/>
    </row>
    <row r="733" spans="1:14" hidden="1" x14ac:dyDescent="0.3">
      <c r="A733" t="s">
        <v>148</v>
      </c>
      <c r="B733" t="s">
        <v>184</v>
      </c>
      <c r="C733" s="32">
        <v>619282</v>
      </c>
      <c r="D733" s="32">
        <v>614147</v>
      </c>
      <c r="E733" s="32">
        <v>608197</v>
      </c>
      <c r="F733" s="32">
        <v>598225</v>
      </c>
      <c r="G733" s="32">
        <v>581585</v>
      </c>
      <c r="H733" s="32">
        <v>559016</v>
      </c>
      <c r="I733" s="32">
        <v>540179</v>
      </c>
      <c r="J733" s="32">
        <v>519353</v>
      </c>
      <c r="K733" s="32">
        <v>501060</v>
      </c>
      <c r="L733" s="32">
        <v>479077</v>
      </c>
      <c r="M733" s="32"/>
    </row>
    <row r="734" spans="1:14" hidden="1" x14ac:dyDescent="0.3">
      <c r="A734" t="s">
        <v>148</v>
      </c>
      <c r="B734" s="37">
        <v>44690</v>
      </c>
      <c r="C734" s="32">
        <v>655274</v>
      </c>
      <c r="D734" s="32">
        <v>650874</v>
      </c>
      <c r="E734" s="32">
        <v>642259</v>
      </c>
      <c r="F734" s="32">
        <v>634378</v>
      </c>
      <c r="G734" s="32">
        <v>630510</v>
      </c>
      <c r="H734" s="32">
        <v>630080</v>
      </c>
      <c r="I734" s="32">
        <v>626062</v>
      </c>
      <c r="J734" s="32">
        <v>620303</v>
      </c>
      <c r="K734" s="32">
        <v>610170</v>
      </c>
      <c r="L734" s="32">
        <v>593974</v>
      </c>
      <c r="M734" s="32"/>
    </row>
    <row r="735" spans="1:14" hidden="1" x14ac:dyDescent="0.3">
      <c r="A735" t="s">
        <v>148</v>
      </c>
      <c r="B735" s="37">
        <v>44848</v>
      </c>
      <c r="C735" s="32">
        <v>684639</v>
      </c>
      <c r="D735" s="32">
        <v>664140</v>
      </c>
      <c r="E735" s="32">
        <v>661115</v>
      </c>
      <c r="F735" s="32">
        <v>656766</v>
      </c>
      <c r="G735" s="32">
        <v>658210</v>
      </c>
      <c r="H735" s="32">
        <v>660553</v>
      </c>
      <c r="I735" s="32">
        <v>657779</v>
      </c>
      <c r="J735" s="32">
        <v>649543</v>
      </c>
      <c r="K735" s="32">
        <v>641111</v>
      </c>
      <c r="L735" s="32">
        <v>637445</v>
      </c>
      <c r="M735" s="32"/>
    </row>
    <row r="736" spans="1:14" hidden="1" x14ac:dyDescent="0.3">
      <c r="A736" t="s">
        <v>148</v>
      </c>
      <c r="B736" t="s">
        <v>185</v>
      </c>
      <c r="C736" s="32">
        <v>839809</v>
      </c>
      <c r="D736" s="32">
        <v>820901</v>
      </c>
      <c r="E736" s="32">
        <v>793187</v>
      </c>
      <c r="F736" s="32">
        <v>762860</v>
      </c>
      <c r="G736" s="32">
        <v>723877</v>
      </c>
      <c r="H736" s="32">
        <v>689700</v>
      </c>
      <c r="I736" s="32">
        <v>671540</v>
      </c>
      <c r="J736" s="32">
        <v>669953</v>
      </c>
      <c r="K736" s="32">
        <v>663481</v>
      </c>
      <c r="L736" s="32">
        <v>663334</v>
      </c>
      <c r="M736" s="32"/>
    </row>
    <row r="737" spans="1:21" hidden="1" x14ac:dyDescent="0.3">
      <c r="A737" t="s">
        <v>148</v>
      </c>
      <c r="B737" t="s">
        <v>186</v>
      </c>
      <c r="C737" s="32">
        <v>839840</v>
      </c>
      <c r="D737" s="32">
        <v>845812</v>
      </c>
      <c r="E737" s="32">
        <v>846122</v>
      </c>
      <c r="F737" s="32">
        <v>843414</v>
      </c>
      <c r="G737" s="32">
        <v>839134</v>
      </c>
      <c r="H737" s="32">
        <v>832258</v>
      </c>
      <c r="I737" s="32">
        <v>815437</v>
      </c>
      <c r="J737" s="32">
        <v>786351</v>
      </c>
      <c r="K737" s="32">
        <v>756800</v>
      </c>
      <c r="L737" s="32">
        <v>717965</v>
      </c>
      <c r="M737" s="32"/>
    </row>
    <row r="738" spans="1:21" hidden="1" x14ac:dyDescent="0.3">
      <c r="A738" t="s">
        <v>148</v>
      </c>
      <c r="B738" t="s">
        <v>187</v>
      </c>
      <c r="C738" s="32">
        <v>838270</v>
      </c>
      <c r="D738" s="32">
        <v>816158</v>
      </c>
      <c r="E738" s="32">
        <v>806955</v>
      </c>
      <c r="F738" s="32">
        <v>805420</v>
      </c>
      <c r="G738" s="32">
        <v>811675</v>
      </c>
      <c r="H738" s="32">
        <v>822590</v>
      </c>
      <c r="I738" s="32">
        <v>831026</v>
      </c>
      <c r="J738" s="32">
        <v>829760</v>
      </c>
      <c r="K738" s="32">
        <v>827155</v>
      </c>
      <c r="L738" s="32">
        <v>822700</v>
      </c>
      <c r="M738" s="32"/>
    </row>
    <row r="739" spans="1:21" hidden="1" x14ac:dyDescent="0.3">
      <c r="A739" t="s">
        <v>148</v>
      </c>
      <c r="B739" t="s">
        <v>188</v>
      </c>
      <c r="C739" s="32">
        <v>877936</v>
      </c>
      <c r="D739" s="32">
        <v>877814</v>
      </c>
      <c r="E739" s="32">
        <v>864992</v>
      </c>
      <c r="F739" s="32">
        <v>852119</v>
      </c>
      <c r="G739" s="32">
        <v>836076</v>
      </c>
      <c r="H739" s="32">
        <v>812400</v>
      </c>
      <c r="I739" s="32">
        <v>791717</v>
      </c>
      <c r="J739" s="32">
        <v>781223</v>
      </c>
      <c r="K739" s="32">
        <v>779055</v>
      </c>
      <c r="L739" s="32">
        <v>784676</v>
      </c>
      <c r="M739" s="32"/>
    </row>
    <row r="740" spans="1:21" hidden="1" x14ac:dyDescent="0.3">
      <c r="A740" t="s">
        <v>148</v>
      </c>
      <c r="B740" t="s">
        <v>189</v>
      </c>
      <c r="C740" s="32">
        <v>878346</v>
      </c>
      <c r="D740" s="32">
        <v>870571</v>
      </c>
      <c r="E740" s="32">
        <v>867514</v>
      </c>
      <c r="F740" s="32">
        <v>866393</v>
      </c>
      <c r="G740" s="32">
        <v>860427</v>
      </c>
      <c r="H740" s="32">
        <v>855809</v>
      </c>
      <c r="I740" s="32">
        <v>854187</v>
      </c>
      <c r="J740" s="32">
        <v>840048</v>
      </c>
      <c r="K740" s="32">
        <v>826299</v>
      </c>
      <c r="L740" s="32">
        <v>810307</v>
      </c>
      <c r="M740" s="32"/>
    </row>
    <row r="741" spans="1:21" hidden="1" x14ac:dyDescent="0.3">
      <c r="A741" t="s">
        <v>148</v>
      </c>
      <c r="B741" t="s">
        <v>190</v>
      </c>
      <c r="C741" s="32">
        <v>919920</v>
      </c>
      <c r="D741" s="32">
        <v>895618</v>
      </c>
      <c r="E741" s="32">
        <v>885306</v>
      </c>
      <c r="F741" s="32">
        <v>872856</v>
      </c>
      <c r="G741" s="32">
        <v>864660</v>
      </c>
      <c r="H741" s="32">
        <v>860143</v>
      </c>
      <c r="I741" s="32">
        <v>852867</v>
      </c>
      <c r="J741" s="32">
        <v>849021</v>
      </c>
      <c r="K741" s="32">
        <v>846885</v>
      </c>
      <c r="L741" s="32">
        <v>839673</v>
      </c>
      <c r="M741" s="32"/>
    </row>
    <row r="742" spans="1:21" hidden="1" x14ac:dyDescent="0.3">
      <c r="A742" t="s">
        <v>148</v>
      </c>
      <c r="B742" t="s">
        <v>191</v>
      </c>
      <c r="C742" s="32">
        <v>987814</v>
      </c>
      <c r="D742" s="32">
        <v>978623</v>
      </c>
      <c r="E742" s="32">
        <v>948918</v>
      </c>
      <c r="F742" s="32">
        <v>926833</v>
      </c>
      <c r="G742" s="32">
        <v>911722</v>
      </c>
      <c r="H742" s="32">
        <v>896729</v>
      </c>
      <c r="I742" s="32">
        <v>877162</v>
      </c>
      <c r="J742" s="32">
        <v>866726</v>
      </c>
      <c r="K742" s="32">
        <v>854010</v>
      </c>
      <c r="L742" s="32">
        <v>844569</v>
      </c>
      <c r="M742" s="32"/>
    </row>
    <row r="743" spans="1:21" hidden="1" x14ac:dyDescent="0.3">
      <c r="A743" t="s">
        <v>148</v>
      </c>
      <c r="B743" t="s">
        <v>192</v>
      </c>
      <c r="C743" s="32">
        <v>923526</v>
      </c>
      <c r="D743" s="32">
        <v>934971</v>
      </c>
      <c r="E743" s="32">
        <v>952982</v>
      </c>
      <c r="F743" s="32">
        <v>961107</v>
      </c>
      <c r="G743" s="32">
        <v>963760</v>
      </c>
      <c r="H743" s="32">
        <v>957651</v>
      </c>
      <c r="I743" s="32">
        <v>952800</v>
      </c>
      <c r="J743" s="32">
        <v>924154</v>
      </c>
      <c r="K743" s="32">
        <v>902899</v>
      </c>
      <c r="L743" s="32">
        <v>886951</v>
      </c>
      <c r="M743" s="32"/>
    </row>
    <row r="744" spans="1:21" hidden="1" x14ac:dyDescent="0.3">
      <c r="A744" t="s">
        <v>148</v>
      </c>
      <c r="B744" t="s">
        <v>193</v>
      </c>
      <c r="C744" s="32">
        <v>779256</v>
      </c>
      <c r="D744" s="32">
        <v>777766</v>
      </c>
      <c r="E744" s="32">
        <v>807447</v>
      </c>
      <c r="F744" s="32">
        <v>841261</v>
      </c>
      <c r="G744" s="32">
        <v>865721</v>
      </c>
      <c r="H744" s="32">
        <v>886071</v>
      </c>
      <c r="I744" s="32">
        <v>901673</v>
      </c>
      <c r="J744" s="32">
        <v>918820</v>
      </c>
      <c r="K744" s="32">
        <v>927377</v>
      </c>
      <c r="L744" s="32">
        <v>929457</v>
      </c>
      <c r="M744" s="32"/>
    </row>
    <row r="745" spans="1:21" hidden="1" x14ac:dyDescent="0.3">
      <c r="A745" t="s">
        <v>148</v>
      </c>
      <c r="B745" t="s">
        <v>194</v>
      </c>
      <c r="C745" s="32">
        <v>556553</v>
      </c>
      <c r="D745" s="32">
        <v>602151</v>
      </c>
      <c r="E745" s="32">
        <v>631547</v>
      </c>
      <c r="F745" s="32">
        <v>655805</v>
      </c>
      <c r="G745" s="32">
        <v>682187</v>
      </c>
      <c r="H745" s="32">
        <v>710089</v>
      </c>
      <c r="I745" s="32">
        <v>738571</v>
      </c>
      <c r="J745" s="32">
        <v>767397</v>
      </c>
      <c r="K745" s="32">
        <v>799890</v>
      </c>
      <c r="L745" s="32">
        <v>822972</v>
      </c>
      <c r="M745" s="32"/>
      <c r="N745" t="str">
        <f t="shared" ref="N745:N752" si="56">A745</f>
        <v>ภาคเหนือ</v>
      </c>
      <c r="O745" s="32">
        <f t="shared" ref="O745:U745" si="57">SUM(F745:F752)</f>
        <v>1920743</v>
      </c>
      <c r="P745" s="32">
        <f t="shared" si="57"/>
        <v>1998328</v>
      </c>
      <c r="Q745" s="32">
        <f t="shared" si="57"/>
        <v>2090505</v>
      </c>
      <c r="R745" s="32">
        <f t="shared" si="57"/>
        <v>2185369</v>
      </c>
      <c r="S745" s="32">
        <f t="shared" si="57"/>
        <v>2284388</v>
      </c>
      <c r="T745" s="32">
        <f t="shared" si="57"/>
        <v>2387102</v>
      </c>
      <c r="U745" s="32">
        <f t="shared" si="57"/>
        <v>2480268</v>
      </c>
    </row>
    <row r="746" spans="1:21" hidden="1" x14ac:dyDescent="0.3">
      <c r="A746" t="s">
        <v>148</v>
      </c>
      <c r="B746" t="s">
        <v>195</v>
      </c>
      <c r="C746" s="32">
        <v>346230</v>
      </c>
      <c r="D746" s="32">
        <v>383067</v>
      </c>
      <c r="E746" s="32">
        <v>419815</v>
      </c>
      <c r="F746" s="32">
        <v>457922</v>
      </c>
      <c r="G746" s="32">
        <v>491958</v>
      </c>
      <c r="H746" s="32">
        <v>527403</v>
      </c>
      <c r="I746" s="32">
        <v>557330</v>
      </c>
      <c r="J746" s="32">
        <v>585109</v>
      </c>
      <c r="K746" s="32">
        <v>608327</v>
      </c>
      <c r="L746" s="32">
        <v>633401</v>
      </c>
      <c r="M746" s="32"/>
      <c r="N746" t="str">
        <f t="shared" si="56"/>
        <v>ภาคเหนือ</v>
      </c>
    </row>
    <row r="747" spans="1:21" hidden="1" x14ac:dyDescent="0.3">
      <c r="A747" t="s">
        <v>148</v>
      </c>
      <c r="B747" t="s">
        <v>196</v>
      </c>
      <c r="C747" s="32">
        <v>293471</v>
      </c>
      <c r="D747" s="32">
        <v>290398</v>
      </c>
      <c r="E747" s="32">
        <v>290346</v>
      </c>
      <c r="F747" s="32">
        <v>294952</v>
      </c>
      <c r="G747" s="32">
        <v>299652</v>
      </c>
      <c r="H747" s="32">
        <v>315421</v>
      </c>
      <c r="I747" s="32">
        <v>339335</v>
      </c>
      <c r="J747" s="32">
        <v>373180</v>
      </c>
      <c r="K747" s="32">
        <v>407918</v>
      </c>
      <c r="L747" s="32">
        <v>438483</v>
      </c>
      <c r="M747" s="32"/>
      <c r="N747" t="str">
        <f t="shared" si="56"/>
        <v>ภาคเหนือ</v>
      </c>
    </row>
    <row r="748" spans="1:21" hidden="1" x14ac:dyDescent="0.3">
      <c r="A748" t="s">
        <v>148</v>
      </c>
      <c r="B748" t="s">
        <v>197</v>
      </c>
      <c r="C748" s="32">
        <v>225198</v>
      </c>
      <c r="D748" s="32">
        <v>233901</v>
      </c>
      <c r="E748" s="32">
        <v>236462</v>
      </c>
      <c r="F748" s="32">
        <v>235673</v>
      </c>
      <c r="G748" s="32">
        <v>239671</v>
      </c>
      <c r="H748" s="32">
        <v>240421</v>
      </c>
      <c r="I748" s="32">
        <v>239636</v>
      </c>
      <c r="J748" s="32">
        <v>239830</v>
      </c>
      <c r="K748" s="32">
        <v>244502</v>
      </c>
      <c r="L748" s="32">
        <v>249135</v>
      </c>
      <c r="M748" s="32"/>
      <c r="N748" t="str">
        <f t="shared" si="56"/>
        <v>ภาคเหนือ</v>
      </c>
    </row>
    <row r="749" spans="1:21" hidden="1" x14ac:dyDescent="0.3">
      <c r="A749" t="s">
        <v>148</v>
      </c>
      <c r="B749" t="s">
        <v>198</v>
      </c>
      <c r="C749" s="32">
        <v>138775</v>
      </c>
      <c r="D749" s="32">
        <v>153015</v>
      </c>
      <c r="E749" s="32">
        <v>158055</v>
      </c>
      <c r="F749" s="32">
        <v>162990</v>
      </c>
      <c r="G749" s="32">
        <v>165666</v>
      </c>
      <c r="H749" s="32">
        <v>168883</v>
      </c>
      <c r="I749" s="32">
        <v>172527</v>
      </c>
      <c r="J749" s="32">
        <v>174886</v>
      </c>
      <c r="K749" s="32">
        <v>175128</v>
      </c>
      <c r="L749" s="32">
        <v>179018</v>
      </c>
      <c r="M749" s="32"/>
      <c r="N749" t="str">
        <f t="shared" si="56"/>
        <v>ภาคเหนือ</v>
      </c>
    </row>
    <row r="750" spans="1:21" hidden="1" x14ac:dyDescent="0.3">
      <c r="A750" t="s">
        <v>148</v>
      </c>
      <c r="B750" t="s">
        <v>199</v>
      </c>
      <c r="C750" s="32">
        <v>58189</v>
      </c>
      <c r="D750" s="32">
        <v>69799</v>
      </c>
      <c r="E750" s="32">
        <v>75232</v>
      </c>
      <c r="F750" s="32">
        <v>79594</v>
      </c>
      <c r="G750" s="32">
        <v>83644</v>
      </c>
      <c r="H750" s="32">
        <v>89028</v>
      </c>
      <c r="I750" s="32">
        <v>94895</v>
      </c>
      <c r="J750" s="32">
        <v>97915</v>
      </c>
      <c r="K750" s="32">
        <v>101864</v>
      </c>
      <c r="L750" s="32">
        <v>104225</v>
      </c>
      <c r="M750" s="32"/>
      <c r="N750" t="str">
        <f t="shared" si="56"/>
        <v>ภาคเหนือ</v>
      </c>
    </row>
    <row r="751" spans="1:21" hidden="1" x14ac:dyDescent="0.3">
      <c r="A751" t="s">
        <v>148</v>
      </c>
      <c r="B751" t="s">
        <v>200</v>
      </c>
      <c r="C751" s="32">
        <v>19452</v>
      </c>
      <c r="D751" s="32">
        <v>23205</v>
      </c>
      <c r="E751" s="32">
        <v>24368</v>
      </c>
      <c r="F751" s="32">
        <v>25934</v>
      </c>
      <c r="G751" s="32">
        <v>27525</v>
      </c>
      <c r="H751" s="32">
        <v>30864</v>
      </c>
      <c r="I751" s="32">
        <v>34097</v>
      </c>
      <c r="J751" s="32">
        <v>36660</v>
      </c>
      <c r="K751" s="32">
        <v>39310</v>
      </c>
      <c r="L751" s="32">
        <v>42021</v>
      </c>
      <c r="M751" s="32"/>
      <c r="N751" t="str">
        <f t="shared" si="56"/>
        <v>ภาคเหนือ</v>
      </c>
    </row>
    <row r="752" spans="1:21" hidden="1" x14ac:dyDescent="0.3">
      <c r="A752" t="s">
        <v>148</v>
      </c>
      <c r="B752" t="s">
        <v>201</v>
      </c>
      <c r="C752" s="32">
        <v>5788</v>
      </c>
      <c r="D752" s="32">
        <v>6802</v>
      </c>
      <c r="E752" s="32">
        <v>7233</v>
      </c>
      <c r="F752" s="32">
        <v>7873</v>
      </c>
      <c r="G752" s="32">
        <v>8025</v>
      </c>
      <c r="H752" s="32">
        <v>8396</v>
      </c>
      <c r="I752" s="32">
        <v>8978</v>
      </c>
      <c r="J752" s="32">
        <v>9411</v>
      </c>
      <c r="K752" s="32">
        <v>10163</v>
      </c>
      <c r="L752" s="32">
        <v>11013</v>
      </c>
      <c r="M752" s="32"/>
      <c r="N752" t="str">
        <f t="shared" si="56"/>
        <v>ภาคเหนือ</v>
      </c>
    </row>
    <row r="753" spans="1:13" hidden="1" x14ac:dyDescent="0.3">
      <c r="A753" t="s">
        <v>148</v>
      </c>
      <c r="B753" t="s">
        <v>202</v>
      </c>
      <c r="C753" s="32">
        <v>2298</v>
      </c>
      <c r="D753" s="32">
        <v>2885</v>
      </c>
      <c r="E753" s="32">
        <v>3251</v>
      </c>
      <c r="F753" s="32">
        <v>3681</v>
      </c>
      <c r="G753" s="32">
        <v>1933</v>
      </c>
      <c r="H753" s="32">
        <v>2566</v>
      </c>
      <c r="I753" s="32">
        <v>3048</v>
      </c>
      <c r="J753" s="32">
        <v>3082</v>
      </c>
      <c r="K753" s="32">
        <v>3849</v>
      </c>
      <c r="L753" s="32">
        <v>4440</v>
      </c>
      <c r="M753" s="32"/>
    </row>
    <row r="754" spans="1:13" hidden="1" x14ac:dyDescent="0.3">
      <c r="A754" t="s">
        <v>148</v>
      </c>
      <c r="B754" t="s">
        <v>203</v>
      </c>
      <c r="C754">
        <v>373</v>
      </c>
      <c r="D754">
        <v>168</v>
      </c>
      <c r="E754">
        <v>159</v>
      </c>
      <c r="F754">
        <v>158</v>
      </c>
      <c r="G754">
        <v>7</v>
      </c>
      <c r="H754">
        <v>7</v>
      </c>
      <c r="I754">
        <v>7</v>
      </c>
      <c r="J754">
        <v>7</v>
      </c>
      <c r="K754">
        <v>7</v>
      </c>
      <c r="L754">
        <v>3</v>
      </c>
    </row>
    <row r="755" spans="1:13" hidden="1" x14ac:dyDescent="0.3">
      <c r="A755" t="s">
        <v>148</v>
      </c>
      <c r="B755" t="s">
        <v>204</v>
      </c>
      <c r="C755" s="32">
        <v>180401</v>
      </c>
      <c r="D755" s="32">
        <v>178687</v>
      </c>
      <c r="E755" s="32">
        <v>191258</v>
      </c>
      <c r="F755" s="32">
        <v>387069</v>
      </c>
      <c r="G755" s="32">
        <v>392020</v>
      </c>
      <c r="H755" s="32">
        <v>399035</v>
      </c>
      <c r="I755" s="32">
        <v>411849</v>
      </c>
      <c r="J755" s="32">
        <v>433260</v>
      </c>
      <c r="K755" s="32">
        <v>453575</v>
      </c>
      <c r="L755" s="32">
        <v>465779</v>
      </c>
      <c r="M755" s="32"/>
    </row>
    <row r="756" spans="1:13" hidden="1" x14ac:dyDescent="0.3">
      <c r="A756" t="s">
        <v>148</v>
      </c>
      <c r="B756" t="s">
        <v>205</v>
      </c>
      <c r="C756" s="32">
        <v>113448</v>
      </c>
      <c r="D756" s="32">
        <v>116122</v>
      </c>
      <c r="E756" s="32">
        <v>107773</v>
      </c>
      <c r="F756" s="32">
        <v>121560</v>
      </c>
      <c r="G756" s="32">
        <v>122981</v>
      </c>
      <c r="H756" s="32">
        <v>126049</v>
      </c>
      <c r="I756" s="32">
        <v>127050</v>
      </c>
      <c r="J756" s="32">
        <v>127529</v>
      </c>
      <c r="K756" s="32">
        <v>42900</v>
      </c>
      <c r="L756" s="32">
        <v>46375</v>
      </c>
      <c r="M756" s="32"/>
    </row>
    <row r="757" spans="1:13" hidden="1" x14ac:dyDescent="0.3">
      <c r="A757" t="s">
        <v>148</v>
      </c>
      <c r="B757" t="s">
        <v>206</v>
      </c>
      <c r="C757" s="32">
        <v>18478</v>
      </c>
      <c r="D757" s="32">
        <v>18360</v>
      </c>
      <c r="E757" s="32">
        <v>16158</v>
      </c>
      <c r="F757" s="32">
        <v>17578</v>
      </c>
      <c r="G757" s="32">
        <v>16480</v>
      </c>
      <c r="H757" s="32">
        <v>17002</v>
      </c>
      <c r="I757" s="32">
        <v>16163</v>
      </c>
      <c r="J757" s="32">
        <v>16051</v>
      </c>
      <c r="K757" s="32">
        <v>3536</v>
      </c>
      <c r="L757" s="32">
        <v>3031</v>
      </c>
      <c r="M757" s="32"/>
    </row>
    <row r="758" spans="1:13" x14ac:dyDescent="0.3">
      <c r="A758" t="s">
        <v>96</v>
      </c>
      <c r="B758" t="s">
        <v>7</v>
      </c>
      <c r="C758" s="32">
        <v>1655642</v>
      </c>
      <c r="D758" s="32">
        <v>1666888</v>
      </c>
      <c r="E758" s="32">
        <v>1678284</v>
      </c>
      <c r="F758" s="32">
        <v>1728242</v>
      </c>
      <c r="G758" s="32">
        <v>1735762</v>
      </c>
      <c r="H758" s="32">
        <v>1746840</v>
      </c>
      <c r="I758" s="32">
        <v>1763742</v>
      </c>
      <c r="J758" s="32">
        <v>1779254</v>
      </c>
      <c r="K758" s="32">
        <v>1784370</v>
      </c>
      <c r="L758" s="32">
        <v>1789385</v>
      </c>
      <c r="M758" s="32"/>
    </row>
    <row r="759" spans="1:13" hidden="1" x14ac:dyDescent="0.3">
      <c r="A759" t="s">
        <v>96</v>
      </c>
      <c r="B759" t="s">
        <v>184</v>
      </c>
      <c r="C759" s="32">
        <v>79489</v>
      </c>
      <c r="D759" s="32">
        <v>80129</v>
      </c>
      <c r="E759" s="32">
        <v>80854</v>
      </c>
      <c r="F759" s="32">
        <v>81520</v>
      </c>
      <c r="G759" s="32">
        <v>80845</v>
      </c>
      <c r="H759" s="32">
        <v>79285</v>
      </c>
      <c r="I759" s="32">
        <v>77984</v>
      </c>
      <c r="J759" s="32">
        <v>76090</v>
      </c>
      <c r="K759" s="32">
        <v>73958</v>
      </c>
      <c r="L759" s="32">
        <v>71229</v>
      </c>
      <c r="M759" s="32"/>
    </row>
    <row r="760" spans="1:13" hidden="1" x14ac:dyDescent="0.3">
      <c r="A760" t="s">
        <v>96</v>
      </c>
      <c r="B760" s="37">
        <v>44690</v>
      </c>
      <c r="C760" s="32">
        <v>84766</v>
      </c>
      <c r="D760" s="32">
        <v>83668</v>
      </c>
      <c r="E760" s="32">
        <v>82382</v>
      </c>
      <c r="F760" s="32">
        <v>81817</v>
      </c>
      <c r="G760" s="32">
        <v>81984</v>
      </c>
      <c r="H760" s="32">
        <v>82904</v>
      </c>
      <c r="I760" s="32">
        <v>84075</v>
      </c>
      <c r="J760" s="32">
        <v>85216</v>
      </c>
      <c r="K760" s="32">
        <v>85654</v>
      </c>
      <c r="L760" s="32">
        <v>84739</v>
      </c>
      <c r="M760" s="32"/>
    </row>
    <row r="761" spans="1:13" hidden="1" x14ac:dyDescent="0.3">
      <c r="A761" t="s">
        <v>96</v>
      </c>
      <c r="B761" s="37">
        <v>44848</v>
      </c>
      <c r="C761" s="32">
        <v>87618</v>
      </c>
      <c r="D761" s="32">
        <v>85959</v>
      </c>
      <c r="E761" s="32">
        <v>86860</v>
      </c>
      <c r="F761" s="32">
        <v>87001</v>
      </c>
      <c r="G761" s="32">
        <v>87779</v>
      </c>
      <c r="H761" s="32">
        <v>88445</v>
      </c>
      <c r="I761" s="32">
        <v>88450</v>
      </c>
      <c r="J761" s="32">
        <v>87640</v>
      </c>
      <c r="K761" s="32">
        <v>86821</v>
      </c>
      <c r="L761" s="32">
        <v>86438</v>
      </c>
      <c r="M761" s="32"/>
    </row>
    <row r="762" spans="1:13" hidden="1" x14ac:dyDescent="0.3">
      <c r="A762" t="s">
        <v>96</v>
      </c>
      <c r="B762" t="s">
        <v>185</v>
      </c>
      <c r="C762" s="32">
        <v>113461</v>
      </c>
      <c r="D762" s="32">
        <v>110129</v>
      </c>
      <c r="E762" s="32">
        <v>105644</v>
      </c>
      <c r="F762" s="32">
        <v>101657</v>
      </c>
      <c r="G762" s="32">
        <v>95860</v>
      </c>
      <c r="H762" s="32">
        <v>92354</v>
      </c>
      <c r="I762" s="32">
        <v>91872</v>
      </c>
      <c r="J762" s="32">
        <v>93107</v>
      </c>
      <c r="K762" s="32">
        <v>93068</v>
      </c>
      <c r="L762" s="32">
        <v>92994</v>
      </c>
      <c r="M762" s="32"/>
    </row>
    <row r="763" spans="1:13" hidden="1" x14ac:dyDescent="0.3">
      <c r="A763" t="s">
        <v>96</v>
      </c>
      <c r="B763" t="s">
        <v>186</v>
      </c>
      <c r="C763" s="32">
        <v>119484</v>
      </c>
      <c r="D763" s="32">
        <v>120401</v>
      </c>
      <c r="E763" s="32">
        <v>120660</v>
      </c>
      <c r="F763" s="32">
        <v>120282</v>
      </c>
      <c r="G763" s="32">
        <v>119086</v>
      </c>
      <c r="H763" s="32">
        <v>117687</v>
      </c>
      <c r="I763" s="32">
        <v>115013</v>
      </c>
      <c r="J763" s="32">
        <v>109613</v>
      </c>
      <c r="K763" s="32">
        <v>105383</v>
      </c>
      <c r="L763" s="32">
        <v>99915</v>
      </c>
      <c r="M763" s="32"/>
    </row>
    <row r="764" spans="1:13" hidden="1" x14ac:dyDescent="0.3">
      <c r="A764" t="s">
        <v>96</v>
      </c>
      <c r="B764" t="s">
        <v>187</v>
      </c>
      <c r="C764" s="32">
        <v>118199</v>
      </c>
      <c r="D764" s="32">
        <v>115789</v>
      </c>
      <c r="E764" s="32">
        <v>114140</v>
      </c>
      <c r="F764" s="32">
        <v>114036</v>
      </c>
      <c r="G764" s="32">
        <v>115647</v>
      </c>
      <c r="H764" s="32">
        <v>117827</v>
      </c>
      <c r="I764" s="32">
        <v>119170</v>
      </c>
      <c r="J764" s="32">
        <v>119755</v>
      </c>
      <c r="K764" s="32">
        <v>119695</v>
      </c>
      <c r="L764" s="32">
        <v>118457</v>
      </c>
      <c r="M764" s="32"/>
    </row>
    <row r="765" spans="1:13" hidden="1" x14ac:dyDescent="0.3">
      <c r="A765" t="s">
        <v>96</v>
      </c>
      <c r="B765" t="s">
        <v>188</v>
      </c>
      <c r="C765" s="32">
        <v>121400</v>
      </c>
      <c r="D765" s="32">
        <v>123196</v>
      </c>
      <c r="E765" s="32">
        <v>123024</v>
      </c>
      <c r="F765" s="32">
        <v>122334</v>
      </c>
      <c r="G765" s="32">
        <v>121216</v>
      </c>
      <c r="H765" s="32">
        <v>119245</v>
      </c>
      <c r="I765" s="32">
        <v>117153</v>
      </c>
      <c r="J765" s="32">
        <v>115836</v>
      </c>
      <c r="K765" s="32">
        <v>115900</v>
      </c>
      <c r="L765" s="32">
        <v>117750</v>
      </c>
      <c r="M765" s="32"/>
    </row>
    <row r="766" spans="1:13" hidden="1" x14ac:dyDescent="0.3">
      <c r="A766" t="s">
        <v>96</v>
      </c>
      <c r="B766" t="s">
        <v>189</v>
      </c>
      <c r="C766" s="32">
        <v>109394</v>
      </c>
      <c r="D766" s="32">
        <v>111260</v>
      </c>
      <c r="E766" s="32">
        <v>114983</v>
      </c>
      <c r="F766" s="32">
        <v>118746</v>
      </c>
      <c r="G766" s="32">
        <v>121469</v>
      </c>
      <c r="H766" s="32">
        <v>123069</v>
      </c>
      <c r="I766" s="32">
        <v>124546</v>
      </c>
      <c r="J766" s="32">
        <v>124209</v>
      </c>
      <c r="K766" s="32">
        <v>123404</v>
      </c>
      <c r="L766" s="32">
        <v>122087</v>
      </c>
      <c r="M766" s="32"/>
    </row>
    <row r="767" spans="1:13" hidden="1" x14ac:dyDescent="0.3">
      <c r="A767" t="s">
        <v>96</v>
      </c>
      <c r="B767" t="s">
        <v>190</v>
      </c>
      <c r="C767" s="32">
        <v>111749</v>
      </c>
      <c r="D767" s="32">
        <v>110288</v>
      </c>
      <c r="E767" s="32">
        <v>108858</v>
      </c>
      <c r="F767" s="32">
        <v>108056</v>
      </c>
      <c r="G767" s="32">
        <v>108480</v>
      </c>
      <c r="H767" s="32">
        <v>109271</v>
      </c>
      <c r="I767" s="32">
        <v>111418</v>
      </c>
      <c r="J767" s="32">
        <v>115171</v>
      </c>
      <c r="K767" s="32">
        <v>118900</v>
      </c>
      <c r="L767" s="32">
        <v>121454</v>
      </c>
      <c r="M767" s="32"/>
    </row>
    <row r="768" spans="1:13" hidden="1" x14ac:dyDescent="0.3">
      <c r="A768" t="s">
        <v>96</v>
      </c>
      <c r="B768" t="s">
        <v>191</v>
      </c>
      <c r="C768" s="32">
        <v>130072</v>
      </c>
      <c r="D768" s="32">
        <v>125553</v>
      </c>
      <c r="E768" s="32">
        <v>120382</v>
      </c>
      <c r="F768" s="32">
        <v>115932</v>
      </c>
      <c r="G768" s="32">
        <v>112583</v>
      </c>
      <c r="H768" s="32">
        <v>110920</v>
      </c>
      <c r="I768" s="32">
        <v>109460</v>
      </c>
      <c r="J768" s="32">
        <v>107921</v>
      </c>
      <c r="K768" s="32">
        <v>106939</v>
      </c>
      <c r="L768" s="32">
        <v>107348</v>
      </c>
      <c r="M768" s="32"/>
    </row>
    <row r="769" spans="1:21" hidden="1" x14ac:dyDescent="0.3">
      <c r="A769" t="s">
        <v>96</v>
      </c>
      <c r="B769" t="s">
        <v>192</v>
      </c>
      <c r="C769" s="32">
        <v>136818</v>
      </c>
      <c r="D769" s="32">
        <v>136635</v>
      </c>
      <c r="E769" s="32">
        <v>135412</v>
      </c>
      <c r="F769" s="32">
        <v>133785</v>
      </c>
      <c r="G769" s="32">
        <v>131725</v>
      </c>
      <c r="H769" s="32">
        <v>127750</v>
      </c>
      <c r="I769" s="32">
        <v>123406</v>
      </c>
      <c r="J769" s="32">
        <v>118366</v>
      </c>
      <c r="K769" s="32">
        <v>113892</v>
      </c>
      <c r="L769" s="32">
        <v>110343</v>
      </c>
      <c r="M769" s="32"/>
    </row>
    <row r="770" spans="1:21" hidden="1" x14ac:dyDescent="0.3">
      <c r="A770" t="s">
        <v>96</v>
      </c>
      <c r="B770" t="s">
        <v>193</v>
      </c>
      <c r="C770" s="32">
        <v>119414</v>
      </c>
      <c r="D770" s="32">
        <v>121755</v>
      </c>
      <c r="E770" s="32">
        <v>126836</v>
      </c>
      <c r="F770" s="32">
        <v>130432</v>
      </c>
      <c r="G770" s="32">
        <v>131539</v>
      </c>
      <c r="H770" s="32">
        <v>132553</v>
      </c>
      <c r="I770" s="32">
        <v>132416</v>
      </c>
      <c r="J770" s="32">
        <v>131220</v>
      </c>
      <c r="K770" s="32">
        <v>129834</v>
      </c>
      <c r="L770" s="32">
        <v>127840</v>
      </c>
      <c r="M770" s="32"/>
    </row>
    <row r="771" spans="1:21" hidden="1" x14ac:dyDescent="0.3">
      <c r="A771" t="s">
        <v>96</v>
      </c>
      <c r="B771" t="s">
        <v>194</v>
      </c>
      <c r="C771" s="32">
        <v>78600</v>
      </c>
      <c r="D771" s="32">
        <v>86411</v>
      </c>
      <c r="E771" s="32">
        <v>92410</v>
      </c>
      <c r="F771" s="32">
        <v>98504</v>
      </c>
      <c r="G771" s="32">
        <v>105242</v>
      </c>
      <c r="H771" s="32">
        <v>111411</v>
      </c>
      <c r="I771" s="32">
        <v>116303</v>
      </c>
      <c r="J771" s="32">
        <v>121167</v>
      </c>
      <c r="K771" s="32">
        <v>124792</v>
      </c>
      <c r="L771" s="32">
        <v>125813</v>
      </c>
      <c r="M771" s="32"/>
      <c r="N771" t="str">
        <f t="shared" ref="N771:N778" si="58">A771</f>
        <v>เชียงใหม่</v>
      </c>
      <c r="O771" s="32">
        <f t="shared" ref="O771:U771" si="59">SUM(F771:F778)</f>
        <v>269755</v>
      </c>
      <c r="P771" s="32">
        <f t="shared" si="59"/>
        <v>284115</v>
      </c>
      <c r="Q771" s="32">
        <f t="shared" si="59"/>
        <v>300045</v>
      </c>
      <c r="R771" s="32">
        <f t="shared" si="59"/>
        <v>316302</v>
      </c>
      <c r="S771" s="32">
        <f t="shared" si="59"/>
        <v>333117</v>
      </c>
      <c r="T771" s="32">
        <f t="shared" si="59"/>
        <v>349223</v>
      </c>
      <c r="U771" s="32">
        <f t="shared" si="59"/>
        <v>363763</v>
      </c>
    </row>
    <row r="772" spans="1:21" hidden="1" x14ac:dyDescent="0.3">
      <c r="A772" t="s">
        <v>96</v>
      </c>
      <c r="B772" t="s">
        <v>195</v>
      </c>
      <c r="C772" s="32">
        <v>44075</v>
      </c>
      <c r="D772" s="32">
        <v>49798</v>
      </c>
      <c r="E772" s="32">
        <v>56206</v>
      </c>
      <c r="F772" s="32">
        <v>62891</v>
      </c>
      <c r="G772" s="32">
        <v>68514</v>
      </c>
      <c r="H772" s="32">
        <v>74373</v>
      </c>
      <c r="I772" s="32">
        <v>80491</v>
      </c>
      <c r="J772" s="32">
        <v>86141</v>
      </c>
      <c r="K772" s="32">
        <v>92004</v>
      </c>
      <c r="L772" s="32">
        <v>98421</v>
      </c>
      <c r="M772" s="32"/>
      <c r="N772" t="str">
        <f t="shared" si="58"/>
        <v>เชียงใหม่</v>
      </c>
    </row>
    <row r="773" spans="1:21" hidden="1" x14ac:dyDescent="0.3">
      <c r="A773" t="s">
        <v>96</v>
      </c>
      <c r="B773" t="s">
        <v>196</v>
      </c>
      <c r="C773" s="32">
        <v>36489</v>
      </c>
      <c r="D773" s="32">
        <v>35623</v>
      </c>
      <c r="E773" s="32">
        <v>35329</v>
      </c>
      <c r="F773" s="32">
        <v>35539</v>
      </c>
      <c r="G773" s="32">
        <v>37008</v>
      </c>
      <c r="H773" s="32">
        <v>39926</v>
      </c>
      <c r="I773" s="32">
        <v>44379</v>
      </c>
      <c r="J773" s="32">
        <v>50393</v>
      </c>
      <c r="K773" s="32">
        <v>56321</v>
      </c>
      <c r="L773" s="32">
        <v>61413</v>
      </c>
      <c r="M773" s="32"/>
      <c r="N773" t="str">
        <f t="shared" si="58"/>
        <v>เชียงใหม่</v>
      </c>
    </row>
    <row r="774" spans="1:21" hidden="1" x14ac:dyDescent="0.3">
      <c r="A774" t="s">
        <v>96</v>
      </c>
      <c r="B774" t="s">
        <v>197</v>
      </c>
      <c r="C774" s="32">
        <v>32077</v>
      </c>
      <c r="D774" s="32">
        <v>31369</v>
      </c>
      <c r="E774" s="32">
        <v>30835</v>
      </c>
      <c r="F774" s="32">
        <v>30251</v>
      </c>
      <c r="G774" s="32">
        <v>30070</v>
      </c>
      <c r="H774" s="32">
        <v>29819</v>
      </c>
      <c r="I774" s="32">
        <v>29485</v>
      </c>
      <c r="J774" s="32">
        <v>29312</v>
      </c>
      <c r="K774" s="32">
        <v>29700</v>
      </c>
      <c r="L774" s="32">
        <v>31159</v>
      </c>
      <c r="M774" s="32"/>
      <c r="N774" t="str">
        <f t="shared" si="58"/>
        <v>เชียงใหม่</v>
      </c>
    </row>
    <row r="775" spans="1:21" hidden="1" x14ac:dyDescent="0.3">
      <c r="A775" t="s">
        <v>96</v>
      </c>
      <c r="B775" t="s">
        <v>198</v>
      </c>
      <c r="C775" s="32">
        <v>22036</v>
      </c>
      <c r="D775" s="32">
        <v>23843</v>
      </c>
      <c r="E775" s="32">
        <v>24265</v>
      </c>
      <c r="F775" s="32">
        <v>24241</v>
      </c>
      <c r="G775" s="32">
        <v>23795</v>
      </c>
      <c r="H775" s="32">
        <v>23464</v>
      </c>
      <c r="I775" s="32">
        <v>23306</v>
      </c>
      <c r="J775" s="32">
        <v>23071</v>
      </c>
      <c r="K775" s="32">
        <v>22751</v>
      </c>
      <c r="L775" s="32">
        <v>22758</v>
      </c>
      <c r="M775" s="32"/>
      <c r="N775" t="str">
        <f t="shared" si="58"/>
        <v>เชียงใหม่</v>
      </c>
    </row>
    <row r="776" spans="1:21" hidden="1" x14ac:dyDescent="0.3">
      <c r="A776" t="s">
        <v>96</v>
      </c>
      <c r="B776" t="s">
        <v>199</v>
      </c>
      <c r="C776" s="32">
        <v>9761</v>
      </c>
      <c r="D776" s="32">
        <v>11246</v>
      </c>
      <c r="E776" s="32">
        <v>12094</v>
      </c>
      <c r="F776" s="32">
        <v>12740</v>
      </c>
      <c r="G776" s="32">
        <v>13412</v>
      </c>
      <c r="H776" s="32">
        <v>14291</v>
      </c>
      <c r="I776" s="32">
        <v>14969</v>
      </c>
      <c r="J776" s="32">
        <v>15182</v>
      </c>
      <c r="K776" s="32">
        <v>15285</v>
      </c>
      <c r="L776" s="32">
        <v>15193</v>
      </c>
      <c r="M776" s="32"/>
      <c r="N776" t="str">
        <f t="shared" si="58"/>
        <v>เชียงใหม่</v>
      </c>
    </row>
    <row r="777" spans="1:21" hidden="1" x14ac:dyDescent="0.3">
      <c r="A777" t="s">
        <v>96</v>
      </c>
      <c r="B777" t="s">
        <v>200</v>
      </c>
      <c r="C777" s="32">
        <v>3227</v>
      </c>
      <c r="D777" s="32">
        <v>3779</v>
      </c>
      <c r="E777" s="32">
        <v>4028</v>
      </c>
      <c r="F777" s="32">
        <v>4268</v>
      </c>
      <c r="G777" s="32">
        <v>4655</v>
      </c>
      <c r="H777" s="32">
        <v>5267</v>
      </c>
      <c r="I777" s="32">
        <v>5809</v>
      </c>
      <c r="J777" s="32">
        <v>6184</v>
      </c>
      <c r="K777" s="32">
        <v>6582</v>
      </c>
      <c r="L777" s="32">
        <v>7031</v>
      </c>
      <c r="M777" s="32"/>
      <c r="N777" t="str">
        <f t="shared" si="58"/>
        <v>เชียงใหม่</v>
      </c>
    </row>
    <row r="778" spans="1:21" hidden="1" x14ac:dyDescent="0.3">
      <c r="A778" t="s">
        <v>96</v>
      </c>
      <c r="B778" t="s">
        <v>201</v>
      </c>
      <c r="C778">
        <v>942</v>
      </c>
      <c r="D778" s="32">
        <v>1054</v>
      </c>
      <c r="E778" s="32">
        <v>1115</v>
      </c>
      <c r="F778" s="32">
        <v>1321</v>
      </c>
      <c r="G778" s="32">
        <v>1419</v>
      </c>
      <c r="H778" s="32">
        <v>1494</v>
      </c>
      <c r="I778" s="32">
        <v>1560</v>
      </c>
      <c r="J778" s="32">
        <v>1667</v>
      </c>
      <c r="K778" s="32">
        <v>1788</v>
      </c>
      <c r="L778" s="32">
        <v>1975</v>
      </c>
      <c r="M778" s="32"/>
      <c r="N778" t="str">
        <f t="shared" si="58"/>
        <v>เชียงใหม่</v>
      </c>
    </row>
    <row r="779" spans="1:21" hidden="1" x14ac:dyDescent="0.3">
      <c r="A779" t="s">
        <v>96</v>
      </c>
      <c r="B779" t="s">
        <v>202</v>
      </c>
      <c r="C779">
        <v>447</v>
      </c>
      <c r="D779">
        <v>523</v>
      </c>
      <c r="E779">
        <v>591</v>
      </c>
      <c r="F779">
        <v>650</v>
      </c>
      <c r="G779">
        <v>342</v>
      </c>
      <c r="H779">
        <v>445</v>
      </c>
      <c r="I779">
        <v>545</v>
      </c>
      <c r="J779">
        <v>575</v>
      </c>
      <c r="K779">
        <v>747</v>
      </c>
      <c r="L779">
        <v>870</v>
      </c>
    </row>
    <row r="780" spans="1:21" hidden="1" x14ac:dyDescent="0.3">
      <c r="A780" t="s">
        <v>96</v>
      </c>
      <c r="B780" t="s">
        <v>203</v>
      </c>
      <c r="C780">
        <v>7</v>
      </c>
      <c r="D780">
        <v>4</v>
      </c>
      <c r="E780">
        <v>4</v>
      </c>
      <c r="F780">
        <v>3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</row>
    <row r="781" spans="1:21" hidden="1" x14ac:dyDescent="0.3">
      <c r="A781" t="s">
        <v>96</v>
      </c>
      <c r="B781" t="s">
        <v>204</v>
      </c>
      <c r="C781" s="32">
        <v>79650</v>
      </c>
      <c r="D781" s="32">
        <v>80252</v>
      </c>
      <c r="E781" s="32">
        <v>87841</v>
      </c>
      <c r="F781" s="32">
        <v>120242</v>
      </c>
      <c r="G781" s="32">
        <v>118326</v>
      </c>
      <c r="H781" s="32">
        <v>118216</v>
      </c>
      <c r="I781" s="32">
        <v>125036</v>
      </c>
      <c r="J781" s="32">
        <v>135160</v>
      </c>
      <c r="K781" s="32">
        <v>145402</v>
      </c>
      <c r="L781" s="32">
        <v>149138</v>
      </c>
      <c r="M781" s="32"/>
    </row>
    <row r="782" spans="1:21" hidden="1" x14ac:dyDescent="0.3">
      <c r="A782" t="s">
        <v>96</v>
      </c>
      <c r="B782" t="s">
        <v>205</v>
      </c>
      <c r="C782" s="32">
        <v>13479</v>
      </c>
      <c r="D782" s="32">
        <v>15296</v>
      </c>
      <c r="E782" s="32">
        <v>11165</v>
      </c>
      <c r="F782" s="32">
        <v>18947</v>
      </c>
      <c r="G782" s="32">
        <v>21866</v>
      </c>
      <c r="H782" s="32">
        <v>23639</v>
      </c>
      <c r="I782" s="32">
        <v>23752</v>
      </c>
      <c r="J782" s="32">
        <v>23190</v>
      </c>
      <c r="K782" s="32">
        <v>14771</v>
      </c>
      <c r="L782" s="32">
        <v>14437</v>
      </c>
      <c r="M782" s="32"/>
    </row>
    <row r="783" spans="1:21" hidden="1" x14ac:dyDescent="0.3">
      <c r="A783" t="s">
        <v>96</v>
      </c>
      <c r="B783" t="s">
        <v>206</v>
      </c>
      <c r="C783" s="32">
        <v>2988</v>
      </c>
      <c r="D783" s="32">
        <v>2928</v>
      </c>
      <c r="E783" s="32">
        <v>2366</v>
      </c>
      <c r="F783" s="32">
        <v>3047</v>
      </c>
      <c r="G783" s="32">
        <v>2899</v>
      </c>
      <c r="H783" s="32">
        <v>3184</v>
      </c>
      <c r="I783" s="32">
        <v>3143</v>
      </c>
      <c r="J783" s="32">
        <v>3067</v>
      </c>
      <c r="K783">
        <v>778</v>
      </c>
      <c r="L783">
        <v>582</v>
      </c>
    </row>
    <row r="784" spans="1:21" x14ac:dyDescent="0.3">
      <c r="A784" t="s">
        <v>97</v>
      </c>
      <c r="B784" t="s">
        <v>7</v>
      </c>
      <c r="C784" s="32">
        <v>404673</v>
      </c>
      <c r="D784" s="32">
        <v>405268</v>
      </c>
      <c r="E784" s="32">
        <v>405468</v>
      </c>
      <c r="F784" s="32">
        <v>406385</v>
      </c>
      <c r="G784" s="32">
        <v>405999</v>
      </c>
      <c r="H784" s="32">
        <v>405918</v>
      </c>
      <c r="I784" s="32">
        <v>405955</v>
      </c>
      <c r="J784" s="32">
        <v>405075</v>
      </c>
      <c r="K784" s="32">
        <v>402011</v>
      </c>
      <c r="L784" s="32">
        <v>401139</v>
      </c>
      <c r="M784" s="32"/>
    </row>
    <row r="785" spans="1:21" hidden="1" x14ac:dyDescent="0.3">
      <c r="A785" t="s">
        <v>97</v>
      </c>
      <c r="B785" t="s">
        <v>184</v>
      </c>
      <c r="C785" s="32">
        <v>17745</v>
      </c>
      <c r="D785" s="32">
        <v>17783</v>
      </c>
      <c r="E785" s="32">
        <v>17908</v>
      </c>
      <c r="F785" s="32">
        <v>17738</v>
      </c>
      <c r="G785" s="32">
        <v>17413</v>
      </c>
      <c r="H785" s="32">
        <v>16881</v>
      </c>
      <c r="I785" s="32">
        <v>16478</v>
      </c>
      <c r="J785" s="32">
        <v>15863</v>
      </c>
      <c r="K785" s="32">
        <v>15280</v>
      </c>
      <c r="L785" s="32">
        <v>14490</v>
      </c>
      <c r="M785" s="32"/>
    </row>
    <row r="786" spans="1:21" hidden="1" x14ac:dyDescent="0.3">
      <c r="A786" t="s">
        <v>97</v>
      </c>
      <c r="B786" s="37">
        <v>44690</v>
      </c>
      <c r="C786" s="32">
        <v>18755</v>
      </c>
      <c r="D786" s="32">
        <v>18600</v>
      </c>
      <c r="E786" s="32">
        <v>18326</v>
      </c>
      <c r="F786" s="32">
        <v>18088</v>
      </c>
      <c r="G786" s="32">
        <v>17820</v>
      </c>
      <c r="H786" s="32">
        <v>17999</v>
      </c>
      <c r="I786" s="32">
        <v>18087</v>
      </c>
      <c r="J786" s="32">
        <v>18100</v>
      </c>
      <c r="K786" s="32">
        <v>17943</v>
      </c>
      <c r="L786" s="32">
        <v>17686</v>
      </c>
      <c r="M786" s="32"/>
    </row>
    <row r="787" spans="1:21" hidden="1" x14ac:dyDescent="0.3">
      <c r="A787" t="s">
        <v>97</v>
      </c>
      <c r="B787" s="37">
        <v>44848</v>
      </c>
      <c r="C787" s="32">
        <v>19571</v>
      </c>
      <c r="D787" s="32">
        <v>18986</v>
      </c>
      <c r="E787" s="32">
        <v>19043</v>
      </c>
      <c r="F787" s="32">
        <v>19079</v>
      </c>
      <c r="G787" s="32">
        <v>19291</v>
      </c>
      <c r="H787" s="32">
        <v>19033</v>
      </c>
      <c r="I787" s="32">
        <v>18870</v>
      </c>
      <c r="J787" s="32">
        <v>18536</v>
      </c>
      <c r="K787" s="32">
        <v>18304</v>
      </c>
      <c r="L787" s="32">
        <v>18095</v>
      </c>
      <c r="M787" s="32"/>
    </row>
    <row r="788" spans="1:21" hidden="1" x14ac:dyDescent="0.3">
      <c r="A788" t="s">
        <v>97</v>
      </c>
      <c r="B788" t="s">
        <v>185</v>
      </c>
      <c r="C788" s="32">
        <v>26251</v>
      </c>
      <c r="D788" s="32">
        <v>25313</v>
      </c>
      <c r="E788" s="32">
        <v>23784</v>
      </c>
      <c r="F788" s="32">
        <v>22333</v>
      </c>
      <c r="G788" s="32">
        <v>20748</v>
      </c>
      <c r="H788" s="32">
        <v>19523</v>
      </c>
      <c r="I788" s="32">
        <v>18921</v>
      </c>
      <c r="J788" s="32">
        <v>18954</v>
      </c>
      <c r="K788" s="32">
        <v>18983</v>
      </c>
      <c r="L788" s="32">
        <v>19262</v>
      </c>
      <c r="M788" s="32"/>
    </row>
    <row r="789" spans="1:21" hidden="1" x14ac:dyDescent="0.3">
      <c r="A789" t="s">
        <v>97</v>
      </c>
      <c r="B789" t="s">
        <v>186</v>
      </c>
      <c r="C789" s="32">
        <v>27426</v>
      </c>
      <c r="D789" s="32">
        <v>27394</v>
      </c>
      <c r="E789" s="32">
        <v>27152</v>
      </c>
      <c r="F789" s="32">
        <v>26620</v>
      </c>
      <c r="G789" s="32">
        <v>26017</v>
      </c>
      <c r="H789" s="32">
        <v>25289</v>
      </c>
      <c r="I789" s="32">
        <v>24296</v>
      </c>
      <c r="J789" s="32">
        <v>22982</v>
      </c>
      <c r="K789" s="32">
        <v>21718</v>
      </c>
      <c r="L789" s="32">
        <v>20124</v>
      </c>
      <c r="M789" s="32"/>
    </row>
    <row r="790" spans="1:21" hidden="1" x14ac:dyDescent="0.3">
      <c r="A790" t="s">
        <v>97</v>
      </c>
      <c r="B790" t="s">
        <v>187</v>
      </c>
      <c r="C790" s="32">
        <v>29629</v>
      </c>
      <c r="D790" s="32">
        <v>28879</v>
      </c>
      <c r="E790" s="32">
        <v>28468</v>
      </c>
      <c r="F790" s="32">
        <v>28113</v>
      </c>
      <c r="G790" s="32">
        <v>28356</v>
      </c>
      <c r="H790" s="32">
        <v>28793</v>
      </c>
      <c r="I790" s="32">
        <v>28666</v>
      </c>
      <c r="J790" s="32">
        <v>28386</v>
      </c>
      <c r="K790" s="32">
        <v>27957</v>
      </c>
      <c r="L790" s="32">
        <v>27209</v>
      </c>
      <c r="M790" s="32"/>
    </row>
    <row r="791" spans="1:21" hidden="1" x14ac:dyDescent="0.3">
      <c r="A791" t="s">
        <v>97</v>
      </c>
      <c r="B791" t="s">
        <v>188</v>
      </c>
      <c r="C791" s="32">
        <v>30048</v>
      </c>
      <c r="D791" s="32">
        <v>30319</v>
      </c>
      <c r="E791" s="32">
        <v>30422</v>
      </c>
      <c r="F791" s="32">
        <v>30323</v>
      </c>
      <c r="G791" s="32">
        <v>30315</v>
      </c>
      <c r="H791" s="32">
        <v>29519</v>
      </c>
      <c r="I791" s="32">
        <v>28836</v>
      </c>
      <c r="J791" s="32">
        <v>28390</v>
      </c>
      <c r="K791" s="32">
        <v>28008</v>
      </c>
      <c r="L791" s="32">
        <v>28304</v>
      </c>
      <c r="M791" s="32"/>
    </row>
    <row r="792" spans="1:21" hidden="1" x14ac:dyDescent="0.3">
      <c r="A792" t="s">
        <v>97</v>
      </c>
      <c r="B792" t="s">
        <v>189</v>
      </c>
      <c r="C792" s="32">
        <v>27877</v>
      </c>
      <c r="D792" s="32">
        <v>28160</v>
      </c>
      <c r="E792" s="32">
        <v>28492</v>
      </c>
      <c r="F792" s="32">
        <v>29255</v>
      </c>
      <c r="G792" s="32">
        <v>29420</v>
      </c>
      <c r="H792" s="32">
        <v>29706</v>
      </c>
      <c r="I792" s="32">
        <v>29987</v>
      </c>
      <c r="J792" s="32">
        <v>30155</v>
      </c>
      <c r="K792" s="32">
        <v>30050</v>
      </c>
      <c r="L792" s="32">
        <v>30085</v>
      </c>
      <c r="M792" s="32"/>
    </row>
    <row r="793" spans="1:21" hidden="1" x14ac:dyDescent="0.3">
      <c r="A793" t="s">
        <v>97</v>
      </c>
      <c r="B793" t="s">
        <v>190</v>
      </c>
      <c r="C793" s="32">
        <v>30244</v>
      </c>
      <c r="D793" s="32">
        <v>29313</v>
      </c>
      <c r="E793" s="32">
        <v>28575</v>
      </c>
      <c r="F793" s="32">
        <v>27924</v>
      </c>
      <c r="G793" s="32">
        <v>27689</v>
      </c>
      <c r="H793" s="32">
        <v>27433</v>
      </c>
      <c r="I793" s="32">
        <v>27746</v>
      </c>
      <c r="J793" s="32">
        <v>28027</v>
      </c>
      <c r="K793" s="32">
        <v>28726</v>
      </c>
      <c r="L793" s="32">
        <v>28975</v>
      </c>
      <c r="M793" s="32"/>
    </row>
    <row r="794" spans="1:21" hidden="1" x14ac:dyDescent="0.3">
      <c r="A794" t="s">
        <v>97</v>
      </c>
      <c r="B794" t="s">
        <v>191</v>
      </c>
      <c r="C794" s="32">
        <v>36816</v>
      </c>
      <c r="D794" s="32">
        <v>35416</v>
      </c>
      <c r="E794" s="32">
        <v>33570</v>
      </c>
      <c r="F794" s="32">
        <v>31743</v>
      </c>
      <c r="G794" s="32">
        <v>30329</v>
      </c>
      <c r="H794" s="32">
        <v>29575</v>
      </c>
      <c r="I794" s="32">
        <v>28658</v>
      </c>
      <c r="J794" s="32">
        <v>27949</v>
      </c>
      <c r="K794" s="32">
        <v>27342</v>
      </c>
      <c r="L794" s="32">
        <v>27102</v>
      </c>
      <c r="M794" s="32"/>
    </row>
    <row r="795" spans="1:21" hidden="1" x14ac:dyDescent="0.3">
      <c r="A795" t="s">
        <v>97</v>
      </c>
      <c r="B795" t="s">
        <v>192</v>
      </c>
      <c r="C795" s="32">
        <v>37911</v>
      </c>
      <c r="D795" s="32">
        <v>38003</v>
      </c>
      <c r="E795" s="32">
        <v>37830</v>
      </c>
      <c r="F795" s="32">
        <v>37688</v>
      </c>
      <c r="G795" s="32">
        <v>37281</v>
      </c>
      <c r="H795" s="32">
        <v>35797</v>
      </c>
      <c r="I795" s="32">
        <v>34498</v>
      </c>
      <c r="J795" s="32">
        <v>32701</v>
      </c>
      <c r="K795" s="32">
        <v>30927</v>
      </c>
      <c r="L795" s="32">
        <v>29582</v>
      </c>
      <c r="M795" s="32"/>
    </row>
    <row r="796" spans="1:21" hidden="1" x14ac:dyDescent="0.3">
      <c r="A796" t="s">
        <v>97</v>
      </c>
      <c r="B796" t="s">
        <v>193</v>
      </c>
      <c r="C796" s="32">
        <v>33030</v>
      </c>
      <c r="D796" s="32">
        <v>33868</v>
      </c>
      <c r="E796" s="32">
        <v>35213</v>
      </c>
      <c r="F796" s="32">
        <v>35902</v>
      </c>
      <c r="G796" s="32">
        <v>35930</v>
      </c>
      <c r="H796" s="32">
        <v>36531</v>
      </c>
      <c r="I796" s="32">
        <v>36746</v>
      </c>
      <c r="J796" s="32">
        <v>36582</v>
      </c>
      <c r="K796" s="32">
        <v>36419</v>
      </c>
      <c r="L796" s="32">
        <v>36051</v>
      </c>
      <c r="M796" s="32"/>
    </row>
    <row r="797" spans="1:21" hidden="1" x14ac:dyDescent="0.3">
      <c r="A797" t="s">
        <v>97</v>
      </c>
      <c r="B797" t="s">
        <v>194</v>
      </c>
      <c r="C797" s="32">
        <v>22735</v>
      </c>
      <c r="D797" s="32">
        <v>24491</v>
      </c>
      <c r="E797" s="32">
        <v>25765</v>
      </c>
      <c r="F797" s="32">
        <v>27538</v>
      </c>
      <c r="G797" s="32">
        <v>29412</v>
      </c>
      <c r="H797" s="32">
        <v>31043</v>
      </c>
      <c r="I797" s="32">
        <v>32296</v>
      </c>
      <c r="J797" s="32">
        <v>33548</v>
      </c>
      <c r="K797" s="32">
        <v>34208</v>
      </c>
      <c r="L797" s="32">
        <v>34298</v>
      </c>
      <c r="M797" s="32"/>
      <c r="N797" t="str">
        <f t="shared" ref="N797:N804" si="60">A797</f>
        <v>ลำพูน</v>
      </c>
      <c r="O797" s="32">
        <f t="shared" ref="O797:U797" si="61">SUM(F797:F804)</f>
        <v>76637</v>
      </c>
      <c r="P797" s="32">
        <f t="shared" si="61"/>
        <v>80426</v>
      </c>
      <c r="Q797" s="32">
        <f t="shared" si="61"/>
        <v>84535</v>
      </c>
      <c r="R797" s="32">
        <f t="shared" si="61"/>
        <v>88651</v>
      </c>
      <c r="S797" s="32">
        <f t="shared" si="61"/>
        <v>92865</v>
      </c>
      <c r="T797" s="32">
        <f t="shared" si="61"/>
        <v>96718</v>
      </c>
      <c r="U797" s="32">
        <f t="shared" si="61"/>
        <v>100367</v>
      </c>
    </row>
    <row r="798" spans="1:21" hidden="1" x14ac:dyDescent="0.3">
      <c r="A798" t="s">
        <v>97</v>
      </c>
      <c r="B798" t="s">
        <v>195</v>
      </c>
      <c r="C798" s="32">
        <v>13375</v>
      </c>
      <c r="D798" s="32">
        <v>14635</v>
      </c>
      <c r="E798" s="32">
        <v>16288</v>
      </c>
      <c r="F798" s="32">
        <v>17928</v>
      </c>
      <c r="G798" s="32">
        <v>19580</v>
      </c>
      <c r="H798" s="32">
        <v>21263</v>
      </c>
      <c r="I798" s="32">
        <v>22671</v>
      </c>
      <c r="J798" s="32">
        <v>23930</v>
      </c>
      <c r="K798" s="32">
        <v>25536</v>
      </c>
      <c r="L798" s="32">
        <v>27373</v>
      </c>
      <c r="M798" s="32"/>
      <c r="N798" t="str">
        <f t="shared" si="60"/>
        <v>ลำพูน</v>
      </c>
    </row>
    <row r="799" spans="1:21" hidden="1" x14ac:dyDescent="0.3">
      <c r="A799" t="s">
        <v>97</v>
      </c>
      <c r="B799" t="s">
        <v>196</v>
      </c>
      <c r="C799" s="32">
        <v>10969</v>
      </c>
      <c r="D799" s="32">
        <v>10897</v>
      </c>
      <c r="E799" s="32">
        <v>11071</v>
      </c>
      <c r="F799" s="32">
        <v>11329</v>
      </c>
      <c r="G799" s="32">
        <v>11330</v>
      </c>
      <c r="H799" s="32">
        <v>11713</v>
      </c>
      <c r="I799" s="32">
        <v>12848</v>
      </c>
      <c r="J799" s="32">
        <v>14396</v>
      </c>
      <c r="K799" s="32">
        <v>15865</v>
      </c>
      <c r="L799" s="32">
        <v>17262</v>
      </c>
      <c r="M799" s="32"/>
      <c r="N799" t="str">
        <f t="shared" si="60"/>
        <v>ลำพูน</v>
      </c>
    </row>
    <row r="800" spans="1:21" hidden="1" x14ac:dyDescent="0.3">
      <c r="A800" t="s">
        <v>97</v>
      </c>
      <c r="B800" t="s">
        <v>197</v>
      </c>
      <c r="C800" s="32">
        <v>9255</v>
      </c>
      <c r="D800" s="32">
        <v>9113</v>
      </c>
      <c r="E800" s="32">
        <v>9008</v>
      </c>
      <c r="F800" s="32">
        <v>8654</v>
      </c>
      <c r="G800" s="32">
        <v>8685</v>
      </c>
      <c r="H800" s="32">
        <v>8814</v>
      </c>
      <c r="I800" s="32">
        <v>8849</v>
      </c>
      <c r="J800" s="32">
        <v>8999</v>
      </c>
      <c r="K800" s="32">
        <v>9167</v>
      </c>
      <c r="L800" s="32">
        <v>9261</v>
      </c>
      <c r="M800" s="32"/>
      <c r="N800" t="str">
        <f t="shared" si="60"/>
        <v>ลำพูน</v>
      </c>
    </row>
    <row r="801" spans="1:14" hidden="1" x14ac:dyDescent="0.3">
      <c r="A801" t="s">
        <v>97</v>
      </c>
      <c r="B801" t="s">
        <v>198</v>
      </c>
      <c r="C801" s="32">
        <v>5934</v>
      </c>
      <c r="D801" s="32">
        <v>6321</v>
      </c>
      <c r="E801" s="32">
        <v>6454</v>
      </c>
      <c r="F801" s="32">
        <v>6594</v>
      </c>
      <c r="G801" s="32">
        <v>6610</v>
      </c>
      <c r="H801" s="32">
        <v>6579</v>
      </c>
      <c r="I801" s="32">
        <v>6596</v>
      </c>
      <c r="J801" s="32">
        <v>6475</v>
      </c>
      <c r="K801" s="32">
        <v>6218</v>
      </c>
      <c r="L801" s="32">
        <v>6348</v>
      </c>
      <c r="M801" s="32"/>
      <c r="N801" t="str">
        <f t="shared" si="60"/>
        <v>ลำพูน</v>
      </c>
    </row>
    <row r="802" spans="1:14" hidden="1" x14ac:dyDescent="0.3">
      <c r="A802" t="s">
        <v>97</v>
      </c>
      <c r="B802" t="s">
        <v>199</v>
      </c>
      <c r="C802" s="32">
        <v>2627</v>
      </c>
      <c r="D802" s="32">
        <v>2972</v>
      </c>
      <c r="E802" s="32">
        <v>3195</v>
      </c>
      <c r="F802" s="32">
        <v>3326</v>
      </c>
      <c r="G802" s="32">
        <v>3423</v>
      </c>
      <c r="H802" s="32">
        <v>3607</v>
      </c>
      <c r="I802" s="32">
        <v>3776</v>
      </c>
      <c r="J802" s="32">
        <v>3823</v>
      </c>
      <c r="K802" s="32">
        <v>3939</v>
      </c>
      <c r="L802" s="32">
        <v>3934</v>
      </c>
      <c r="M802" s="32"/>
      <c r="N802" t="str">
        <f t="shared" si="60"/>
        <v>ลำพูน</v>
      </c>
    </row>
    <row r="803" spans="1:14" hidden="1" x14ac:dyDescent="0.3">
      <c r="A803" t="s">
        <v>97</v>
      </c>
      <c r="B803" t="s">
        <v>200</v>
      </c>
      <c r="C803">
        <v>827</v>
      </c>
      <c r="D803">
        <v>961</v>
      </c>
      <c r="E803">
        <v>958</v>
      </c>
      <c r="F803" s="32">
        <v>1008</v>
      </c>
      <c r="G803" s="32">
        <v>1137</v>
      </c>
      <c r="H803" s="32">
        <v>1244</v>
      </c>
      <c r="I803" s="32">
        <v>1322</v>
      </c>
      <c r="J803" s="32">
        <v>1405</v>
      </c>
      <c r="K803" s="32">
        <v>1476</v>
      </c>
      <c r="L803" s="32">
        <v>1546</v>
      </c>
      <c r="M803" s="32"/>
      <c r="N803" t="str">
        <f t="shared" si="60"/>
        <v>ลำพูน</v>
      </c>
    </row>
    <row r="804" spans="1:14" hidden="1" x14ac:dyDescent="0.3">
      <c r="A804" t="s">
        <v>97</v>
      </c>
      <c r="B804" t="s">
        <v>201</v>
      </c>
      <c r="C804">
        <v>188</v>
      </c>
      <c r="D804">
        <v>233</v>
      </c>
      <c r="E804">
        <v>228</v>
      </c>
      <c r="F804">
        <v>260</v>
      </c>
      <c r="G804">
        <v>249</v>
      </c>
      <c r="H804">
        <v>272</v>
      </c>
      <c r="I804">
        <v>293</v>
      </c>
      <c r="J804">
        <v>289</v>
      </c>
      <c r="K804">
        <v>309</v>
      </c>
      <c r="L804">
        <v>345</v>
      </c>
      <c r="N804" t="str">
        <f t="shared" si="60"/>
        <v>ลำพูน</v>
      </c>
    </row>
    <row r="805" spans="1:14" hidden="1" x14ac:dyDescent="0.3">
      <c r="A805" t="s">
        <v>97</v>
      </c>
      <c r="B805" t="s">
        <v>202</v>
      </c>
      <c r="C805">
        <v>40</v>
      </c>
      <c r="D805">
        <v>43</v>
      </c>
      <c r="E805">
        <v>55</v>
      </c>
      <c r="F805">
        <v>47</v>
      </c>
      <c r="G805">
        <v>42</v>
      </c>
      <c r="H805">
        <v>53</v>
      </c>
      <c r="I805">
        <v>70</v>
      </c>
      <c r="J805">
        <v>80</v>
      </c>
      <c r="K805">
        <v>87</v>
      </c>
      <c r="L805">
        <v>93</v>
      </c>
    </row>
    <row r="806" spans="1:14" hidden="1" x14ac:dyDescent="0.3">
      <c r="A806" t="s">
        <v>97</v>
      </c>
      <c r="B806" t="s">
        <v>203</v>
      </c>
      <c r="C806">
        <v>2</v>
      </c>
      <c r="D806" t="s">
        <v>207</v>
      </c>
      <c r="E806" t="s">
        <v>207</v>
      </c>
      <c r="F806" t="s">
        <v>207</v>
      </c>
      <c r="G806" t="s">
        <v>207</v>
      </c>
      <c r="H806" t="s">
        <v>207</v>
      </c>
      <c r="I806" t="s">
        <v>207</v>
      </c>
      <c r="J806" t="s">
        <v>207</v>
      </c>
      <c r="K806" t="s">
        <v>207</v>
      </c>
      <c r="L806" t="s">
        <v>207</v>
      </c>
    </row>
    <row r="807" spans="1:14" hidden="1" x14ac:dyDescent="0.3">
      <c r="A807" t="s">
        <v>97</v>
      </c>
      <c r="B807" t="s">
        <v>204</v>
      </c>
      <c r="C807">
        <v>291</v>
      </c>
      <c r="D807">
        <v>323</v>
      </c>
      <c r="E807">
        <v>826</v>
      </c>
      <c r="F807" s="32">
        <v>1412</v>
      </c>
      <c r="G807" s="32">
        <v>1391</v>
      </c>
      <c r="H807" s="32">
        <v>1491</v>
      </c>
      <c r="I807" s="32">
        <v>1708</v>
      </c>
      <c r="J807" s="32">
        <v>1861</v>
      </c>
      <c r="K807" s="32">
        <v>2182</v>
      </c>
      <c r="L807" s="32">
        <v>2330</v>
      </c>
      <c r="M807" s="32"/>
    </row>
    <row r="808" spans="1:14" hidden="1" x14ac:dyDescent="0.3">
      <c r="A808" t="s">
        <v>97</v>
      </c>
      <c r="B808" t="s">
        <v>205</v>
      </c>
      <c r="C808" s="32">
        <v>2525</v>
      </c>
      <c r="D808" s="32">
        <v>2657</v>
      </c>
      <c r="E808" s="32">
        <v>2356</v>
      </c>
      <c r="F808" s="32">
        <v>2946</v>
      </c>
      <c r="G808" s="32">
        <v>3070</v>
      </c>
      <c r="H808" s="32">
        <v>3240</v>
      </c>
      <c r="I808" s="32">
        <v>3269</v>
      </c>
      <c r="J808" s="32">
        <v>3176</v>
      </c>
      <c r="K808" s="32">
        <v>1249</v>
      </c>
      <c r="L808" s="32">
        <v>1303</v>
      </c>
      <c r="M808" s="32"/>
    </row>
    <row r="809" spans="1:14" hidden="1" x14ac:dyDescent="0.3">
      <c r="A809" t="s">
        <v>97</v>
      </c>
      <c r="B809" t="s">
        <v>206</v>
      </c>
      <c r="C809">
        <v>602</v>
      </c>
      <c r="D809">
        <v>588</v>
      </c>
      <c r="E809">
        <v>481</v>
      </c>
      <c r="F809">
        <v>537</v>
      </c>
      <c r="G809">
        <v>461</v>
      </c>
      <c r="H809">
        <v>520</v>
      </c>
      <c r="I809">
        <v>468</v>
      </c>
      <c r="J809">
        <v>468</v>
      </c>
      <c r="K809">
        <v>118</v>
      </c>
      <c r="L809">
        <v>81</v>
      </c>
    </row>
    <row r="810" spans="1:14" x14ac:dyDescent="0.3">
      <c r="A810" t="s">
        <v>98</v>
      </c>
      <c r="B810" t="s">
        <v>7</v>
      </c>
      <c r="C810" s="32">
        <v>756811</v>
      </c>
      <c r="D810" s="32">
        <v>754862</v>
      </c>
      <c r="E810" s="32">
        <v>753013</v>
      </c>
      <c r="F810" s="32">
        <v>752356</v>
      </c>
      <c r="G810" s="32">
        <v>748850</v>
      </c>
      <c r="H810" s="32">
        <v>746547</v>
      </c>
      <c r="I810" s="32">
        <v>742883</v>
      </c>
      <c r="J810" s="32">
        <v>738316</v>
      </c>
      <c r="K810" s="32">
        <v>728964</v>
      </c>
      <c r="L810" s="32">
        <v>724678</v>
      </c>
      <c r="M810" s="32"/>
    </row>
    <row r="811" spans="1:14" hidden="1" x14ac:dyDescent="0.3">
      <c r="A811" t="s">
        <v>98</v>
      </c>
      <c r="B811" t="s">
        <v>184</v>
      </c>
      <c r="C811" s="32">
        <v>30150</v>
      </c>
      <c r="D811" s="32">
        <v>29757</v>
      </c>
      <c r="E811" s="32">
        <v>29436</v>
      </c>
      <c r="F811" s="32">
        <v>28960</v>
      </c>
      <c r="G811" s="32">
        <v>28223</v>
      </c>
      <c r="H811" s="32">
        <v>27110</v>
      </c>
      <c r="I811" s="32">
        <v>26172</v>
      </c>
      <c r="J811" s="32">
        <v>25039</v>
      </c>
      <c r="K811" s="32">
        <v>23982</v>
      </c>
      <c r="L811" s="32">
        <v>22836</v>
      </c>
      <c r="M811" s="32"/>
    </row>
    <row r="812" spans="1:14" hidden="1" x14ac:dyDescent="0.3">
      <c r="A812" t="s">
        <v>98</v>
      </c>
      <c r="B812" s="37">
        <v>44690</v>
      </c>
      <c r="C812" s="32">
        <v>33311</v>
      </c>
      <c r="D812" s="32">
        <v>32794</v>
      </c>
      <c r="E812" s="32">
        <v>32002</v>
      </c>
      <c r="F812" s="32">
        <v>31068</v>
      </c>
      <c r="G812" s="32">
        <v>30573</v>
      </c>
      <c r="H812" s="32">
        <v>30614</v>
      </c>
      <c r="I812" s="32">
        <v>30266</v>
      </c>
      <c r="J812" s="32">
        <v>29892</v>
      </c>
      <c r="K812" s="32">
        <v>29400</v>
      </c>
      <c r="L812" s="32">
        <v>28751</v>
      </c>
      <c r="M812" s="32"/>
    </row>
    <row r="813" spans="1:14" hidden="1" x14ac:dyDescent="0.3">
      <c r="A813" t="s">
        <v>98</v>
      </c>
      <c r="B813" s="37">
        <v>44848</v>
      </c>
      <c r="C813" s="32">
        <v>37594</v>
      </c>
      <c r="D813" s="32">
        <v>35447</v>
      </c>
      <c r="E813" s="32">
        <v>34736</v>
      </c>
      <c r="F813" s="32">
        <v>34288</v>
      </c>
      <c r="G813" s="32">
        <v>33957</v>
      </c>
      <c r="H813" s="32">
        <v>33461</v>
      </c>
      <c r="I813" s="32">
        <v>32972</v>
      </c>
      <c r="J813" s="32">
        <v>32164</v>
      </c>
      <c r="K813" s="32">
        <v>31292</v>
      </c>
      <c r="L813" s="32">
        <v>30851</v>
      </c>
      <c r="M813" s="32"/>
    </row>
    <row r="814" spans="1:14" hidden="1" x14ac:dyDescent="0.3">
      <c r="A814" t="s">
        <v>98</v>
      </c>
      <c r="B814" t="s">
        <v>185</v>
      </c>
      <c r="C814" s="32">
        <v>51752</v>
      </c>
      <c r="D814" s="32">
        <v>50321</v>
      </c>
      <c r="E814" s="32">
        <v>47636</v>
      </c>
      <c r="F814" s="32">
        <v>44478</v>
      </c>
      <c r="G814" s="32">
        <v>40801</v>
      </c>
      <c r="H814" s="32">
        <v>37638</v>
      </c>
      <c r="I814" s="32">
        <v>35512</v>
      </c>
      <c r="J814" s="32">
        <v>34911</v>
      </c>
      <c r="K814" s="32">
        <v>34647</v>
      </c>
      <c r="L814" s="32">
        <v>34158</v>
      </c>
      <c r="M814" s="32"/>
    </row>
    <row r="815" spans="1:14" hidden="1" x14ac:dyDescent="0.3">
      <c r="A815" t="s">
        <v>98</v>
      </c>
      <c r="B815" t="s">
        <v>186</v>
      </c>
      <c r="C815" s="32">
        <v>54155</v>
      </c>
      <c r="D815" s="32">
        <v>53623</v>
      </c>
      <c r="E815" s="32">
        <v>53645</v>
      </c>
      <c r="F815" s="32">
        <v>53578</v>
      </c>
      <c r="G815" s="32">
        <v>52908</v>
      </c>
      <c r="H815" s="32">
        <v>51732</v>
      </c>
      <c r="I815" s="32">
        <v>49939</v>
      </c>
      <c r="J815" s="32">
        <v>47309</v>
      </c>
      <c r="K815" s="32">
        <v>44444</v>
      </c>
      <c r="L815" s="32">
        <v>40868</v>
      </c>
      <c r="M815" s="32"/>
    </row>
    <row r="816" spans="1:14" hidden="1" x14ac:dyDescent="0.3">
      <c r="A816" t="s">
        <v>98</v>
      </c>
      <c r="B816" t="s">
        <v>187</v>
      </c>
      <c r="C816" s="32">
        <v>53409</v>
      </c>
      <c r="D816" s="32">
        <v>53253</v>
      </c>
      <c r="E816" s="32">
        <v>52824</v>
      </c>
      <c r="F816" s="32">
        <v>52696</v>
      </c>
      <c r="G816" s="32">
        <v>53255</v>
      </c>
      <c r="H816" s="32">
        <v>54014</v>
      </c>
      <c r="I816" s="32">
        <v>53388</v>
      </c>
      <c r="J816" s="32">
        <v>52781</v>
      </c>
      <c r="K816" s="32">
        <v>52280</v>
      </c>
      <c r="L816" s="32">
        <v>51576</v>
      </c>
      <c r="M816" s="32"/>
    </row>
    <row r="817" spans="1:21" hidden="1" x14ac:dyDescent="0.3">
      <c r="A817" t="s">
        <v>98</v>
      </c>
      <c r="B817" t="s">
        <v>188</v>
      </c>
      <c r="C817" s="32">
        <v>50897</v>
      </c>
      <c r="D817" s="32">
        <v>51139</v>
      </c>
      <c r="E817" s="32">
        <v>51017</v>
      </c>
      <c r="F817" s="32">
        <v>50912</v>
      </c>
      <c r="G817" s="32">
        <v>50829</v>
      </c>
      <c r="H817" s="32">
        <v>50720</v>
      </c>
      <c r="I817" s="32">
        <v>50356</v>
      </c>
      <c r="J817" s="32">
        <v>49823</v>
      </c>
      <c r="K817" s="32">
        <v>49681</v>
      </c>
      <c r="L817" s="32">
        <v>49989</v>
      </c>
      <c r="M817" s="32"/>
    </row>
    <row r="818" spans="1:21" hidden="1" x14ac:dyDescent="0.3">
      <c r="A818" t="s">
        <v>98</v>
      </c>
      <c r="B818" t="s">
        <v>189</v>
      </c>
      <c r="C818" s="32">
        <v>53137</v>
      </c>
      <c r="D818" s="32">
        <v>51860</v>
      </c>
      <c r="E818" s="32">
        <v>50801</v>
      </c>
      <c r="F818" s="32">
        <v>50359</v>
      </c>
      <c r="G818" s="32">
        <v>49758</v>
      </c>
      <c r="H818" s="32">
        <v>49031</v>
      </c>
      <c r="I818" s="32">
        <v>49119</v>
      </c>
      <c r="J818" s="32">
        <v>48818</v>
      </c>
      <c r="K818" s="32">
        <v>48536</v>
      </c>
      <c r="L818" s="32">
        <v>48422</v>
      </c>
      <c r="M818" s="32"/>
    </row>
    <row r="819" spans="1:21" hidden="1" x14ac:dyDescent="0.3">
      <c r="A819" t="s">
        <v>98</v>
      </c>
      <c r="B819" t="s">
        <v>190</v>
      </c>
      <c r="C819" s="32">
        <v>62112</v>
      </c>
      <c r="D819" s="32">
        <v>59722</v>
      </c>
      <c r="E819" s="32">
        <v>57842</v>
      </c>
      <c r="F819" s="32">
        <v>55549</v>
      </c>
      <c r="G819" s="32">
        <v>53433</v>
      </c>
      <c r="H819" s="32">
        <v>51816</v>
      </c>
      <c r="I819" s="32">
        <v>50593</v>
      </c>
      <c r="J819" s="32">
        <v>49456</v>
      </c>
      <c r="K819" s="32">
        <v>48964</v>
      </c>
      <c r="L819" s="32">
        <v>48424</v>
      </c>
      <c r="M819" s="32"/>
    </row>
    <row r="820" spans="1:21" hidden="1" x14ac:dyDescent="0.3">
      <c r="A820" t="s">
        <v>98</v>
      </c>
      <c r="B820" t="s">
        <v>191</v>
      </c>
      <c r="C820" s="32">
        <v>70269</v>
      </c>
      <c r="D820" s="32">
        <v>68329</v>
      </c>
      <c r="E820" s="32">
        <v>65606</v>
      </c>
      <c r="F820" s="32">
        <v>63764</v>
      </c>
      <c r="G820" s="32">
        <v>62150</v>
      </c>
      <c r="H820" s="32">
        <v>60643</v>
      </c>
      <c r="I820" s="32">
        <v>58346</v>
      </c>
      <c r="J820" s="32">
        <v>56613</v>
      </c>
      <c r="K820" s="32">
        <v>54188</v>
      </c>
      <c r="L820" s="32">
        <v>52097</v>
      </c>
      <c r="M820" s="32"/>
    </row>
    <row r="821" spans="1:21" hidden="1" x14ac:dyDescent="0.3">
      <c r="A821" t="s">
        <v>98</v>
      </c>
      <c r="B821" t="s">
        <v>192</v>
      </c>
      <c r="C821" s="32">
        <v>69625</v>
      </c>
      <c r="D821" s="32">
        <v>70014</v>
      </c>
      <c r="E821" s="32">
        <v>70764</v>
      </c>
      <c r="F821" s="32">
        <v>70038</v>
      </c>
      <c r="G821" s="32">
        <v>69488</v>
      </c>
      <c r="H821" s="32">
        <v>68323</v>
      </c>
      <c r="I821" s="32">
        <v>66585</v>
      </c>
      <c r="J821" s="32">
        <v>63966</v>
      </c>
      <c r="K821" s="32">
        <v>62181</v>
      </c>
      <c r="L821" s="32">
        <v>60561</v>
      </c>
      <c r="M821" s="32"/>
    </row>
    <row r="822" spans="1:21" hidden="1" x14ac:dyDescent="0.3">
      <c r="A822" t="s">
        <v>98</v>
      </c>
      <c r="B822" t="s">
        <v>193</v>
      </c>
      <c r="C822" s="32">
        <v>58910</v>
      </c>
      <c r="D822" s="32">
        <v>60633</v>
      </c>
      <c r="E822" s="32">
        <v>62641</v>
      </c>
      <c r="F822" s="32">
        <v>64873</v>
      </c>
      <c r="G822" s="32">
        <v>65960</v>
      </c>
      <c r="H822" s="32">
        <v>67110</v>
      </c>
      <c r="I822" s="32">
        <v>67643</v>
      </c>
      <c r="J822" s="32">
        <v>68366</v>
      </c>
      <c r="K822" s="32">
        <v>67683</v>
      </c>
      <c r="L822" s="32">
        <v>67233</v>
      </c>
      <c r="M822" s="32"/>
    </row>
    <row r="823" spans="1:21" hidden="1" x14ac:dyDescent="0.3">
      <c r="A823" t="s">
        <v>98</v>
      </c>
      <c r="B823" t="s">
        <v>194</v>
      </c>
      <c r="C823" s="32">
        <v>41111</v>
      </c>
      <c r="D823" s="32">
        <v>43822</v>
      </c>
      <c r="E823" s="32">
        <v>46659</v>
      </c>
      <c r="F823" s="32">
        <v>49196</v>
      </c>
      <c r="G823" s="32">
        <v>52335</v>
      </c>
      <c r="H823" s="32">
        <v>54744</v>
      </c>
      <c r="I823" s="32">
        <v>57741</v>
      </c>
      <c r="J823" s="32">
        <v>59620</v>
      </c>
      <c r="K823" s="32">
        <v>61771</v>
      </c>
      <c r="L823" s="32">
        <v>62802</v>
      </c>
      <c r="M823" s="32"/>
      <c r="N823" t="str">
        <f t="shared" ref="N823:N830" si="62">A823</f>
        <v>ลำปาง</v>
      </c>
      <c r="O823" s="32">
        <f t="shared" ref="O823:U823" si="63">SUM(F823:F830)</f>
        <v>142160</v>
      </c>
      <c r="P823" s="32">
        <f t="shared" si="63"/>
        <v>148402</v>
      </c>
      <c r="Q823" s="32">
        <f t="shared" si="63"/>
        <v>155124</v>
      </c>
      <c r="R823" s="32">
        <f t="shared" si="63"/>
        <v>162754</v>
      </c>
      <c r="S823" s="32">
        <f t="shared" si="63"/>
        <v>169881</v>
      </c>
      <c r="T823" s="32">
        <f t="shared" si="63"/>
        <v>177724</v>
      </c>
      <c r="U823" s="32">
        <f t="shared" si="63"/>
        <v>184725</v>
      </c>
    </row>
    <row r="824" spans="1:21" hidden="1" x14ac:dyDescent="0.3">
      <c r="A824" t="s">
        <v>98</v>
      </c>
      <c r="B824" t="s">
        <v>195</v>
      </c>
      <c r="C824" s="32">
        <v>25158</v>
      </c>
      <c r="D824" s="32">
        <v>27552</v>
      </c>
      <c r="E824" s="32">
        <v>29913</v>
      </c>
      <c r="F824" s="32">
        <v>32968</v>
      </c>
      <c r="G824" s="32">
        <v>35636</v>
      </c>
      <c r="H824" s="32">
        <v>38162</v>
      </c>
      <c r="I824" s="32">
        <v>40337</v>
      </c>
      <c r="J824" s="32">
        <v>43019</v>
      </c>
      <c r="K824" s="32">
        <v>45518</v>
      </c>
      <c r="L824" s="32">
        <v>48546</v>
      </c>
      <c r="M824" s="32"/>
      <c r="N824" t="str">
        <f t="shared" si="62"/>
        <v>ลำปาง</v>
      </c>
    </row>
    <row r="825" spans="1:21" hidden="1" x14ac:dyDescent="0.3">
      <c r="A825" t="s">
        <v>98</v>
      </c>
      <c r="B825" t="s">
        <v>196</v>
      </c>
      <c r="C825" s="32">
        <v>21508</v>
      </c>
      <c r="D825" s="32">
        <v>20908</v>
      </c>
      <c r="E825" s="32">
        <v>20842</v>
      </c>
      <c r="F825" s="32">
        <v>21078</v>
      </c>
      <c r="G825" s="32">
        <v>21178</v>
      </c>
      <c r="H825" s="32">
        <v>22303</v>
      </c>
      <c r="I825" s="32">
        <v>24229</v>
      </c>
      <c r="J825" s="32">
        <v>26463</v>
      </c>
      <c r="K825" s="32">
        <v>29147</v>
      </c>
      <c r="L825" s="32">
        <v>31549</v>
      </c>
      <c r="M825" s="32"/>
      <c r="N825" t="str">
        <f t="shared" si="62"/>
        <v>ลำปาง</v>
      </c>
    </row>
    <row r="826" spans="1:21" hidden="1" x14ac:dyDescent="0.3">
      <c r="A826" t="s">
        <v>98</v>
      </c>
      <c r="B826" t="s">
        <v>197</v>
      </c>
      <c r="C826" s="32">
        <v>17819</v>
      </c>
      <c r="D826" s="32">
        <v>17702</v>
      </c>
      <c r="E826" s="32">
        <v>17597</v>
      </c>
      <c r="F826" s="32">
        <v>17297</v>
      </c>
      <c r="G826" s="32">
        <v>17315</v>
      </c>
      <c r="H826" s="32">
        <v>17257</v>
      </c>
      <c r="I826" s="32">
        <v>16947</v>
      </c>
      <c r="J826" s="32">
        <v>16942</v>
      </c>
      <c r="K826" s="32">
        <v>17284</v>
      </c>
      <c r="L826" s="32">
        <v>17486</v>
      </c>
      <c r="M826" s="32"/>
      <c r="N826" t="str">
        <f t="shared" si="62"/>
        <v>ลำปาง</v>
      </c>
    </row>
    <row r="827" spans="1:21" hidden="1" x14ac:dyDescent="0.3">
      <c r="A827" t="s">
        <v>98</v>
      </c>
      <c r="B827" t="s">
        <v>198</v>
      </c>
      <c r="C827" s="32">
        <v>11343</v>
      </c>
      <c r="D827" s="32">
        <v>12418</v>
      </c>
      <c r="E827" s="32">
        <v>12800</v>
      </c>
      <c r="F827" s="32">
        <v>12961</v>
      </c>
      <c r="G827" s="32">
        <v>12867</v>
      </c>
      <c r="H827" s="32">
        <v>12745</v>
      </c>
      <c r="I827" s="32">
        <v>12849</v>
      </c>
      <c r="J827" s="32">
        <v>12816</v>
      </c>
      <c r="K827" s="32">
        <v>12539</v>
      </c>
      <c r="L827" s="32">
        <v>12638</v>
      </c>
      <c r="M827" s="32"/>
      <c r="N827" t="str">
        <f t="shared" si="62"/>
        <v>ลำปาง</v>
      </c>
    </row>
    <row r="828" spans="1:21" hidden="1" x14ac:dyDescent="0.3">
      <c r="A828" t="s">
        <v>98</v>
      </c>
      <c r="B828" t="s">
        <v>199</v>
      </c>
      <c r="C828" s="32">
        <v>4722</v>
      </c>
      <c r="D828" s="32">
        <v>5374</v>
      </c>
      <c r="E828" s="32">
        <v>5776</v>
      </c>
      <c r="F828" s="32">
        <v>6234</v>
      </c>
      <c r="G828" s="32">
        <v>6532</v>
      </c>
      <c r="H828" s="32">
        <v>7141</v>
      </c>
      <c r="I828" s="32">
        <v>7638</v>
      </c>
      <c r="J828" s="32">
        <v>7761</v>
      </c>
      <c r="K828" s="32">
        <v>7923</v>
      </c>
      <c r="L828" s="32">
        <v>7949</v>
      </c>
      <c r="M828" s="32"/>
      <c r="N828" t="str">
        <f t="shared" si="62"/>
        <v>ลำปาง</v>
      </c>
    </row>
    <row r="829" spans="1:21" hidden="1" x14ac:dyDescent="0.3">
      <c r="A829" t="s">
        <v>98</v>
      </c>
      <c r="B829" t="s">
        <v>200</v>
      </c>
      <c r="C829" s="32">
        <v>1526</v>
      </c>
      <c r="D829" s="32">
        <v>1750</v>
      </c>
      <c r="E829" s="32">
        <v>1796</v>
      </c>
      <c r="F829" s="32">
        <v>1889</v>
      </c>
      <c r="G829" s="32">
        <v>2012</v>
      </c>
      <c r="H829" s="32">
        <v>2252</v>
      </c>
      <c r="I829" s="32">
        <v>2458</v>
      </c>
      <c r="J829" s="32">
        <v>2668</v>
      </c>
      <c r="K829" s="32">
        <v>2920</v>
      </c>
      <c r="L829" s="32">
        <v>3070</v>
      </c>
      <c r="M829" s="32"/>
      <c r="N829" t="str">
        <f t="shared" si="62"/>
        <v>ลำปาง</v>
      </c>
    </row>
    <row r="830" spans="1:21" hidden="1" x14ac:dyDescent="0.3">
      <c r="A830" t="s">
        <v>98</v>
      </c>
      <c r="B830" t="s">
        <v>201</v>
      </c>
      <c r="C830">
        <v>352</v>
      </c>
      <c r="D830">
        <v>430</v>
      </c>
      <c r="E830">
        <v>482</v>
      </c>
      <c r="F830">
        <v>537</v>
      </c>
      <c r="G830">
        <v>527</v>
      </c>
      <c r="H830">
        <v>520</v>
      </c>
      <c r="I830">
        <v>555</v>
      </c>
      <c r="J830">
        <v>592</v>
      </c>
      <c r="K830">
        <v>622</v>
      </c>
      <c r="L830">
        <v>685</v>
      </c>
      <c r="N830" t="str">
        <f t="shared" si="62"/>
        <v>ลำปาง</v>
      </c>
    </row>
    <row r="831" spans="1:21" hidden="1" x14ac:dyDescent="0.3">
      <c r="A831" t="s">
        <v>98</v>
      </c>
      <c r="B831" t="s">
        <v>202</v>
      </c>
      <c r="C831">
        <v>70</v>
      </c>
      <c r="D831">
        <v>90</v>
      </c>
      <c r="E831">
        <v>106</v>
      </c>
      <c r="F831">
        <v>117</v>
      </c>
      <c r="G831">
        <v>79</v>
      </c>
      <c r="H831">
        <v>117</v>
      </c>
      <c r="I831">
        <v>140</v>
      </c>
      <c r="J831">
        <v>148</v>
      </c>
      <c r="K831">
        <v>175</v>
      </c>
      <c r="L831">
        <v>188</v>
      </c>
    </row>
    <row r="832" spans="1:21" hidden="1" x14ac:dyDescent="0.3">
      <c r="A832" t="s">
        <v>98</v>
      </c>
      <c r="B832" t="s">
        <v>203</v>
      </c>
      <c r="C832">
        <v>1</v>
      </c>
      <c r="D832" t="s">
        <v>207</v>
      </c>
      <c r="E832" t="s">
        <v>207</v>
      </c>
      <c r="F832" t="s">
        <v>207</v>
      </c>
      <c r="G832" t="s">
        <v>207</v>
      </c>
      <c r="H832" t="s">
        <v>207</v>
      </c>
      <c r="I832" t="s">
        <v>207</v>
      </c>
      <c r="J832" t="s">
        <v>207</v>
      </c>
      <c r="K832" t="s">
        <v>207</v>
      </c>
      <c r="L832" t="s">
        <v>207</v>
      </c>
    </row>
    <row r="833" spans="1:13" hidden="1" x14ac:dyDescent="0.3">
      <c r="A833" t="s">
        <v>98</v>
      </c>
      <c r="B833" t="s">
        <v>204</v>
      </c>
      <c r="C833" s="32">
        <v>1141</v>
      </c>
      <c r="D833" s="32">
        <v>1163</v>
      </c>
      <c r="E833" s="32">
        <v>1305</v>
      </c>
      <c r="F833" s="32">
        <v>2499</v>
      </c>
      <c r="G833" s="32">
        <v>2400</v>
      </c>
      <c r="H833" s="32">
        <v>2411</v>
      </c>
      <c r="I833" s="32">
        <v>2439</v>
      </c>
      <c r="J833" s="32">
        <v>2446</v>
      </c>
      <c r="K833" s="32">
        <v>2483</v>
      </c>
      <c r="L833" s="32">
        <v>2526</v>
      </c>
      <c r="M833" s="32"/>
    </row>
    <row r="834" spans="1:13" hidden="1" x14ac:dyDescent="0.3">
      <c r="A834" t="s">
        <v>98</v>
      </c>
      <c r="B834" t="s">
        <v>205</v>
      </c>
      <c r="C834" s="32">
        <v>5991</v>
      </c>
      <c r="D834" s="32">
        <v>5986</v>
      </c>
      <c r="E834" s="32">
        <v>5935</v>
      </c>
      <c r="F834" s="32">
        <v>6034</v>
      </c>
      <c r="G834" s="32">
        <v>5859</v>
      </c>
      <c r="H834" s="32">
        <v>5883</v>
      </c>
      <c r="I834" s="32">
        <v>5934</v>
      </c>
      <c r="J834" s="32">
        <v>6014</v>
      </c>
      <c r="K834" s="32">
        <v>1153</v>
      </c>
      <c r="L834" s="32">
        <v>1299</v>
      </c>
      <c r="M834" s="32"/>
    </row>
    <row r="835" spans="1:13" hidden="1" x14ac:dyDescent="0.3">
      <c r="A835" t="s">
        <v>98</v>
      </c>
      <c r="B835" t="s">
        <v>206</v>
      </c>
      <c r="C835">
        <v>748</v>
      </c>
      <c r="D835">
        <v>775</v>
      </c>
      <c r="E835">
        <v>852</v>
      </c>
      <c r="F835">
        <v>983</v>
      </c>
      <c r="G835">
        <v>775</v>
      </c>
      <c r="H835">
        <v>800</v>
      </c>
      <c r="I835">
        <v>725</v>
      </c>
      <c r="J835">
        <v>689</v>
      </c>
      <c r="K835">
        <v>151</v>
      </c>
      <c r="L835">
        <v>174</v>
      </c>
    </row>
    <row r="836" spans="1:13" x14ac:dyDescent="0.3">
      <c r="A836" t="s">
        <v>99</v>
      </c>
      <c r="B836" t="s">
        <v>7</v>
      </c>
      <c r="C836" s="32">
        <v>461294</v>
      </c>
      <c r="D836" s="32">
        <v>460995</v>
      </c>
      <c r="E836" s="32">
        <v>460400</v>
      </c>
      <c r="F836" s="32">
        <v>459768</v>
      </c>
      <c r="G836" s="32">
        <v>458197</v>
      </c>
      <c r="H836" s="32">
        <v>457092</v>
      </c>
      <c r="I836" s="32">
        <v>455403</v>
      </c>
      <c r="J836" s="32">
        <v>453103</v>
      </c>
      <c r="K836" s="32">
        <v>448745</v>
      </c>
      <c r="L836" s="32">
        <v>446148</v>
      </c>
      <c r="M836" s="32"/>
    </row>
    <row r="837" spans="1:13" hidden="1" x14ac:dyDescent="0.3">
      <c r="A837" t="s">
        <v>99</v>
      </c>
      <c r="B837" t="s">
        <v>184</v>
      </c>
      <c r="C837" s="32">
        <v>22445</v>
      </c>
      <c r="D837" s="32">
        <v>22114</v>
      </c>
      <c r="E837" s="32">
        <v>21688</v>
      </c>
      <c r="F837" s="32">
        <v>20960</v>
      </c>
      <c r="G837" s="32">
        <v>20169</v>
      </c>
      <c r="H837" s="32">
        <v>19100</v>
      </c>
      <c r="I837" s="32">
        <v>18127</v>
      </c>
      <c r="J837" s="32">
        <v>17090</v>
      </c>
      <c r="K837" s="32">
        <v>16287</v>
      </c>
      <c r="L837" s="32">
        <v>15340</v>
      </c>
      <c r="M837" s="32"/>
    </row>
    <row r="838" spans="1:13" hidden="1" x14ac:dyDescent="0.3">
      <c r="A838" t="s">
        <v>99</v>
      </c>
      <c r="B838" s="37">
        <v>44690</v>
      </c>
      <c r="C838" s="32">
        <v>25637</v>
      </c>
      <c r="D838" s="32">
        <v>25039</v>
      </c>
      <c r="E838" s="32">
        <v>24407</v>
      </c>
      <c r="F838" s="32">
        <v>23781</v>
      </c>
      <c r="G838" s="32">
        <v>23337</v>
      </c>
      <c r="H838" s="32">
        <v>22948</v>
      </c>
      <c r="I838" s="32">
        <v>22540</v>
      </c>
      <c r="J838" s="32">
        <v>22040</v>
      </c>
      <c r="K838" s="32">
        <v>21264</v>
      </c>
      <c r="L838" s="32">
        <v>20421</v>
      </c>
      <c r="M838" s="32"/>
    </row>
    <row r="839" spans="1:13" hidden="1" x14ac:dyDescent="0.3">
      <c r="A839" t="s">
        <v>99</v>
      </c>
      <c r="B839" s="37">
        <v>44848</v>
      </c>
      <c r="C839" s="32">
        <v>27450</v>
      </c>
      <c r="D839" s="32">
        <v>26525</v>
      </c>
      <c r="E839" s="32">
        <v>26052</v>
      </c>
      <c r="F839" s="32">
        <v>25688</v>
      </c>
      <c r="G839" s="32">
        <v>25648</v>
      </c>
      <c r="H839" s="32">
        <v>25582</v>
      </c>
      <c r="I839" s="32">
        <v>24981</v>
      </c>
      <c r="J839" s="32">
        <v>24273</v>
      </c>
      <c r="K839" s="32">
        <v>23583</v>
      </c>
      <c r="L839" s="32">
        <v>23173</v>
      </c>
      <c r="M839" s="32"/>
    </row>
    <row r="840" spans="1:13" hidden="1" x14ac:dyDescent="0.3">
      <c r="A840" t="s">
        <v>99</v>
      </c>
      <c r="B840" t="s">
        <v>185</v>
      </c>
      <c r="C840" s="32">
        <v>30948</v>
      </c>
      <c r="D840" s="32">
        <v>30923</v>
      </c>
      <c r="E840" s="32">
        <v>30573</v>
      </c>
      <c r="F840" s="32">
        <v>29739</v>
      </c>
      <c r="G840" s="32">
        <v>28232</v>
      </c>
      <c r="H840" s="32">
        <v>26767</v>
      </c>
      <c r="I840" s="32">
        <v>25886</v>
      </c>
      <c r="J840" s="32">
        <v>25381</v>
      </c>
      <c r="K840" s="32">
        <v>25343</v>
      </c>
      <c r="L840" s="32">
        <v>25248</v>
      </c>
      <c r="M840" s="32"/>
    </row>
    <row r="841" spans="1:13" hidden="1" x14ac:dyDescent="0.3">
      <c r="A841" t="s">
        <v>99</v>
      </c>
      <c r="B841" t="s">
        <v>186</v>
      </c>
      <c r="C841" s="32">
        <v>30423</v>
      </c>
      <c r="D841" s="32">
        <v>30394</v>
      </c>
      <c r="E841" s="32">
        <v>30210</v>
      </c>
      <c r="F841" s="32">
        <v>30176</v>
      </c>
      <c r="G841" s="32">
        <v>30356</v>
      </c>
      <c r="H841" s="32">
        <v>30397</v>
      </c>
      <c r="I841" s="32">
        <v>30197</v>
      </c>
      <c r="J841" s="32">
        <v>29856</v>
      </c>
      <c r="K841" s="32">
        <v>29333</v>
      </c>
      <c r="L841" s="32">
        <v>28064</v>
      </c>
      <c r="M841" s="32"/>
    </row>
    <row r="842" spans="1:13" hidden="1" x14ac:dyDescent="0.3">
      <c r="A842" t="s">
        <v>99</v>
      </c>
      <c r="B842" t="s">
        <v>187</v>
      </c>
      <c r="C842" s="32">
        <v>30143</v>
      </c>
      <c r="D842" s="32">
        <v>29557</v>
      </c>
      <c r="E842" s="32">
        <v>29314</v>
      </c>
      <c r="F842" s="32">
        <v>29301</v>
      </c>
      <c r="G842" s="32">
        <v>29214</v>
      </c>
      <c r="H842" s="32">
        <v>29582</v>
      </c>
      <c r="I842" s="32">
        <v>29819</v>
      </c>
      <c r="J842" s="32">
        <v>29686</v>
      </c>
      <c r="K842" s="32">
        <v>29541</v>
      </c>
      <c r="L842" s="32">
        <v>29685</v>
      </c>
      <c r="M842" s="32"/>
    </row>
    <row r="843" spans="1:13" hidden="1" x14ac:dyDescent="0.3">
      <c r="A843" t="s">
        <v>99</v>
      </c>
      <c r="B843" t="s">
        <v>188</v>
      </c>
      <c r="C843" s="32">
        <v>33827</v>
      </c>
      <c r="D843" s="32">
        <v>32926</v>
      </c>
      <c r="E843" s="32">
        <v>31864</v>
      </c>
      <c r="F843" s="32">
        <v>30837</v>
      </c>
      <c r="G843" s="32">
        <v>29905</v>
      </c>
      <c r="H843" s="32">
        <v>29014</v>
      </c>
      <c r="I843" s="32">
        <v>28300</v>
      </c>
      <c r="J843" s="32">
        <v>27874</v>
      </c>
      <c r="K843" s="32">
        <v>27788</v>
      </c>
      <c r="L843" s="32">
        <v>27531</v>
      </c>
      <c r="M843" s="32"/>
    </row>
    <row r="844" spans="1:13" hidden="1" x14ac:dyDescent="0.3">
      <c r="A844" t="s">
        <v>99</v>
      </c>
      <c r="B844" t="s">
        <v>189</v>
      </c>
      <c r="C844" s="32">
        <v>37515</v>
      </c>
      <c r="D844" s="32">
        <v>36435</v>
      </c>
      <c r="E844" s="32">
        <v>35452</v>
      </c>
      <c r="F844" s="32">
        <v>34476</v>
      </c>
      <c r="G844" s="32">
        <v>33671</v>
      </c>
      <c r="H844" s="32">
        <v>32543</v>
      </c>
      <c r="I844" s="32">
        <v>31700</v>
      </c>
      <c r="J844" s="32">
        <v>30557</v>
      </c>
      <c r="K844" s="32">
        <v>29494</v>
      </c>
      <c r="L844" s="32">
        <v>28581</v>
      </c>
      <c r="M844" s="32"/>
    </row>
    <row r="845" spans="1:13" hidden="1" x14ac:dyDescent="0.3">
      <c r="A845" t="s">
        <v>99</v>
      </c>
      <c r="B845" t="s">
        <v>190</v>
      </c>
      <c r="C845" s="32">
        <v>39138</v>
      </c>
      <c r="D845" s="32">
        <v>38680</v>
      </c>
      <c r="E845" s="32">
        <v>38386</v>
      </c>
      <c r="F845" s="32">
        <v>38048</v>
      </c>
      <c r="G845" s="32">
        <v>37227</v>
      </c>
      <c r="H845" s="32">
        <v>36610</v>
      </c>
      <c r="I845" s="32">
        <v>35459</v>
      </c>
      <c r="J845" s="32">
        <v>34418</v>
      </c>
      <c r="K845" s="32">
        <v>33479</v>
      </c>
      <c r="L845" s="32">
        <v>32512</v>
      </c>
      <c r="M845" s="32"/>
    </row>
    <row r="846" spans="1:13" hidden="1" x14ac:dyDescent="0.3">
      <c r="A846" t="s">
        <v>99</v>
      </c>
      <c r="B846" t="s">
        <v>191</v>
      </c>
      <c r="C846" s="32">
        <v>39712</v>
      </c>
      <c r="D846" s="32">
        <v>39563</v>
      </c>
      <c r="E846" s="32">
        <v>39002</v>
      </c>
      <c r="F846" s="32">
        <v>38349</v>
      </c>
      <c r="G846" s="32">
        <v>38255</v>
      </c>
      <c r="H846" s="32">
        <v>38119</v>
      </c>
      <c r="I846" s="32">
        <v>37848</v>
      </c>
      <c r="J846" s="32">
        <v>37616</v>
      </c>
      <c r="K846" s="32">
        <v>37228</v>
      </c>
      <c r="L846" s="32">
        <v>36260</v>
      </c>
      <c r="M846" s="32"/>
    </row>
    <row r="847" spans="1:13" hidden="1" x14ac:dyDescent="0.3">
      <c r="A847" t="s">
        <v>99</v>
      </c>
      <c r="B847" t="s">
        <v>192</v>
      </c>
      <c r="C847" s="32">
        <v>36735</v>
      </c>
      <c r="D847" s="32">
        <v>37366</v>
      </c>
      <c r="E847" s="32">
        <v>37936</v>
      </c>
      <c r="F847" s="32">
        <v>38275</v>
      </c>
      <c r="G847" s="32">
        <v>38592</v>
      </c>
      <c r="H847" s="32">
        <v>38508</v>
      </c>
      <c r="I847" s="32">
        <v>38519</v>
      </c>
      <c r="J847" s="32">
        <v>38037</v>
      </c>
      <c r="K847" s="32">
        <v>37399</v>
      </c>
      <c r="L847" s="32">
        <v>37206</v>
      </c>
      <c r="M847" s="32"/>
    </row>
    <row r="848" spans="1:13" hidden="1" x14ac:dyDescent="0.3">
      <c r="A848" t="s">
        <v>99</v>
      </c>
      <c r="B848" t="s">
        <v>193</v>
      </c>
      <c r="C848" s="32">
        <v>31196</v>
      </c>
      <c r="D848" s="32">
        <v>30504</v>
      </c>
      <c r="E848" s="32">
        <v>31612</v>
      </c>
      <c r="F848" s="32">
        <v>33343</v>
      </c>
      <c r="G848" s="32">
        <v>34395</v>
      </c>
      <c r="H848" s="32">
        <v>35216</v>
      </c>
      <c r="I848" s="32">
        <v>35949</v>
      </c>
      <c r="J848" s="32">
        <v>36554</v>
      </c>
      <c r="K848" s="32">
        <v>36910</v>
      </c>
      <c r="L848" s="32">
        <v>37226</v>
      </c>
      <c r="M848" s="32"/>
    </row>
    <row r="849" spans="1:21" hidden="1" x14ac:dyDescent="0.3">
      <c r="A849" t="s">
        <v>99</v>
      </c>
      <c r="B849" t="s">
        <v>194</v>
      </c>
      <c r="C849" s="32">
        <v>23662</v>
      </c>
      <c r="D849" s="32">
        <v>25322</v>
      </c>
      <c r="E849" s="32">
        <v>26320</v>
      </c>
      <c r="F849" s="32">
        <v>26676</v>
      </c>
      <c r="G849" s="32">
        <v>27258</v>
      </c>
      <c r="H849" s="32">
        <v>28055</v>
      </c>
      <c r="I849" s="32">
        <v>28872</v>
      </c>
      <c r="J849" s="32">
        <v>30014</v>
      </c>
      <c r="K849" s="32">
        <v>31690</v>
      </c>
      <c r="L849" s="32">
        <v>32629</v>
      </c>
      <c r="M849" s="32"/>
      <c r="N849" t="str">
        <f t="shared" ref="N849:N856" si="64">A849</f>
        <v>อุตรดิตถ์</v>
      </c>
      <c r="O849" s="32">
        <f t="shared" ref="O849:U849" si="65">SUM(F849:F856)</f>
        <v>82396</v>
      </c>
      <c r="P849" s="32">
        <f t="shared" si="65"/>
        <v>84969</v>
      </c>
      <c r="Q849" s="32">
        <f t="shared" si="65"/>
        <v>88373</v>
      </c>
      <c r="R849" s="32">
        <f t="shared" si="65"/>
        <v>91681</v>
      </c>
      <c r="S849" s="32">
        <f t="shared" si="65"/>
        <v>95286</v>
      </c>
      <c r="T849" s="32">
        <f t="shared" si="65"/>
        <v>99215</v>
      </c>
      <c r="U849" s="32">
        <f t="shared" si="65"/>
        <v>102620</v>
      </c>
    </row>
    <row r="850" spans="1:21" hidden="1" x14ac:dyDescent="0.3">
      <c r="A850" t="s">
        <v>99</v>
      </c>
      <c r="B850" t="s">
        <v>195</v>
      </c>
      <c r="C850" s="32">
        <v>15384</v>
      </c>
      <c r="D850" s="32">
        <v>16780</v>
      </c>
      <c r="E850" s="32">
        <v>18090</v>
      </c>
      <c r="F850" s="32">
        <v>19524</v>
      </c>
      <c r="G850" s="32">
        <v>20931</v>
      </c>
      <c r="H850" s="32">
        <v>22314</v>
      </c>
      <c r="I850" s="32">
        <v>23484</v>
      </c>
      <c r="J850" s="32">
        <v>24403</v>
      </c>
      <c r="K850" s="32">
        <v>24693</v>
      </c>
      <c r="L850" s="32">
        <v>25313</v>
      </c>
      <c r="M850" s="32"/>
      <c r="N850" t="str">
        <f t="shared" si="64"/>
        <v>อุตรดิตถ์</v>
      </c>
    </row>
    <row r="851" spans="1:21" hidden="1" x14ac:dyDescent="0.3">
      <c r="A851" t="s">
        <v>99</v>
      </c>
      <c r="B851" t="s">
        <v>196</v>
      </c>
      <c r="C851" s="32">
        <v>13145</v>
      </c>
      <c r="D851" s="32">
        <v>13081</v>
      </c>
      <c r="E851" s="32">
        <v>13161</v>
      </c>
      <c r="F851" s="32">
        <v>13462</v>
      </c>
      <c r="G851" s="32">
        <v>13571</v>
      </c>
      <c r="H851" s="32">
        <v>14035</v>
      </c>
      <c r="I851" s="32">
        <v>14803</v>
      </c>
      <c r="J851" s="32">
        <v>16020</v>
      </c>
      <c r="K851" s="32">
        <v>17424</v>
      </c>
      <c r="L851" s="32">
        <v>18729</v>
      </c>
      <c r="M851" s="32"/>
      <c r="N851" t="str">
        <f t="shared" si="64"/>
        <v>อุตรดิตถ์</v>
      </c>
    </row>
    <row r="852" spans="1:21" hidden="1" x14ac:dyDescent="0.3">
      <c r="A852" t="s">
        <v>99</v>
      </c>
      <c r="B852" t="s">
        <v>197</v>
      </c>
      <c r="C852" s="32">
        <v>10261</v>
      </c>
      <c r="D852" s="32">
        <v>10525</v>
      </c>
      <c r="E852" s="32">
        <v>10557</v>
      </c>
      <c r="F852" s="32">
        <v>10486</v>
      </c>
      <c r="G852" s="32">
        <v>10555</v>
      </c>
      <c r="H852" s="32">
        <v>10818</v>
      </c>
      <c r="I852" s="32">
        <v>10812</v>
      </c>
      <c r="J852" s="32">
        <v>10830</v>
      </c>
      <c r="K852" s="32">
        <v>11106</v>
      </c>
      <c r="L852" s="32">
        <v>11182</v>
      </c>
      <c r="M852" s="32"/>
      <c r="N852" t="str">
        <f t="shared" si="64"/>
        <v>อุตรดิตถ์</v>
      </c>
    </row>
    <row r="853" spans="1:21" hidden="1" x14ac:dyDescent="0.3">
      <c r="A853" t="s">
        <v>99</v>
      </c>
      <c r="B853" t="s">
        <v>198</v>
      </c>
      <c r="C853" s="32">
        <v>6117</v>
      </c>
      <c r="D853" s="32">
        <v>6906</v>
      </c>
      <c r="E853" s="32">
        <v>7109</v>
      </c>
      <c r="F853" s="32">
        <v>7416</v>
      </c>
      <c r="G853" s="32">
        <v>7606</v>
      </c>
      <c r="H853" s="32">
        <v>7643</v>
      </c>
      <c r="I853" s="32">
        <v>7761</v>
      </c>
      <c r="J853" s="32">
        <v>7816</v>
      </c>
      <c r="K853" s="32">
        <v>7732</v>
      </c>
      <c r="L853" s="32">
        <v>7897</v>
      </c>
      <c r="M853" s="32"/>
      <c r="N853" t="str">
        <f t="shared" si="64"/>
        <v>อุตรดิตถ์</v>
      </c>
    </row>
    <row r="854" spans="1:21" hidden="1" x14ac:dyDescent="0.3">
      <c r="A854" t="s">
        <v>99</v>
      </c>
      <c r="B854" t="s">
        <v>199</v>
      </c>
      <c r="C854" s="32">
        <v>2441</v>
      </c>
      <c r="D854" s="32">
        <v>3001</v>
      </c>
      <c r="E854" s="32">
        <v>3299</v>
      </c>
      <c r="F854" s="32">
        <v>3436</v>
      </c>
      <c r="G854" s="32">
        <v>3652</v>
      </c>
      <c r="H854" s="32">
        <v>3991</v>
      </c>
      <c r="I854" s="32">
        <v>4267</v>
      </c>
      <c r="J854" s="32">
        <v>4370</v>
      </c>
      <c r="K854" s="32">
        <v>4600</v>
      </c>
      <c r="L854" s="32">
        <v>4747</v>
      </c>
      <c r="M854" s="32"/>
      <c r="N854" t="str">
        <f t="shared" si="64"/>
        <v>อุตรดิตถ์</v>
      </c>
    </row>
    <row r="855" spans="1:21" hidden="1" x14ac:dyDescent="0.3">
      <c r="A855" t="s">
        <v>99</v>
      </c>
      <c r="B855" t="s">
        <v>200</v>
      </c>
      <c r="C855">
        <v>792</v>
      </c>
      <c r="D855">
        <v>955</v>
      </c>
      <c r="E855" s="32">
        <v>1028</v>
      </c>
      <c r="F855" s="32">
        <v>1106</v>
      </c>
      <c r="G855" s="32">
        <v>1092</v>
      </c>
      <c r="H855" s="32">
        <v>1204</v>
      </c>
      <c r="I855" s="32">
        <v>1369</v>
      </c>
      <c r="J855" s="32">
        <v>1510</v>
      </c>
      <c r="K855" s="32">
        <v>1624</v>
      </c>
      <c r="L855" s="32">
        <v>1762</v>
      </c>
      <c r="M855" s="32"/>
      <c r="N855" t="str">
        <f t="shared" si="64"/>
        <v>อุตรดิตถ์</v>
      </c>
    </row>
    <row r="856" spans="1:21" hidden="1" x14ac:dyDescent="0.3">
      <c r="A856" t="s">
        <v>99</v>
      </c>
      <c r="B856" t="s">
        <v>201</v>
      </c>
      <c r="C856">
        <v>211</v>
      </c>
      <c r="D856">
        <v>284</v>
      </c>
      <c r="E856">
        <v>288</v>
      </c>
      <c r="F856">
        <v>290</v>
      </c>
      <c r="G856">
        <v>304</v>
      </c>
      <c r="H856">
        <v>313</v>
      </c>
      <c r="I856">
        <v>313</v>
      </c>
      <c r="J856">
        <v>323</v>
      </c>
      <c r="K856">
        <v>346</v>
      </c>
      <c r="L856">
        <v>361</v>
      </c>
      <c r="N856" t="str">
        <f t="shared" si="64"/>
        <v>อุตรดิตถ์</v>
      </c>
    </row>
    <row r="857" spans="1:21" hidden="1" x14ac:dyDescent="0.3">
      <c r="A857" t="s">
        <v>99</v>
      </c>
      <c r="B857" t="s">
        <v>202</v>
      </c>
      <c r="C857">
        <v>47</v>
      </c>
      <c r="D857">
        <v>63</v>
      </c>
      <c r="E857">
        <v>74</v>
      </c>
      <c r="F857">
        <v>95</v>
      </c>
      <c r="G857">
        <v>54</v>
      </c>
      <c r="H857">
        <v>70</v>
      </c>
      <c r="I857">
        <v>91</v>
      </c>
      <c r="J857">
        <v>94</v>
      </c>
      <c r="K857">
        <v>121</v>
      </c>
      <c r="L857">
        <v>136</v>
      </c>
    </row>
    <row r="858" spans="1:21" hidden="1" x14ac:dyDescent="0.3">
      <c r="A858" t="s">
        <v>99</v>
      </c>
      <c r="B858" t="s">
        <v>203</v>
      </c>
      <c r="C858">
        <v>2</v>
      </c>
      <c r="D858">
        <v>2</v>
      </c>
      <c r="E858">
        <v>2</v>
      </c>
      <c r="F858">
        <v>3</v>
      </c>
      <c r="G858">
        <v>1</v>
      </c>
      <c r="H858">
        <v>1</v>
      </c>
      <c r="I858">
        <v>1</v>
      </c>
      <c r="J858">
        <v>1</v>
      </c>
      <c r="K858">
        <v>1</v>
      </c>
      <c r="L858" t="s">
        <v>207</v>
      </c>
    </row>
    <row r="859" spans="1:21" hidden="1" x14ac:dyDescent="0.3">
      <c r="A859" t="s">
        <v>99</v>
      </c>
      <c r="B859" t="s">
        <v>204</v>
      </c>
      <c r="C859">
        <v>629</v>
      </c>
      <c r="D859">
        <v>636</v>
      </c>
      <c r="E859">
        <v>670</v>
      </c>
      <c r="F859">
        <v>974</v>
      </c>
      <c r="G859">
        <v>978</v>
      </c>
      <c r="H859">
        <v>987</v>
      </c>
      <c r="I859" s="32">
        <v>1015</v>
      </c>
      <c r="J859" s="32">
        <v>1041</v>
      </c>
      <c r="K859" s="32">
        <v>1048</v>
      </c>
      <c r="L859" s="32">
        <v>1073</v>
      </c>
      <c r="M859" s="32"/>
    </row>
    <row r="860" spans="1:21" hidden="1" x14ac:dyDescent="0.3">
      <c r="A860" t="s">
        <v>99</v>
      </c>
      <c r="B860" t="s">
        <v>205</v>
      </c>
      <c r="C860" s="32">
        <v>2768</v>
      </c>
      <c r="D860" s="32">
        <v>2764</v>
      </c>
      <c r="E860" s="32">
        <v>2726</v>
      </c>
      <c r="F860" s="32">
        <v>2745</v>
      </c>
      <c r="G860" s="32">
        <v>2683</v>
      </c>
      <c r="H860" s="32">
        <v>2700</v>
      </c>
      <c r="I860" s="32">
        <v>2700</v>
      </c>
      <c r="J860" s="32">
        <v>2735</v>
      </c>
      <c r="K860">
        <v>616</v>
      </c>
      <c r="L860">
        <v>920</v>
      </c>
    </row>
    <row r="861" spans="1:21" hidden="1" x14ac:dyDescent="0.3">
      <c r="A861" t="s">
        <v>99</v>
      </c>
      <c r="B861" t="s">
        <v>206</v>
      </c>
      <c r="C861">
        <v>666</v>
      </c>
      <c r="D861">
        <v>650</v>
      </c>
      <c r="E861">
        <v>580</v>
      </c>
      <c r="F861">
        <v>582</v>
      </c>
      <c r="G861">
        <v>511</v>
      </c>
      <c r="H861">
        <v>575</v>
      </c>
      <c r="I861">
        <v>590</v>
      </c>
      <c r="J861">
        <v>564</v>
      </c>
      <c r="K861">
        <v>95</v>
      </c>
      <c r="L861">
        <v>152</v>
      </c>
    </row>
    <row r="862" spans="1:21" x14ac:dyDescent="0.3">
      <c r="A862" t="s">
        <v>100</v>
      </c>
      <c r="B862" t="s">
        <v>7</v>
      </c>
      <c r="C862" s="32">
        <v>457607</v>
      </c>
      <c r="D862" s="32">
        <v>456074</v>
      </c>
      <c r="E862" s="32">
        <v>454083</v>
      </c>
      <c r="F862" s="32">
        <v>452346</v>
      </c>
      <c r="G862" s="32">
        <v>449810</v>
      </c>
      <c r="H862" s="32">
        <v>447564</v>
      </c>
      <c r="I862" s="32">
        <v>445090</v>
      </c>
      <c r="J862" s="32">
        <v>441726</v>
      </c>
      <c r="K862" s="32">
        <v>437350</v>
      </c>
      <c r="L862" s="32">
        <v>434580</v>
      </c>
      <c r="M862" s="32"/>
    </row>
    <row r="863" spans="1:21" hidden="1" x14ac:dyDescent="0.3">
      <c r="A863" t="s">
        <v>100</v>
      </c>
      <c r="B863" t="s">
        <v>184</v>
      </c>
      <c r="C863" s="32">
        <v>19321</v>
      </c>
      <c r="D863" s="32">
        <v>18821</v>
      </c>
      <c r="E863" s="32">
        <v>18424</v>
      </c>
      <c r="F863" s="32">
        <v>17974</v>
      </c>
      <c r="G863" s="32">
        <v>17195</v>
      </c>
      <c r="H863" s="32">
        <v>16333</v>
      </c>
      <c r="I863" s="32">
        <v>15794</v>
      </c>
      <c r="J863" s="32">
        <v>15255</v>
      </c>
      <c r="K863" s="32">
        <v>14585</v>
      </c>
      <c r="L863" s="32">
        <v>13951</v>
      </c>
      <c r="M863" s="32"/>
    </row>
    <row r="864" spans="1:21" hidden="1" x14ac:dyDescent="0.3">
      <c r="A864" t="s">
        <v>100</v>
      </c>
      <c r="B864" s="37">
        <v>44690</v>
      </c>
      <c r="C864" s="32">
        <v>21136</v>
      </c>
      <c r="D864" s="32">
        <v>20899</v>
      </c>
      <c r="E864" s="32">
        <v>20365</v>
      </c>
      <c r="F864" s="32">
        <v>19978</v>
      </c>
      <c r="G864" s="32">
        <v>19773</v>
      </c>
      <c r="H864" s="32">
        <v>19508</v>
      </c>
      <c r="I864" s="32">
        <v>18962</v>
      </c>
      <c r="J864" s="32">
        <v>18481</v>
      </c>
      <c r="K864" s="32">
        <v>18064</v>
      </c>
      <c r="L864" s="32">
        <v>17354</v>
      </c>
      <c r="M864" s="32"/>
    </row>
    <row r="865" spans="1:21" hidden="1" x14ac:dyDescent="0.3">
      <c r="A865" t="s">
        <v>100</v>
      </c>
      <c r="B865" s="37">
        <v>44848</v>
      </c>
      <c r="C865" s="32">
        <v>23024</v>
      </c>
      <c r="D865" s="32">
        <v>22072</v>
      </c>
      <c r="E865" s="32">
        <v>21767</v>
      </c>
      <c r="F865" s="32">
        <v>21396</v>
      </c>
      <c r="G865" s="32">
        <v>21108</v>
      </c>
      <c r="H865" s="32">
        <v>21013</v>
      </c>
      <c r="I865" s="32">
        <v>20757</v>
      </c>
      <c r="J865" s="32">
        <v>20231</v>
      </c>
      <c r="K865" s="32">
        <v>19858</v>
      </c>
      <c r="L865" s="32">
        <v>19810</v>
      </c>
      <c r="M865" s="32"/>
    </row>
    <row r="866" spans="1:21" hidden="1" x14ac:dyDescent="0.3">
      <c r="A866" t="s">
        <v>100</v>
      </c>
      <c r="B866" t="s">
        <v>185</v>
      </c>
      <c r="C866" s="32">
        <v>31022</v>
      </c>
      <c r="D866" s="32">
        <v>29859</v>
      </c>
      <c r="E866" s="32">
        <v>28218</v>
      </c>
      <c r="F866" s="32">
        <v>26594</v>
      </c>
      <c r="G866" s="32">
        <v>24662</v>
      </c>
      <c r="H866" s="32">
        <v>22833</v>
      </c>
      <c r="I866" s="32">
        <v>21905</v>
      </c>
      <c r="J866" s="32">
        <v>21483</v>
      </c>
      <c r="K866" s="32">
        <v>21379</v>
      </c>
      <c r="L866" s="32">
        <v>21247</v>
      </c>
      <c r="M866" s="32"/>
    </row>
    <row r="867" spans="1:21" hidden="1" x14ac:dyDescent="0.3">
      <c r="A867" t="s">
        <v>100</v>
      </c>
      <c r="B867" t="s">
        <v>186</v>
      </c>
      <c r="C867" s="32">
        <v>31809</v>
      </c>
      <c r="D867" s="32">
        <v>31792</v>
      </c>
      <c r="E867" s="32">
        <v>31560</v>
      </c>
      <c r="F867" s="32">
        <v>31174</v>
      </c>
      <c r="G867" s="32">
        <v>30736</v>
      </c>
      <c r="H867" s="32">
        <v>30093</v>
      </c>
      <c r="I867" s="32">
        <v>28792</v>
      </c>
      <c r="J867" s="32">
        <v>27190</v>
      </c>
      <c r="K867" s="32">
        <v>25610</v>
      </c>
      <c r="L867" s="32">
        <v>23959</v>
      </c>
      <c r="M867" s="32"/>
    </row>
    <row r="868" spans="1:21" hidden="1" x14ac:dyDescent="0.3">
      <c r="A868" t="s">
        <v>100</v>
      </c>
      <c r="B868" t="s">
        <v>187</v>
      </c>
      <c r="C868" s="32">
        <v>32072</v>
      </c>
      <c r="D868" s="32">
        <v>31231</v>
      </c>
      <c r="E868" s="32">
        <v>31085</v>
      </c>
      <c r="F868" s="32">
        <v>30880</v>
      </c>
      <c r="G868" s="32">
        <v>30970</v>
      </c>
      <c r="H868" s="32">
        <v>31170</v>
      </c>
      <c r="I868" s="32">
        <v>31092</v>
      </c>
      <c r="J868" s="32">
        <v>30839</v>
      </c>
      <c r="K868" s="32">
        <v>30391</v>
      </c>
      <c r="L868" s="32">
        <v>29826</v>
      </c>
      <c r="M868" s="32"/>
    </row>
    <row r="869" spans="1:21" hidden="1" x14ac:dyDescent="0.3">
      <c r="A869" t="s">
        <v>100</v>
      </c>
      <c r="B869" t="s">
        <v>188</v>
      </c>
      <c r="C869" s="32">
        <v>33061</v>
      </c>
      <c r="D869" s="32">
        <v>33158</v>
      </c>
      <c r="E869" s="32">
        <v>32548</v>
      </c>
      <c r="F869" s="32">
        <v>32204</v>
      </c>
      <c r="G869" s="32">
        <v>31335</v>
      </c>
      <c r="H869" s="32">
        <v>30409</v>
      </c>
      <c r="I869" s="32">
        <v>29510</v>
      </c>
      <c r="J869" s="32">
        <v>29124</v>
      </c>
      <c r="K869" s="32">
        <v>28888</v>
      </c>
      <c r="L869" s="32">
        <v>28959</v>
      </c>
      <c r="M869" s="32"/>
    </row>
    <row r="870" spans="1:21" hidden="1" x14ac:dyDescent="0.3">
      <c r="A870" t="s">
        <v>100</v>
      </c>
      <c r="B870" t="s">
        <v>189</v>
      </c>
      <c r="C870" s="32">
        <v>32669</v>
      </c>
      <c r="D870" s="32">
        <v>32045</v>
      </c>
      <c r="E870" s="32">
        <v>31706</v>
      </c>
      <c r="F870" s="32">
        <v>31536</v>
      </c>
      <c r="G870" s="32">
        <v>31821</v>
      </c>
      <c r="H870" s="32">
        <v>31562</v>
      </c>
      <c r="I870" s="32">
        <v>31568</v>
      </c>
      <c r="J870" s="32">
        <v>30899</v>
      </c>
      <c r="K870" s="32">
        <v>30503</v>
      </c>
      <c r="L870" s="32">
        <v>29645</v>
      </c>
      <c r="M870" s="32"/>
    </row>
    <row r="871" spans="1:21" hidden="1" x14ac:dyDescent="0.3">
      <c r="A871" t="s">
        <v>100</v>
      </c>
      <c r="B871" t="s">
        <v>190</v>
      </c>
      <c r="C871" s="32">
        <v>37804</v>
      </c>
      <c r="D871" s="32">
        <v>36387</v>
      </c>
      <c r="E871" s="32">
        <v>34936</v>
      </c>
      <c r="F871" s="32">
        <v>33477</v>
      </c>
      <c r="G871" s="32">
        <v>32200</v>
      </c>
      <c r="H871" s="32">
        <v>31840</v>
      </c>
      <c r="I871" s="32">
        <v>31166</v>
      </c>
      <c r="J871" s="32">
        <v>30712</v>
      </c>
      <c r="K871" s="32">
        <v>30523</v>
      </c>
      <c r="L871" s="32">
        <v>30673</v>
      </c>
      <c r="M871" s="32"/>
    </row>
    <row r="872" spans="1:21" hidden="1" x14ac:dyDescent="0.3">
      <c r="A872" t="s">
        <v>100</v>
      </c>
      <c r="B872" t="s">
        <v>191</v>
      </c>
      <c r="C872" s="32">
        <v>42362</v>
      </c>
      <c r="D872" s="32">
        <v>41754</v>
      </c>
      <c r="E872" s="32">
        <v>40500</v>
      </c>
      <c r="F872" s="32">
        <v>39301</v>
      </c>
      <c r="G872" s="32">
        <v>38098</v>
      </c>
      <c r="H872" s="32">
        <v>36815</v>
      </c>
      <c r="I872" s="32">
        <v>35572</v>
      </c>
      <c r="J872" s="32">
        <v>34201</v>
      </c>
      <c r="K872" s="32">
        <v>32732</v>
      </c>
      <c r="L872" s="32">
        <v>31330</v>
      </c>
      <c r="M872" s="32"/>
    </row>
    <row r="873" spans="1:21" hidden="1" x14ac:dyDescent="0.3">
      <c r="A873" t="s">
        <v>100</v>
      </c>
      <c r="B873" t="s">
        <v>192</v>
      </c>
      <c r="C873" s="32">
        <v>40636</v>
      </c>
      <c r="D873" s="32">
        <v>41044</v>
      </c>
      <c r="E873" s="32">
        <v>41603</v>
      </c>
      <c r="F873" s="32">
        <v>41874</v>
      </c>
      <c r="G873" s="32">
        <v>41753</v>
      </c>
      <c r="H873" s="32">
        <v>41078</v>
      </c>
      <c r="I873" s="32">
        <v>40465</v>
      </c>
      <c r="J873" s="32">
        <v>39317</v>
      </c>
      <c r="K873" s="32">
        <v>38145</v>
      </c>
      <c r="L873" s="32">
        <v>37083</v>
      </c>
      <c r="M873" s="32"/>
    </row>
    <row r="874" spans="1:21" hidden="1" x14ac:dyDescent="0.3">
      <c r="A874" t="s">
        <v>100</v>
      </c>
      <c r="B874" t="s">
        <v>193</v>
      </c>
      <c r="C874" s="32">
        <v>35612</v>
      </c>
      <c r="D874" s="32">
        <v>36129</v>
      </c>
      <c r="E874" s="32">
        <v>37095</v>
      </c>
      <c r="F874" s="32">
        <v>37681</v>
      </c>
      <c r="G874" s="32">
        <v>38062</v>
      </c>
      <c r="H874" s="32">
        <v>38892</v>
      </c>
      <c r="I874" s="32">
        <v>39445</v>
      </c>
      <c r="J874" s="32">
        <v>39996</v>
      </c>
      <c r="K874" s="32">
        <v>40373</v>
      </c>
      <c r="L874" s="32">
        <v>40171</v>
      </c>
      <c r="M874" s="32"/>
    </row>
    <row r="875" spans="1:21" hidden="1" x14ac:dyDescent="0.3">
      <c r="A875" t="s">
        <v>100</v>
      </c>
      <c r="B875" t="s">
        <v>194</v>
      </c>
      <c r="C875" s="32">
        <v>25453</v>
      </c>
      <c r="D875" s="32">
        <v>27017</v>
      </c>
      <c r="E875" s="32">
        <v>28367</v>
      </c>
      <c r="F875" s="32">
        <v>29942</v>
      </c>
      <c r="G875" s="32">
        <v>31727</v>
      </c>
      <c r="H875" s="32">
        <v>32974</v>
      </c>
      <c r="I875" s="32">
        <v>34040</v>
      </c>
      <c r="J875" s="32">
        <v>35081</v>
      </c>
      <c r="K875" s="32">
        <v>35655</v>
      </c>
      <c r="L875" s="32">
        <v>36101</v>
      </c>
      <c r="M875" s="32"/>
      <c r="N875" t="str">
        <f t="shared" ref="N875:N882" si="66">A875</f>
        <v>แพร่</v>
      </c>
      <c r="O875" s="32">
        <f t="shared" ref="O875:U875" si="67">SUM(F875:F882)</f>
        <v>85179</v>
      </c>
      <c r="P875" s="32">
        <f t="shared" si="67"/>
        <v>89079</v>
      </c>
      <c r="Q875" s="32">
        <f t="shared" si="67"/>
        <v>92981</v>
      </c>
      <c r="R875" s="32">
        <f t="shared" si="67"/>
        <v>96997</v>
      </c>
      <c r="S875" s="32">
        <f t="shared" si="67"/>
        <v>100851</v>
      </c>
      <c r="T875" s="32">
        <f t="shared" si="67"/>
        <v>104909</v>
      </c>
      <c r="U875" s="32">
        <f t="shared" si="67"/>
        <v>108940</v>
      </c>
    </row>
    <row r="876" spans="1:21" hidden="1" x14ac:dyDescent="0.3">
      <c r="A876" t="s">
        <v>100</v>
      </c>
      <c r="B876" t="s">
        <v>195</v>
      </c>
      <c r="C876" s="32">
        <v>17203</v>
      </c>
      <c r="D876" s="32">
        <v>18151</v>
      </c>
      <c r="E876" s="32">
        <v>19213</v>
      </c>
      <c r="F876" s="32">
        <v>20541</v>
      </c>
      <c r="G876" s="32">
        <v>21909</v>
      </c>
      <c r="H876" s="32">
        <v>23228</v>
      </c>
      <c r="I876" s="32">
        <v>24663</v>
      </c>
      <c r="J876" s="32">
        <v>25955</v>
      </c>
      <c r="K876" s="32">
        <v>27464</v>
      </c>
      <c r="L876" s="32">
        <v>29153</v>
      </c>
      <c r="M876" s="32"/>
      <c r="N876" t="str">
        <f t="shared" si="66"/>
        <v>แพร่</v>
      </c>
    </row>
    <row r="877" spans="1:21" hidden="1" x14ac:dyDescent="0.3">
      <c r="A877" t="s">
        <v>100</v>
      </c>
      <c r="B877" t="s">
        <v>196</v>
      </c>
      <c r="C877" s="32">
        <v>13566</v>
      </c>
      <c r="D877" s="32">
        <v>13736</v>
      </c>
      <c r="E877" s="32">
        <v>14015</v>
      </c>
      <c r="F877" s="32">
        <v>14354</v>
      </c>
      <c r="G877" s="32">
        <v>14409</v>
      </c>
      <c r="H877" s="32">
        <v>14939</v>
      </c>
      <c r="I877" s="32">
        <v>15694</v>
      </c>
      <c r="J877" s="32">
        <v>16688</v>
      </c>
      <c r="K877" s="32">
        <v>17985</v>
      </c>
      <c r="L877" s="32">
        <v>19236</v>
      </c>
      <c r="M877" s="32"/>
      <c r="N877" t="str">
        <f t="shared" si="66"/>
        <v>แพร่</v>
      </c>
    </row>
    <row r="878" spans="1:21" hidden="1" x14ac:dyDescent="0.3">
      <c r="A878" t="s">
        <v>100</v>
      </c>
      <c r="B878" t="s">
        <v>197</v>
      </c>
      <c r="C878" s="32">
        <v>9758</v>
      </c>
      <c r="D878" s="32">
        <v>10055</v>
      </c>
      <c r="E878" s="32">
        <v>10214</v>
      </c>
      <c r="F878" s="32">
        <v>10358</v>
      </c>
      <c r="G878" s="32">
        <v>10613</v>
      </c>
      <c r="H878" s="32">
        <v>10853</v>
      </c>
      <c r="I878" s="32">
        <v>11015</v>
      </c>
      <c r="J878" s="32">
        <v>11274</v>
      </c>
      <c r="K878" s="32">
        <v>11564</v>
      </c>
      <c r="L878" s="32">
        <v>11636</v>
      </c>
      <c r="M878" s="32"/>
      <c r="N878" t="str">
        <f t="shared" si="66"/>
        <v>แพร่</v>
      </c>
    </row>
    <row r="879" spans="1:21" hidden="1" x14ac:dyDescent="0.3">
      <c r="A879" t="s">
        <v>100</v>
      </c>
      <c r="B879" t="s">
        <v>198</v>
      </c>
      <c r="C879" s="32">
        <v>5534</v>
      </c>
      <c r="D879" s="32">
        <v>5902</v>
      </c>
      <c r="E879" s="32">
        <v>6211</v>
      </c>
      <c r="F879" s="32">
        <v>6395</v>
      </c>
      <c r="G879" s="32">
        <v>6587</v>
      </c>
      <c r="H879" s="32">
        <v>6807</v>
      </c>
      <c r="I879" s="32">
        <v>7069</v>
      </c>
      <c r="J879" s="32">
        <v>7155</v>
      </c>
      <c r="K879" s="32">
        <v>7263</v>
      </c>
      <c r="L879" s="32">
        <v>7493</v>
      </c>
      <c r="M879" s="32"/>
      <c r="N879" t="str">
        <f t="shared" si="66"/>
        <v>แพร่</v>
      </c>
    </row>
    <row r="880" spans="1:21" hidden="1" x14ac:dyDescent="0.3">
      <c r="A880" t="s">
        <v>100</v>
      </c>
      <c r="B880" t="s">
        <v>199</v>
      </c>
      <c r="C880" s="32">
        <v>2043</v>
      </c>
      <c r="D880" s="32">
        <v>2348</v>
      </c>
      <c r="E880" s="32">
        <v>2517</v>
      </c>
      <c r="F880" s="32">
        <v>2711</v>
      </c>
      <c r="G880" s="32">
        <v>2892</v>
      </c>
      <c r="H880" s="32">
        <v>3149</v>
      </c>
      <c r="I880" s="32">
        <v>3338</v>
      </c>
      <c r="J880" s="32">
        <v>3468</v>
      </c>
      <c r="K880" s="32">
        <v>3636</v>
      </c>
      <c r="L880" s="32">
        <v>3826</v>
      </c>
      <c r="M880" s="32"/>
      <c r="N880" t="str">
        <f t="shared" si="66"/>
        <v>แพร่</v>
      </c>
    </row>
    <row r="881" spans="1:14" hidden="1" x14ac:dyDescent="0.3">
      <c r="A881" t="s">
        <v>100</v>
      </c>
      <c r="B881" t="s">
        <v>200</v>
      </c>
      <c r="C881">
        <v>526</v>
      </c>
      <c r="D881">
        <v>620</v>
      </c>
      <c r="E881">
        <v>650</v>
      </c>
      <c r="F881">
        <v>715</v>
      </c>
      <c r="G881">
        <v>786</v>
      </c>
      <c r="H881">
        <v>875</v>
      </c>
      <c r="I881" s="32">
        <v>1004</v>
      </c>
      <c r="J881" s="32">
        <v>1043</v>
      </c>
      <c r="K881" s="32">
        <v>1116</v>
      </c>
      <c r="L881" s="32">
        <v>1243</v>
      </c>
      <c r="M881" s="32"/>
      <c r="N881" t="str">
        <f t="shared" si="66"/>
        <v>แพร่</v>
      </c>
    </row>
    <row r="882" spans="1:14" hidden="1" x14ac:dyDescent="0.3">
      <c r="A882" t="s">
        <v>100</v>
      </c>
      <c r="B882" t="s">
        <v>201</v>
      </c>
      <c r="C882">
        <v>120</v>
      </c>
      <c r="D882">
        <v>149</v>
      </c>
      <c r="E882">
        <v>154</v>
      </c>
      <c r="F882">
        <v>163</v>
      </c>
      <c r="G882">
        <v>156</v>
      </c>
      <c r="H882">
        <v>156</v>
      </c>
      <c r="I882">
        <v>174</v>
      </c>
      <c r="J882">
        <v>187</v>
      </c>
      <c r="K882">
        <v>226</v>
      </c>
      <c r="L882">
        <v>252</v>
      </c>
      <c r="N882" t="str">
        <f t="shared" si="66"/>
        <v>แพร่</v>
      </c>
    </row>
    <row r="883" spans="1:14" hidden="1" x14ac:dyDescent="0.3">
      <c r="A883" t="s">
        <v>100</v>
      </c>
      <c r="B883" t="s">
        <v>202</v>
      </c>
      <c r="C883">
        <v>23</v>
      </c>
      <c r="D883">
        <v>25</v>
      </c>
      <c r="E883">
        <v>34</v>
      </c>
      <c r="F883">
        <v>41</v>
      </c>
      <c r="G883">
        <v>23</v>
      </c>
      <c r="H883">
        <v>35</v>
      </c>
      <c r="I883">
        <v>36</v>
      </c>
      <c r="J883">
        <v>29</v>
      </c>
      <c r="K883">
        <v>45</v>
      </c>
      <c r="L883">
        <v>51</v>
      </c>
    </row>
    <row r="884" spans="1:14" hidden="1" x14ac:dyDescent="0.3">
      <c r="A884" t="s">
        <v>100</v>
      </c>
      <c r="B884" t="s">
        <v>203</v>
      </c>
      <c r="C884">
        <v>1</v>
      </c>
      <c r="D884" t="s">
        <v>207</v>
      </c>
      <c r="E884" t="s">
        <v>207</v>
      </c>
      <c r="F884" t="s">
        <v>207</v>
      </c>
      <c r="G884" t="s">
        <v>207</v>
      </c>
      <c r="H884" t="s">
        <v>207</v>
      </c>
      <c r="I884" t="s">
        <v>207</v>
      </c>
      <c r="J884" t="s">
        <v>207</v>
      </c>
      <c r="K884" t="s">
        <v>207</v>
      </c>
      <c r="L884" t="s">
        <v>207</v>
      </c>
    </row>
    <row r="885" spans="1:14" hidden="1" x14ac:dyDescent="0.3">
      <c r="A885" t="s">
        <v>100</v>
      </c>
      <c r="B885" t="s">
        <v>204</v>
      </c>
      <c r="C885">
        <v>333</v>
      </c>
      <c r="D885">
        <v>342</v>
      </c>
      <c r="E885">
        <v>383</v>
      </c>
      <c r="F885">
        <v>479</v>
      </c>
      <c r="G885">
        <v>465</v>
      </c>
      <c r="H885">
        <v>489</v>
      </c>
      <c r="I885">
        <v>500</v>
      </c>
      <c r="J885">
        <v>528</v>
      </c>
      <c r="K885">
        <v>544</v>
      </c>
      <c r="L885">
        <v>562</v>
      </c>
    </row>
    <row r="886" spans="1:14" hidden="1" x14ac:dyDescent="0.3">
      <c r="A886" t="s">
        <v>100</v>
      </c>
      <c r="B886" t="s">
        <v>205</v>
      </c>
      <c r="C886" s="32">
        <v>2149</v>
      </c>
      <c r="D886" s="32">
        <v>2152</v>
      </c>
      <c r="E886" s="32">
        <v>2149</v>
      </c>
      <c r="F886" s="32">
        <v>2172</v>
      </c>
      <c r="G886" s="32">
        <v>2145</v>
      </c>
      <c r="H886" s="32">
        <v>2157</v>
      </c>
      <c r="I886" s="32">
        <v>2183</v>
      </c>
      <c r="J886" s="32">
        <v>2235</v>
      </c>
      <c r="K886">
        <v>720</v>
      </c>
      <c r="L886">
        <v>930</v>
      </c>
    </row>
    <row r="887" spans="1:14" hidden="1" x14ac:dyDescent="0.3">
      <c r="A887" t="s">
        <v>100</v>
      </c>
      <c r="B887" t="s">
        <v>206</v>
      </c>
      <c r="C887">
        <v>370</v>
      </c>
      <c r="D887">
        <v>386</v>
      </c>
      <c r="E887">
        <v>369</v>
      </c>
      <c r="F887">
        <v>406</v>
      </c>
      <c r="G887">
        <v>385</v>
      </c>
      <c r="H887">
        <v>356</v>
      </c>
      <c r="I887">
        <v>346</v>
      </c>
      <c r="J887">
        <v>355</v>
      </c>
      <c r="K887">
        <v>81</v>
      </c>
      <c r="L887">
        <v>89</v>
      </c>
    </row>
    <row r="888" spans="1:14" x14ac:dyDescent="0.3">
      <c r="A888" t="s">
        <v>101</v>
      </c>
      <c r="B888" t="s">
        <v>7</v>
      </c>
      <c r="C888" s="32">
        <v>477673</v>
      </c>
      <c r="D888" s="32">
        <v>477912</v>
      </c>
      <c r="E888" s="32">
        <v>478264</v>
      </c>
      <c r="F888" s="32">
        <v>479518</v>
      </c>
      <c r="G888" s="32">
        <v>479916</v>
      </c>
      <c r="H888" s="32">
        <v>479838</v>
      </c>
      <c r="I888" s="32">
        <v>478989</v>
      </c>
      <c r="J888" s="32">
        <v>478227</v>
      </c>
      <c r="K888" s="32">
        <v>476727</v>
      </c>
      <c r="L888" s="32">
        <v>475875</v>
      </c>
      <c r="M888" s="32"/>
    </row>
    <row r="889" spans="1:14" hidden="1" x14ac:dyDescent="0.3">
      <c r="A889" t="s">
        <v>101</v>
      </c>
      <c r="B889" t="s">
        <v>184</v>
      </c>
      <c r="C889" s="32">
        <v>24494</v>
      </c>
      <c r="D889" s="32">
        <v>24353</v>
      </c>
      <c r="E889" s="32">
        <v>24115</v>
      </c>
      <c r="F889" s="32">
        <v>23755</v>
      </c>
      <c r="G889" s="32">
        <v>23373</v>
      </c>
      <c r="H889" s="32">
        <v>22646</v>
      </c>
      <c r="I889" s="32">
        <v>21887</v>
      </c>
      <c r="J889" s="32">
        <v>21213</v>
      </c>
      <c r="K889" s="32">
        <v>20770</v>
      </c>
      <c r="L889" s="32">
        <v>19942</v>
      </c>
      <c r="M889" s="32"/>
    </row>
    <row r="890" spans="1:14" hidden="1" x14ac:dyDescent="0.3">
      <c r="A890" t="s">
        <v>101</v>
      </c>
      <c r="B890" s="37">
        <v>44690</v>
      </c>
      <c r="C890" s="32">
        <v>25635</v>
      </c>
      <c r="D890" s="32">
        <v>25585</v>
      </c>
      <c r="E890" s="32">
        <v>25252</v>
      </c>
      <c r="F890" s="32">
        <v>25029</v>
      </c>
      <c r="G890" s="32">
        <v>24794</v>
      </c>
      <c r="H890" s="32">
        <v>24760</v>
      </c>
      <c r="I890" s="32">
        <v>24634</v>
      </c>
      <c r="J890" s="32">
        <v>24399</v>
      </c>
      <c r="K890" s="32">
        <v>24048</v>
      </c>
      <c r="L890" s="32">
        <v>23732</v>
      </c>
      <c r="M890" s="32"/>
    </row>
    <row r="891" spans="1:14" hidden="1" x14ac:dyDescent="0.3">
      <c r="A891" t="s">
        <v>101</v>
      </c>
      <c r="B891" s="37">
        <v>44848</v>
      </c>
      <c r="C891" s="32">
        <v>27573</v>
      </c>
      <c r="D891" s="32">
        <v>26117</v>
      </c>
      <c r="E891" s="32">
        <v>25714</v>
      </c>
      <c r="F891" s="32">
        <v>25323</v>
      </c>
      <c r="G891" s="32">
        <v>25439</v>
      </c>
      <c r="H891" s="32">
        <v>25537</v>
      </c>
      <c r="I891" s="32">
        <v>25498</v>
      </c>
      <c r="J891" s="32">
        <v>25192</v>
      </c>
      <c r="K891" s="32">
        <v>24964</v>
      </c>
      <c r="L891" s="32">
        <v>24742</v>
      </c>
      <c r="M891" s="32"/>
    </row>
    <row r="892" spans="1:14" hidden="1" x14ac:dyDescent="0.3">
      <c r="A892" t="s">
        <v>101</v>
      </c>
      <c r="B892" t="s">
        <v>185</v>
      </c>
      <c r="C892" s="32">
        <v>35369</v>
      </c>
      <c r="D892" s="32">
        <v>34560</v>
      </c>
      <c r="E892" s="32">
        <v>33111</v>
      </c>
      <c r="F892" s="32">
        <v>31346</v>
      </c>
      <c r="G892" s="32">
        <v>28819</v>
      </c>
      <c r="H892" s="32">
        <v>26877</v>
      </c>
      <c r="I892" s="32">
        <v>25468</v>
      </c>
      <c r="J892" s="32">
        <v>25099</v>
      </c>
      <c r="K892" s="32">
        <v>24832</v>
      </c>
      <c r="L892" s="32">
        <v>24988</v>
      </c>
      <c r="M892" s="32"/>
    </row>
    <row r="893" spans="1:14" hidden="1" x14ac:dyDescent="0.3">
      <c r="A893" t="s">
        <v>101</v>
      </c>
      <c r="B893" t="s">
        <v>186</v>
      </c>
      <c r="C893" s="32">
        <v>35815</v>
      </c>
      <c r="D893" s="32">
        <v>35453</v>
      </c>
      <c r="E893" s="32">
        <v>34989</v>
      </c>
      <c r="F893" s="32">
        <v>34848</v>
      </c>
      <c r="G893" s="32">
        <v>35058</v>
      </c>
      <c r="H893" s="32">
        <v>34394</v>
      </c>
      <c r="I893" s="32">
        <v>33415</v>
      </c>
      <c r="J893" s="32">
        <v>31955</v>
      </c>
      <c r="K893" s="32">
        <v>30444</v>
      </c>
      <c r="L893" s="32">
        <v>27962</v>
      </c>
      <c r="M893" s="32"/>
    </row>
    <row r="894" spans="1:14" hidden="1" x14ac:dyDescent="0.3">
      <c r="A894" t="s">
        <v>101</v>
      </c>
      <c r="B894" t="s">
        <v>187</v>
      </c>
      <c r="C894" s="32">
        <v>36498</v>
      </c>
      <c r="D894" s="32">
        <v>35549</v>
      </c>
      <c r="E894" s="32">
        <v>35309</v>
      </c>
      <c r="F894" s="32">
        <v>35025</v>
      </c>
      <c r="G894" s="32">
        <v>35193</v>
      </c>
      <c r="H894" s="32">
        <v>35273</v>
      </c>
      <c r="I894" s="32">
        <v>35151</v>
      </c>
      <c r="J894" s="32">
        <v>34746</v>
      </c>
      <c r="K894" s="32">
        <v>34537</v>
      </c>
      <c r="L894" s="32">
        <v>34540</v>
      </c>
      <c r="M894" s="32"/>
    </row>
    <row r="895" spans="1:14" hidden="1" x14ac:dyDescent="0.3">
      <c r="A895" t="s">
        <v>101</v>
      </c>
      <c r="B895" t="s">
        <v>188</v>
      </c>
      <c r="C895" s="32">
        <v>35557</v>
      </c>
      <c r="D895" s="32">
        <v>36125</v>
      </c>
      <c r="E895" s="32">
        <v>36051</v>
      </c>
      <c r="F895" s="32">
        <v>36022</v>
      </c>
      <c r="G895" s="32">
        <v>35450</v>
      </c>
      <c r="H895" s="32">
        <v>34706</v>
      </c>
      <c r="I895" s="32">
        <v>33672</v>
      </c>
      <c r="J895" s="32">
        <v>33342</v>
      </c>
      <c r="K895" s="32">
        <v>32976</v>
      </c>
      <c r="L895" s="32">
        <v>33137</v>
      </c>
      <c r="M895" s="32"/>
    </row>
    <row r="896" spans="1:14" hidden="1" x14ac:dyDescent="0.3">
      <c r="A896" t="s">
        <v>101</v>
      </c>
      <c r="B896" t="s">
        <v>189</v>
      </c>
      <c r="C896" s="32">
        <v>34552</v>
      </c>
      <c r="D896" s="32">
        <v>34416</v>
      </c>
      <c r="E896" s="32">
        <v>34253</v>
      </c>
      <c r="F896" s="32">
        <v>34255</v>
      </c>
      <c r="G896" s="32">
        <v>34360</v>
      </c>
      <c r="H896" s="32">
        <v>34303</v>
      </c>
      <c r="I896" s="32">
        <v>34690</v>
      </c>
      <c r="J896" s="32">
        <v>34513</v>
      </c>
      <c r="K896" s="32">
        <v>34416</v>
      </c>
      <c r="L896" s="32">
        <v>33740</v>
      </c>
      <c r="M896" s="32"/>
    </row>
    <row r="897" spans="1:21" hidden="1" x14ac:dyDescent="0.3">
      <c r="A897" t="s">
        <v>101</v>
      </c>
      <c r="B897" t="s">
        <v>190</v>
      </c>
      <c r="C897" s="32">
        <v>38559</v>
      </c>
      <c r="D897" s="32">
        <v>36451</v>
      </c>
      <c r="E897" s="32">
        <v>35036</v>
      </c>
      <c r="F897" s="32">
        <v>34327</v>
      </c>
      <c r="G897" s="32">
        <v>33955</v>
      </c>
      <c r="H897" s="32">
        <v>34149</v>
      </c>
      <c r="I897" s="32">
        <v>33873</v>
      </c>
      <c r="J897" s="32">
        <v>33572</v>
      </c>
      <c r="K897" s="32">
        <v>33438</v>
      </c>
      <c r="L897" s="32">
        <v>33476</v>
      </c>
      <c r="M897" s="32"/>
    </row>
    <row r="898" spans="1:21" hidden="1" x14ac:dyDescent="0.3">
      <c r="A898" t="s">
        <v>101</v>
      </c>
      <c r="B898" t="s">
        <v>191</v>
      </c>
      <c r="C898" s="32">
        <v>43769</v>
      </c>
      <c r="D898" s="32">
        <v>43894</v>
      </c>
      <c r="E898" s="32">
        <v>43161</v>
      </c>
      <c r="F898" s="32">
        <v>41329</v>
      </c>
      <c r="G898" s="32">
        <v>39403</v>
      </c>
      <c r="H898" s="32">
        <v>37818</v>
      </c>
      <c r="I898" s="32">
        <v>35816</v>
      </c>
      <c r="J898" s="32">
        <v>34503</v>
      </c>
      <c r="K898" s="32">
        <v>33824</v>
      </c>
      <c r="L898" s="32">
        <v>33384</v>
      </c>
      <c r="M898" s="32"/>
    </row>
    <row r="899" spans="1:21" hidden="1" x14ac:dyDescent="0.3">
      <c r="A899" t="s">
        <v>101</v>
      </c>
      <c r="B899" t="s">
        <v>192</v>
      </c>
      <c r="C899" s="32">
        <v>39069</v>
      </c>
      <c r="D899" s="32">
        <v>40150</v>
      </c>
      <c r="E899" s="32">
        <v>41280</v>
      </c>
      <c r="F899" s="32">
        <v>42395</v>
      </c>
      <c r="G899" s="32">
        <v>43247</v>
      </c>
      <c r="H899" s="32">
        <v>43035</v>
      </c>
      <c r="I899" s="32">
        <v>43198</v>
      </c>
      <c r="J899" s="32">
        <v>42379</v>
      </c>
      <c r="K899" s="32">
        <v>40574</v>
      </c>
      <c r="L899" s="32">
        <v>38575</v>
      </c>
      <c r="M899" s="32"/>
    </row>
    <row r="900" spans="1:21" hidden="1" x14ac:dyDescent="0.3">
      <c r="A900" t="s">
        <v>101</v>
      </c>
      <c r="B900" t="s">
        <v>193</v>
      </c>
      <c r="C900" s="32">
        <v>32675</v>
      </c>
      <c r="D900" s="32">
        <v>34107</v>
      </c>
      <c r="E900" s="32">
        <v>35272</v>
      </c>
      <c r="F900" s="32">
        <v>36314</v>
      </c>
      <c r="G900" s="32">
        <v>36995</v>
      </c>
      <c r="H900" s="32">
        <v>38046</v>
      </c>
      <c r="I900" s="32">
        <v>39060</v>
      </c>
      <c r="J900" s="32">
        <v>40234</v>
      </c>
      <c r="K900" s="32">
        <v>41350</v>
      </c>
      <c r="L900" s="32">
        <v>42180</v>
      </c>
      <c r="M900" s="32"/>
    </row>
    <row r="901" spans="1:21" hidden="1" x14ac:dyDescent="0.3">
      <c r="A901" t="s">
        <v>101</v>
      </c>
      <c r="B901" t="s">
        <v>194</v>
      </c>
      <c r="C901" s="32">
        <v>21100</v>
      </c>
      <c r="D901" s="32">
        <v>22821</v>
      </c>
      <c r="E901" s="32">
        <v>24892</v>
      </c>
      <c r="F901" s="32">
        <v>27025</v>
      </c>
      <c r="G901" s="32">
        <v>29231</v>
      </c>
      <c r="H901" s="32">
        <v>31160</v>
      </c>
      <c r="I901" s="32">
        <v>32759</v>
      </c>
      <c r="J901" s="32">
        <v>33863</v>
      </c>
      <c r="K901" s="32">
        <v>34876</v>
      </c>
      <c r="L901" s="32">
        <v>35623</v>
      </c>
      <c r="M901" s="32"/>
      <c r="N901" t="str">
        <f t="shared" ref="N901:N908" si="68">A901</f>
        <v>น่าน</v>
      </c>
      <c r="O901" s="32">
        <f t="shared" ref="O901:U901" si="69">SUM(F901:F908)</f>
        <v>76011</v>
      </c>
      <c r="P901" s="32">
        <f t="shared" si="69"/>
        <v>80347</v>
      </c>
      <c r="Q901" s="32">
        <f t="shared" si="69"/>
        <v>84820</v>
      </c>
      <c r="R901" s="32">
        <f t="shared" si="69"/>
        <v>89203</v>
      </c>
      <c r="S901" s="32">
        <f t="shared" si="69"/>
        <v>93608</v>
      </c>
      <c r="T901" s="32">
        <f t="shared" si="69"/>
        <v>98322</v>
      </c>
      <c r="U901" s="32">
        <f t="shared" si="69"/>
        <v>102986</v>
      </c>
    </row>
    <row r="902" spans="1:21" hidden="1" x14ac:dyDescent="0.3">
      <c r="A902" t="s">
        <v>101</v>
      </c>
      <c r="B902" t="s">
        <v>195</v>
      </c>
      <c r="C902" s="32">
        <v>14424</v>
      </c>
      <c r="D902" s="32">
        <v>15089</v>
      </c>
      <c r="E902" s="32">
        <v>15686</v>
      </c>
      <c r="F902" s="32">
        <v>16822</v>
      </c>
      <c r="G902" s="32">
        <v>18228</v>
      </c>
      <c r="H902" s="32">
        <v>19857</v>
      </c>
      <c r="I902" s="32">
        <v>21388</v>
      </c>
      <c r="J902" s="32">
        <v>23346</v>
      </c>
      <c r="K902" s="32">
        <v>25393</v>
      </c>
      <c r="L902" s="32">
        <v>27498</v>
      </c>
      <c r="M902" s="32"/>
      <c r="N902" t="str">
        <f t="shared" si="68"/>
        <v>น่าน</v>
      </c>
    </row>
    <row r="903" spans="1:21" hidden="1" x14ac:dyDescent="0.3">
      <c r="A903" t="s">
        <v>101</v>
      </c>
      <c r="B903" t="s">
        <v>196</v>
      </c>
      <c r="C903" s="32">
        <v>11877</v>
      </c>
      <c r="D903" s="32">
        <v>11824</v>
      </c>
      <c r="E903" s="32">
        <v>12163</v>
      </c>
      <c r="F903" s="32">
        <v>12517</v>
      </c>
      <c r="G903" s="32">
        <v>12623</v>
      </c>
      <c r="H903" s="32">
        <v>12853</v>
      </c>
      <c r="I903" s="32">
        <v>13490</v>
      </c>
      <c r="J903" s="32">
        <v>14098</v>
      </c>
      <c r="K903" s="32">
        <v>15089</v>
      </c>
      <c r="L903" s="32">
        <v>16406</v>
      </c>
      <c r="M903" s="32"/>
      <c r="N903" t="str">
        <f t="shared" si="68"/>
        <v>น่าน</v>
      </c>
    </row>
    <row r="904" spans="1:21" hidden="1" x14ac:dyDescent="0.3">
      <c r="A904" t="s">
        <v>101</v>
      </c>
      <c r="B904" t="s">
        <v>197</v>
      </c>
      <c r="C904" s="32">
        <v>8825</v>
      </c>
      <c r="D904" s="32">
        <v>9129</v>
      </c>
      <c r="E904" s="32">
        <v>9275</v>
      </c>
      <c r="F904" s="32">
        <v>9337</v>
      </c>
      <c r="G904" s="32">
        <v>9593</v>
      </c>
      <c r="H904" s="32">
        <v>9861</v>
      </c>
      <c r="I904" s="32">
        <v>9774</v>
      </c>
      <c r="J904" s="32">
        <v>10092</v>
      </c>
      <c r="K904" s="32">
        <v>10484</v>
      </c>
      <c r="L904" s="32">
        <v>10570</v>
      </c>
      <c r="M904" s="32"/>
      <c r="N904" t="str">
        <f t="shared" si="68"/>
        <v>น่าน</v>
      </c>
    </row>
    <row r="905" spans="1:21" hidden="1" x14ac:dyDescent="0.3">
      <c r="A905" t="s">
        <v>101</v>
      </c>
      <c r="B905" t="s">
        <v>198</v>
      </c>
      <c r="C905" s="32">
        <v>5632</v>
      </c>
      <c r="D905" s="32">
        <v>6030</v>
      </c>
      <c r="E905" s="32">
        <v>6268</v>
      </c>
      <c r="F905" s="32">
        <v>6370</v>
      </c>
      <c r="G905" s="32">
        <v>6419</v>
      </c>
      <c r="H905" s="32">
        <v>6472</v>
      </c>
      <c r="I905" s="32">
        <v>6749</v>
      </c>
      <c r="J905" s="32">
        <v>6881</v>
      </c>
      <c r="K905" s="32">
        <v>6910</v>
      </c>
      <c r="L905" s="32">
        <v>7146</v>
      </c>
      <c r="M905" s="32"/>
      <c r="N905" t="str">
        <f t="shared" si="68"/>
        <v>น่าน</v>
      </c>
    </row>
    <row r="906" spans="1:21" hidden="1" x14ac:dyDescent="0.3">
      <c r="A906" t="s">
        <v>101</v>
      </c>
      <c r="B906" t="s">
        <v>199</v>
      </c>
      <c r="C906" s="32">
        <v>2146</v>
      </c>
      <c r="D906" s="32">
        <v>2401</v>
      </c>
      <c r="E906" s="32">
        <v>2621</v>
      </c>
      <c r="F906" s="32">
        <v>2863</v>
      </c>
      <c r="G906" s="32">
        <v>3115</v>
      </c>
      <c r="H906" s="32">
        <v>3400</v>
      </c>
      <c r="I906" s="32">
        <v>3677</v>
      </c>
      <c r="J906" s="32">
        <v>3839</v>
      </c>
      <c r="K906" s="32">
        <v>3960</v>
      </c>
      <c r="L906" s="32">
        <v>3996</v>
      </c>
      <c r="M906" s="32"/>
      <c r="N906" t="str">
        <f t="shared" si="68"/>
        <v>น่าน</v>
      </c>
    </row>
    <row r="907" spans="1:21" hidden="1" x14ac:dyDescent="0.3">
      <c r="A907" t="s">
        <v>101</v>
      </c>
      <c r="B907" t="s">
        <v>200</v>
      </c>
      <c r="C907">
        <v>807</v>
      </c>
      <c r="D907">
        <v>861</v>
      </c>
      <c r="E907">
        <v>872</v>
      </c>
      <c r="F907">
        <v>876</v>
      </c>
      <c r="G907">
        <v>874</v>
      </c>
      <c r="H907">
        <v>936</v>
      </c>
      <c r="I907" s="32">
        <v>1073</v>
      </c>
      <c r="J907" s="32">
        <v>1209</v>
      </c>
      <c r="K907" s="32">
        <v>1327</v>
      </c>
      <c r="L907" s="32">
        <v>1467</v>
      </c>
      <c r="M907" s="32"/>
      <c r="N907" t="str">
        <f t="shared" si="68"/>
        <v>น่าน</v>
      </c>
    </row>
    <row r="908" spans="1:21" hidden="1" x14ac:dyDescent="0.3">
      <c r="A908" t="s">
        <v>101</v>
      </c>
      <c r="B908" t="s">
        <v>201</v>
      </c>
      <c r="C908">
        <v>157</v>
      </c>
      <c r="D908">
        <v>182</v>
      </c>
      <c r="E908">
        <v>187</v>
      </c>
      <c r="F908">
        <v>201</v>
      </c>
      <c r="G908">
        <v>264</v>
      </c>
      <c r="H908">
        <v>281</v>
      </c>
      <c r="I908">
        <v>293</v>
      </c>
      <c r="J908">
        <v>280</v>
      </c>
      <c r="K908">
        <v>283</v>
      </c>
      <c r="L908">
        <v>280</v>
      </c>
      <c r="N908" t="str">
        <f t="shared" si="68"/>
        <v>น่าน</v>
      </c>
    </row>
    <row r="909" spans="1:21" hidden="1" x14ac:dyDescent="0.3">
      <c r="A909" t="s">
        <v>101</v>
      </c>
      <c r="B909" t="s">
        <v>202</v>
      </c>
      <c r="C909">
        <v>54</v>
      </c>
      <c r="D909">
        <v>56</v>
      </c>
      <c r="E909">
        <v>58</v>
      </c>
      <c r="F909">
        <v>56</v>
      </c>
      <c r="G909">
        <v>43</v>
      </c>
      <c r="H909">
        <v>45</v>
      </c>
      <c r="I909">
        <v>58</v>
      </c>
      <c r="J909">
        <v>51</v>
      </c>
      <c r="K909">
        <v>67</v>
      </c>
      <c r="L909">
        <v>93</v>
      </c>
    </row>
    <row r="910" spans="1:21" hidden="1" x14ac:dyDescent="0.3">
      <c r="A910" t="s">
        <v>101</v>
      </c>
      <c r="B910" t="s">
        <v>203</v>
      </c>
      <c r="C910">
        <v>1</v>
      </c>
      <c r="D910">
        <v>1</v>
      </c>
      <c r="E910">
        <v>1</v>
      </c>
      <c r="F910">
        <v>1</v>
      </c>
      <c r="G910" t="s">
        <v>207</v>
      </c>
      <c r="H910" t="s">
        <v>207</v>
      </c>
      <c r="I910" t="s">
        <v>207</v>
      </c>
      <c r="J910" t="s">
        <v>207</v>
      </c>
      <c r="K910" t="s">
        <v>207</v>
      </c>
      <c r="L910" t="s">
        <v>207</v>
      </c>
    </row>
    <row r="911" spans="1:21" hidden="1" x14ac:dyDescent="0.3">
      <c r="A911" t="s">
        <v>101</v>
      </c>
      <c r="B911" t="s">
        <v>204</v>
      </c>
      <c r="C911">
        <v>946</v>
      </c>
      <c r="D911">
        <v>926</v>
      </c>
      <c r="E911">
        <v>993</v>
      </c>
      <c r="F911" s="32">
        <v>1688</v>
      </c>
      <c r="G911" s="32">
        <v>1688</v>
      </c>
      <c r="H911" s="32">
        <v>1684</v>
      </c>
      <c r="I911" s="32">
        <v>1641</v>
      </c>
      <c r="J911" s="32">
        <v>1649</v>
      </c>
      <c r="K911" s="32">
        <v>1706</v>
      </c>
      <c r="L911" s="32">
        <v>1728</v>
      </c>
      <c r="M911" s="32"/>
    </row>
    <row r="912" spans="1:21" hidden="1" x14ac:dyDescent="0.3">
      <c r="A912" t="s">
        <v>101</v>
      </c>
      <c r="B912" t="s">
        <v>205</v>
      </c>
      <c r="C912" s="32">
        <v>1724</v>
      </c>
      <c r="D912" s="32">
        <v>1432</v>
      </c>
      <c r="E912" s="32">
        <v>1379</v>
      </c>
      <c r="F912" s="32">
        <v>1417</v>
      </c>
      <c r="G912" s="32">
        <v>1399</v>
      </c>
      <c r="H912" s="32">
        <v>1403</v>
      </c>
      <c r="I912" s="32">
        <v>1400</v>
      </c>
      <c r="J912" s="32">
        <v>1428</v>
      </c>
      <c r="K912">
        <v>370</v>
      </c>
      <c r="L912">
        <v>582</v>
      </c>
    </row>
    <row r="913" spans="1:21" hidden="1" x14ac:dyDescent="0.3">
      <c r="A913" t="s">
        <v>101</v>
      </c>
      <c r="B913" t="s">
        <v>206</v>
      </c>
      <c r="C913">
        <v>415</v>
      </c>
      <c r="D913">
        <v>400</v>
      </c>
      <c r="E913">
        <v>326</v>
      </c>
      <c r="F913">
        <v>377</v>
      </c>
      <c r="G913">
        <v>353</v>
      </c>
      <c r="H913">
        <v>342</v>
      </c>
      <c r="I913">
        <v>325</v>
      </c>
      <c r="J913">
        <v>344</v>
      </c>
      <c r="K913">
        <v>89</v>
      </c>
      <c r="L913">
        <v>88</v>
      </c>
    </row>
    <row r="914" spans="1:21" x14ac:dyDescent="0.3">
      <c r="A914" t="s">
        <v>102</v>
      </c>
      <c r="B914" t="s">
        <v>7</v>
      </c>
      <c r="C914" s="32">
        <v>488120</v>
      </c>
      <c r="D914" s="32">
        <v>486744</v>
      </c>
      <c r="E914" s="32">
        <v>484454</v>
      </c>
      <c r="F914" s="32">
        <v>482645</v>
      </c>
      <c r="G914" s="32">
        <v>479188</v>
      </c>
      <c r="H914" s="32">
        <v>477100</v>
      </c>
      <c r="I914" s="32">
        <v>475215</v>
      </c>
      <c r="J914" s="32">
        <v>472356</v>
      </c>
      <c r="K914" s="32">
        <v>467356</v>
      </c>
      <c r="L914" s="32">
        <v>464505</v>
      </c>
      <c r="M914" s="32"/>
    </row>
    <row r="915" spans="1:21" hidden="1" x14ac:dyDescent="0.3">
      <c r="A915" t="s">
        <v>102</v>
      </c>
      <c r="B915" t="s">
        <v>184</v>
      </c>
      <c r="C915" s="32">
        <v>21079</v>
      </c>
      <c r="D915" s="32">
        <v>20943</v>
      </c>
      <c r="E915" s="32">
        <v>20615</v>
      </c>
      <c r="F915" s="32">
        <v>20254</v>
      </c>
      <c r="G915" s="32">
        <v>19713</v>
      </c>
      <c r="H915" s="32">
        <v>19066</v>
      </c>
      <c r="I915" s="32">
        <v>18445</v>
      </c>
      <c r="J915" s="32">
        <v>17790</v>
      </c>
      <c r="K915" s="32">
        <v>17284</v>
      </c>
      <c r="L915" s="32">
        <v>16442</v>
      </c>
      <c r="M915" s="32"/>
    </row>
    <row r="916" spans="1:21" hidden="1" x14ac:dyDescent="0.3">
      <c r="A916" t="s">
        <v>102</v>
      </c>
      <c r="B916" s="37">
        <v>44690</v>
      </c>
      <c r="C916" s="32">
        <v>22624</v>
      </c>
      <c r="D916" s="32">
        <v>22444</v>
      </c>
      <c r="E916" s="32">
        <v>21963</v>
      </c>
      <c r="F916" s="32">
        <v>21651</v>
      </c>
      <c r="G916" s="32">
        <v>21487</v>
      </c>
      <c r="H916" s="32">
        <v>21402</v>
      </c>
      <c r="I916" s="32">
        <v>21264</v>
      </c>
      <c r="J916" s="32">
        <v>21031</v>
      </c>
      <c r="K916" s="32">
        <v>20615</v>
      </c>
      <c r="L916" s="32">
        <v>20073</v>
      </c>
      <c r="M916" s="32"/>
    </row>
    <row r="917" spans="1:21" hidden="1" x14ac:dyDescent="0.3">
      <c r="A917" t="s">
        <v>102</v>
      </c>
      <c r="B917" s="37">
        <v>44848</v>
      </c>
      <c r="C917" s="32">
        <v>25275</v>
      </c>
      <c r="D917" s="32">
        <v>23854</v>
      </c>
      <c r="E917" s="32">
        <v>23422</v>
      </c>
      <c r="F917" s="32">
        <v>22984</v>
      </c>
      <c r="G917" s="32">
        <v>22715</v>
      </c>
      <c r="H917" s="32">
        <v>22706</v>
      </c>
      <c r="I917" s="32">
        <v>22652</v>
      </c>
      <c r="J917" s="32">
        <v>22148</v>
      </c>
      <c r="K917" s="32">
        <v>21855</v>
      </c>
      <c r="L917" s="32">
        <v>21768</v>
      </c>
      <c r="M917" s="32"/>
    </row>
    <row r="918" spans="1:21" hidden="1" x14ac:dyDescent="0.3">
      <c r="A918" t="s">
        <v>102</v>
      </c>
      <c r="B918" t="s">
        <v>185</v>
      </c>
      <c r="C918" s="32">
        <v>38422</v>
      </c>
      <c r="D918" s="32">
        <v>35680</v>
      </c>
      <c r="E918" s="32">
        <v>32806</v>
      </c>
      <c r="F918" s="32">
        <v>30420</v>
      </c>
      <c r="G918" s="32">
        <v>27688</v>
      </c>
      <c r="H918" s="32">
        <v>25409</v>
      </c>
      <c r="I918" s="32">
        <v>23885</v>
      </c>
      <c r="J918" s="32">
        <v>23381</v>
      </c>
      <c r="K918" s="32">
        <v>23092</v>
      </c>
      <c r="L918" s="32">
        <v>22758</v>
      </c>
      <c r="M918" s="32"/>
    </row>
    <row r="919" spans="1:21" hidden="1" x14ac:dyDescent="0.3">
      <c r="A919" t="s">
        <v>102</v>
      </c>
      <c r="B919" t="s">
        <v>186</v>
      </c>
      <c r="C919" s="32">
        <v>39225</v>
      </c>
      <c r="D919" s="32">
        <v>40317</v>
      </c>
      <c r="E919" s="32">
        <v>40481</v>
      </c>
      <c r="F919" s="32">
        <v>39179</v>
      </c>
      <c r="G919" s="32">
        <v>37268</v>
      </c>
      <c r="H919" s="32">
        <v>35847</v>
      </c>
      <c r="I919" s="32">
        <v>33981</v>
      </c>
      <c r="J919" s="32">
        <v>31653</v>
      </c>
      <c r="K919" s="32">
        <v>29577</v>
      </c>
      <c r="L919" s="32">
        <v>27202</v>
      </c>
      <c r="M919" s="32"/>
    </row>
    <row r="920" spans="1:21" hidden="1" x14ac:dyDescent="0.3">
      <c r="A920" t="s">
        <v>102</v>
      </c>
      <c r="B920" t="s">
        <v>187</v>
      </c>
      <c r="C920" s="32">
        <v>34875</v>
      </c>
      <c r="D920" s="32">
        <v>33979</v>
      </c>
      <c r="E920" s="32">
        <v>33180</v>
      </c>
      <c r="F920" s="32">
        <v>32765</v>
      </c>
      <c r="G920" s="32">
        <v>32994</v>
      </c>
      <c r="H920" s="32">
        <v>33311</v>
      </c>
      <c r="I920" s="32">
        <v>33543</v>
      </c>
      <c r="J920" s="32">
        <v>33641</v>
      </c>
      <c r="K920" s="32">
        <v>33377</v>
      </c>
      <c r="L920" s="32">
        <v>33039</v>
      </c>
      <c r="M920" s="32"/>
    </row>
    <row r="921" spans="1:21" hidden="1" x14ac:dyDescent="0.3">
      <c r="A921" t="s">
        <v>102</v>
      </c>
      <c r="B921" t="s">
        <v>188</v>
      </c>
      <c r="C921" s="32">
        <v>34652</v>
      </c>
      <c r="D921" s="32">
        <v>35004</v>
      </c>
      <c r="E921" s="32">
        <v>34860</v>
      </c>
      <c r="F921" s="32">
        <v>34694</v>
      </c>
      <c r="G921" s="32">
        <v>34192</v>
      </c>
      <c r="H921" s="32">
        <v>33048</v>
      </c>
      <c r="I921" s="32">
        <v>32188</v>
      </c>
      <c r="J921" s="32">
        <v>31314</v>
      </c>
      <c r="K921" s="32">
        <v>30772</v>
      </c>
      <c r="L921" s="32">
        <v>30785</v>
      </c>
      <c r="M921" s="32"/>
    </row>
    <row r="922" spans="1:21" hidden="1" x14ac:dyDescent="0.3">
      <c r="A922" t="s">
        <v>102</v>
      </c>
      <c r="B922" t="s">
        <v>189</v>
      </c>
      <c r="C922" s="32">
        <v>35146</v>
      </c>
      <c r="D922" s="32">
        <v>34234</v>
      </c>
      <c r="E922" s="32">
        <v>33840</v>
      </c>
      <c r="F922" s="32">
        <v>33839</v>
      </c>
      <c r="G922" s="32">
        <v>33475</v>
      </c>
      <c r="H922" s="32">
        <v>33407</v>
      </c>
      <c r="I922" s="32">
        <v>33669</v>
      </c>
      <c r="J922" s="32">
        <v>33483</v>
      </c>
      <c r="K922" s="32">
        <v>33277</v>
      </c>
      <c r="L922" s="32">
        <v>32704</v>
      </c>
      <c r="M922" s="32"/>
    </row>
    <row r="923" spans="1:21" hidden="1" x14ac:dyDescent="0.3">
      <c r="A923" t="s">
        <v>102</v>
      </c>
      <c r="B923" t="s">
        <v>190</v>
      </c>
      <c r="C923" s="32">
        <v>38766</v>
      </c>
      <c r="D923" s="32">
        <v>37467</v>
      </c>
      <c r="E923" s="32">
        <v>36491</v>
      </c>
      <c r="F923" s="32">
        <v>35637</v>
      </c>
      <c r="G923" s="32">
        <v>34982</v>
      </c>
      <c r="H923" s="32">
        <v>34322</v>
      </c>
      <c r="I923" s="32">
        <v>33483</v>
      </c>
      <c r="J923" s="32">
        <v>33058</v>
      </c>
      <c r="K923" s="32">
        <v>32990</v>
      </c>
      <c r="L923" s="32">
        <v>32499</v>
      </c>
      <c r="M923" s="32"/>
    </row>
    <row r="924" spans="1:21" hidden="1" x14ac:dyDescent="0.3">
      <c r="A924" t="s">
        <v>102</v>
      </c>
      <c r="B924" t="s">
        <v>191</v>
      </c>
      <c r="C924" s="32">
        <v>44775</v>
      </c>
      <c r="D924" s="32">
        <v>43400</v>
      </c>
      <c r="E924" s="32">
        <v>42000</v>
      </c>
      <c r="F924" s="32">
        <v>40239</v>
      </c>
      <c r="G924" s="32">
        <v>38971</v>
      </c>
      <c r="H924" s="32">
        <v>37930</v>
      </c>
      <c r="I924" s="32">
        <v>36766</v>
      </c>
      <c r="J924" s="32">
        <v>35735</v>
      </c>
      <c r="K924" s="32">
        <v>34817</v>
      </c>
      <c r="L924" s="32">
        <v>34153</v>
      </c>
      <c r="M924" s="32"/>
    </row>
    <row r="925" spans="1:21" hidden="1" x14ac:dyDescent="0.3">
      <c r="A925" t="s">
        <v>102</v>
      </c>
      <c r="B925" t="s">
        <v>192</v>
      </c>
      <c r="C925" s="32">
        <v>43107</v>
      </c>
      <c r="D925" s="32">
        <v>44348</v>
      </c>
      <c r="E925" s="32">
        <v>44383</v>
      </c>
      <c r="F925" s="32">
        <v>44295</v>
      </c>
      <c r="G925" s="32">
        <v>44192</v>
      </c>
      <c r="H925" s="32">
        <v>43441</v>
      </c>
      <c r="I925" s="32">
        <v>42299</v>
      </c>
      <c r="J925" s="32">
        <v>40989</v>
      </c>
      <c r="K925" s="32">
        <v>39344</v>
      </c>
      <c r="L925" s="32">
        <v>38060</v>
      </c>
      <c r="M925" s="32"/>
    </row>
    <row r="926" spans="1:21" hidden="1" x14ac:dyDescent="0.3">
      <c r="A926" t="s">
        <v>102</v>
      </c>
      <c r="B926" t="s">
        <v>193</v>
      </c>
      <c r="C926" s="32">
        <v>36528</v>
      </c>
      <c r="D926" s="32">
        <v>36903</v>
      </c>
      <c r="E926" s="32">
        <v>38450</v>
      </c>
      <c r="F926" s="32">
        <v>39663</v>
      </c>
      <c r="G926" s="32">
        <v>40406</v>
      </c>
      <c r="H926" s="32">
        <v>41499</v>
      </c>
      <c r="I926" s="32">
        <v>42823</v>
      </c>
      <c r="J926" s="32">
        <v>42881</v>
      </c>
      <c r="K926" s="32">
        <v>42816</v>
      </c>
      <c r="L926" s="32">
        <v>42808</v>
      </c>
      <c r="M926" s="32"/>
    </row>
    <row r="927" spans="1:21" hidden="1" x14ac:dyDescent="0.3">
      <c r="A927" t="s">
        <v>102</v>
      </c>
      <c r="B927" t="s">
        <v>194</v>
      </c>
      <c r="C927" s="32">
        <v>25161</v>
      </c>
      <c r="D927" s="32">
        <v>27407</v>
      </c>
      <c r="E927" s="32">
        <v>28872</v>
      </c>
      <c r="F927" s="32">
        <v>30814</v>
      </c>
      <c r="G927" s="32">
        <v>32437</v>
      </c>
      <c r="H927" s="32">
        <v>33776</v>
      </c>
      <c r="I927" s="32">
        <v>35087</v>
      </c>
      <c r="J927" s="32">
        <v>36640</v>
      </c>
      <c r="K927" s="32">
        <v>37901</v>
      </c>
      <c r="L927" s="32">
        <v>38583</v>
      </c>
      <c r="M927" s="32"/>
      <c r="N927" t="str">
        <f t="shared" ref="N927:N934" si="70">A927</f>
        <v>พะเยา</v>
      </c>
      <c r="O927" s="32">
        <f t="shared" ref="O927:U927" si="71">SUM(F927:F934)</f>
        <v>81158</v>
      </c>
      <c r="P927" s="32">
        <f t="shared" si="71"/>
        <v>85299</v>
      </c>
      <c r="Q927" s="32">
        <f t="shared" si="71"/>
        <v>89819</v>
      </c>
      <c r="R927" s="32">
        <f t="shared" si="71"/>
        <v>94194</v>
      </c>
      <c r="S927" s="32">
        <f t="shared" si="71"/>
        <v>99074</v>
      </c>
      <c r="T927" s="32">
        <f t="shared" si="71"/>
        <v>104464</v>
      </c>
      <c r="U927" s="32">
        <f t="shared" si="71"/>
        <v>109055</v>
      </c>
    </row>
    <row r="928" spans="1:21" hidden="1" x14ac:dyDescent="0.3">
      <c r="A928" t="s">
        <v>102</v>
      </c>
      <c r="B928" t="s">
        <v>195</v>
      </c>
      <c r="C928" s="32">
        <v>14160</v>
      </c>
      <c r="D928" s="32">
        <v>15540</v>
      </c>
      <c r="E928" s="32">
        <v>17296</v>
      </c>
      <c r="F928" s="32">
        <v>19466</v>
      </c>
      <c r="G928" s="32">
        <v>21376</v>
      </c>
      <c r="H928" s="32">
        <v>23501</v>
      </c>
      <c r="I928" s="32">
        <v>25162</v>
      </c>
      <c r="J928" s="32">
        <v>26568</v>
      </c>
      <c r="K928" s="32">
        <v>28459</v>
      </c>
      <c r="L928" s="32">
        <v>30083</v>
      </c>
      <c r="M928" s="32"/>
      <c r="N928" t="str">
        <f t="shared" si="70"/>
        <v>พะเยา</v>
      </c>
    </row>
    <row r="929" spans="1:14" hidden="1" x14ac:dyDescent="0.3">
      <c r="A929" t="s">
        <v>102</v>
      </c>
      <c r="B929" t="s">
        <v>196</v>
      </c>
      <c r="C929" s="32">
        <v>11490</v>
      </c>
      <c r="D929" s="32">
        <v>11118</v>
      </c>
      <c r="E929" s="32">
        <v>11406</v>
      </c>
      <c r="F929" s="32">
        <v>11380</v>
      </c>
      <c r="G929" s="32">
        <v>11766</v>
      </c>
      <c r="H929" s="32">
        <v>12417</v>
      </c>
      <c r="I929" s="32">
        <v>13544</v>
      </c>
      <c r="J929" s="32">
        <v>15213</v>
      </c>
      <c r="K929" s="32">
        <v>17198</v>
      </c>
      <c r="L929" s="32">
        <v>18904</v>
      </c>
      <c r="M929" s="32"/>
      <c r="N929" t="str">
        <f t="shared" si="70"/>
        <v>พะเยา</v>
      </c>
    </row>
    <row r="930" spans="1:14" hidden="1" x14ac:dyDescent="0.3">
      <c r="A930" t="s">
        <v>102</v>
      </c>
      <c r="B930" t="s">
        <v>197</v>
      </c>
      <c r="C930" s="32">
        <v>9352</v>
      </c>
      <c r="D930" s="32">
        <v>9587</v>
      </c>
      <c r="E930" s="32">
        <v>9369</v>
      </c>
      <c r="F930" s="32">
        <v>9335</v>
      </c>
      <c r="G930" s="32">
        <v>9235</v>
      </c>
      <c r="H930" s="32">
        <v>9119</v>
      </c>
      <c r="I930" s="32">
        <v>8840</v>
      </c>
      <c r="J930" s="32">
        <v>9059</v>
      </c>
      <c r="K930" s="32">
        <v>9133</v>
      </c>
      <c r="L930" s="32">
        <v>9525</v>
      </c>
      <c r="M930" s="32"/>
      <c r="N930" t="str">
        <f t="shared" si="70"/>
        <v>พะเยา</v>
      </c>
    </row>
    <row r="931" spans="1:14" hidden="1" x14ac:dyDescent="0.3">
      <c r="A931" t="s">
        <v>102</v>
      </c>
      <c r="B931" t="s">
        <v>198</v>
      </c>
      <c r="C931" s="32">
        <v>5536</v>
      </c>
      <c r="D931" s="32">
        <v>5925</v>
      </c>
      <c r="E931" s="32">
        <v>6195</v>
      </c>
      <c r="F931" s="32">
        <v>6331</v>
      </c>
      <c r="G931" s="32">
        <v>6415</v>
      </c>
      <c r="H931" s="32">
        <v>6574</v>
      </c>
      <c r="I931" s="32">
        <v>6813</v>
      </c>
      <c r="J931" s="32">
        <v>6632</v>
      </c>
      <c r="K931" s="32">
        <v>6590</v>
      </c>
      <c r="L931" s="32">
        <v>6550</v>
      </c>
      <c r="M931" s="32"/>
      <c r="N931" t="str">
        <f t="shared" si="70"/>
        <v>พะเยา</v>
      </c>
    </row>
    <row r="932" spans="1:14" hidden="1" x14ac:dyDescent="0.3">
      <c r="A932" t="s">
        <v>102</v>
      </c>
      <c r="B932" t="s">
        <v>199</v>
      </c>
      <c r="C932" s="32">
        <v>2042</v>
      </c>
      <c r="D932" s="32">
        <v>2495</v>
      </c>
      <c r="E932" s="32">
        <v>2690</v>
      </c>
      <c r="F932" s="32">
        <v>2897</v>
      </c>
      <c r="G932" s="32">
        <v>3061</v>
      </c>
      <c r="H932" s="32">
        <v>3289</v>
      </c>
      <c r="I932" s="32">
        <v>3415</v>
      </c>
      <c r="J932" s="32">
        <v>3566</v>
      </c>
      <c r="K932" s="32">
        <v>3677</v>
      </c>
      <c r="L932" s="32">
        <v>3754</v>
      </c>
      <c r="M932" s="32"/>
      <c r="N932" t="str">
        <f t="shared" si="70"/>
        <v>พะเยา</v>
      </c>
    </row>
    <row r="933" spans="1:14" hidden="1" x14ac:dyDescent="0.3">
      <c r="A933" t="s">
        <v>102</v>
      </c>
      <c r="B933" t="s">
        <v>200</v>
      </c>
      <c r="C933">
        <v>540</v>
      </c>
      <c r="D933">
        <v>656</v>
      </c>
      <c r="E933">
        <v>700</v>
      </c>
      <c r="F933">
        <v>764</v>
      </c>
      <c r="G933">
        <v>834</v>
      </c>
      <c r="H933">
        <v>951</v>
      </c>
      <c r="I933" s="32">
        <v>1140</v>
      </c>
      <c r="J933" s="32">
        <v>1196</v>
      </c>
      <c r="K933" s="32">
        <v>1273</v>
      </c>
      <c r="L933" s="32">
        <v>1382</v>
      </c>
      <c r="M933" s="32"/>
      <c r="N933" t="str">
        <f t="shared" si="70"/>
        <v>พะเยา</v>
      </c>
    </row>
    <row r="934" spans="1:14" hidden="1" x14ac:dyDescent="0.3">
      <c r="A934" t="s">
        <v>102</v>
      </c>
      <c r="B934" t="s">
        <v>201</v>
      </c>
      <c r="C934">
        <v>138</v>
      </c>
      <c r="D934">
        <v>143</v>
      </c>
      <c r="E934">
        <v>158</v>
      </c>
      <c r="F934">
        <v>171</v>
      </c>
      <c r="G934">
        <v>175</v>
      </c>
      <c r="H934">
        <v>192</v>
      </c>
      <c r="I934">
        <v>193</v>
      </c>
      <c r="J934">
        <v>200</v>
      </c>
      <c r="K934">
        <v>233</v>
      </c>
      <c r="L934">
        <v>274</v>
      </c>
      <c r="N934" t="str">
        <f t="shared" si="70"/>
        <v>พะเยา</v>
      </c>
    </row>
    <row r="935" spans="1:14" hidden="1" x14ac:dyDescent="0.3">
      <c r="A935" t="s">
        <v>102</v>
      </c>
      <c r="B935" t="s">
        <v>202</v>
      </c>
      <c r="C935">
        <v>38</v>
      </c>
      <c r="D935">
        <v>47</v>
      </c>
      <c r="E935">
        <v>52</v>
      </c>
      <c r="F935">
        <v>61</v>
      </c>
      <c r="G935">
        <v>48</v>
      </c>
      <c r="H935">
        <v>46</v>
      </c>
      <c r="I935">
        <v>49</v>
      </c>
      <c r="J935">
        <v>42</v>
      </c>
      <c r="K935">
        <v>53</v>
      </c>
      <c r="L935">
        <v>59</v>
      </c>
    </row>
    <row r="936" spans="1:14" hidden="1" x14ac:dyDescent="0.3">
      <c r="A936" t="s">
        <v>102</v>
      </c>
      <c r="B936" t="s">
        <v>203</v>
      </c>
      <c r="C936">
        <v>1</v>
      </c>
      <c r="D936">
        <v>1</v>
      </c>
      <c r="E936">
        <v>1</v>
      </c>
      <c r="F936">
        <v>1</v>
      </c>
      <c r="G936" t="s">
        <v>207</v>
      </c>
      <c r="H936" t="s">
        <v>207</v>
      </c>
      <c r="I936" t="s">
        <v>207</v>
      </c>
      <c r="J936" t="s">
        <v>207</v>
      </c>
      <c r="K936" t="s">
        <v>207</v>
      </c>
      <c r="L936" t="s">
        <v>207</v>
      </c>
    </row>
    <row r="937" spans="1:14" hidden="1" x14ac:dyDescent="0.3">
      <c r="A937" t="s">
        <v>102</v>
      </c>
      <c r="B937" t="s">
        <v>204</v>
      </c>
      <c r="C937" s="32">
        <v>1055</v>
      </c>
      <c r="D937" s="32">
        <v>1058</v>
      </c>
      <c r="E937" s="32">
        <v>1380</v>
      </c>
      <c r="F937" s="32">
        <v>1613</v>
      </c>
      <c r="G937" s="32">
        <v>1692</v>
      </c>
      <c r="H937" s="32">
        <v>1720</v>
      </c>
      <c r="I937" s="32">
        <v>1740</v>
      </c>
      <c r="J937" s="32">
        <v>1775</v>
      </c>
      <c r="K937" s="32">
        <v>1800</v>
      </c>
      <c r="L937" s="32">
        <v>1823</v>
      </c>
      <c r="M937" s="32"/>
    </row>
    <row r="938" spans="1:14" hidden="1" x14ac:dyDescent="0.3">
      <c r="A938" t="s">
        <v>102</v>
      </c>
      <c r="B938" t="s">
        <v>205</v>
      </c>
      <c r="C938" s="32">
        <v>3592</v>
      </c>
      <c r="D938" s="32">
        <v>3636</v>
      </c>
      <c r="E938" s="32">
        <v>3369</v>
      </c>
      <c r="F938" s="32">
        <v>3708</v>
      </c>
      <c r="G938" s="32">
        <v>3668</v>
      </c>
      <c r="H938" s="32">
        <v>3715</v>
      </c>
      <c r="I938" s="32">
        <v>3814</v>
      </c>
      <c r="J938" s="32">
        <v>3946</v>
      </c>
      <c r="K938" s="32">
        <v>1132</v>
      </c>
      <c r="L938" s="32">
        <v>1194</v>
      </c>
      <c r="M938" s="32"/>
    </row>
    <row r="939" spans="1:14" hidden="1" x14ac:dyDescent="0.3">
      <c r="A939" t="s">
        <v>102</v>
      </c>
      <c r="B939" t="s">
        <v>206</v>
      </c>
      <c r="C939">
        <v>541</v>
      </c>
      <c r="D939">
        <v>558</v>
      </c>
      <c r="E939">
        <v>475</v>
      </c>
      <c r="F939">
        <v>484</v>
      </c>
      <c r="G939">
        <v>398</v>
      </c>
      <c r="H939">
        <v>412</v>
      </c>
      <c r="I939">
        <v>420</v>
      </c>
      <c r="J939">
        <v>415</v>
      </c>
      <c r="K939">
        <v>91</v>
      </c>
      <c r="L939">
        <v>83</v>
      </c>
    </row>
    <row r="940" spans="1:14" x14ac:dyDescent="0.3">
      <c r="A940" t="s">
        <v>103</v>
      </c>
      <c r="B940" t="s">
        <v>7</v>
      </c>
      <c r="C940" s="32">
        <v>1200423</v>
      </c>
      <c r="D940" s="32">
        <v>1204660</v>
      </c>
      <c r="E940" s="32">
        <v>1207699</v>
      </c>
      <c r="F940" s="32">
        <v>1277950</v>
      </c>
      <c r="G940" s="32">
        <v>1282544</v>
      </c>
      <c r="H940" s="32">
        <v>1287615</v>
      </c>
      <c r="I940" s="32">
        <v>1292130</v>
      </c>
      <c r="J940" s="32">
        <v>1298304</v>
      </c>
      <c r="K940" s="32">
        <v>1295026</v>
      </c>
      <c r="L940" s="32">
        <v>1298425</v>
      </c>
      <c r="M940" s="32"/>
    </row>
    <row r="941" spans="1:14" hidden="1" x14ac:dyDescent="0.3">
      <c r="A941" t="s">
        <v>103</v>
      </c>
      <c r="B941" t="s">
        <v>184</v>
      </c>
      <c r="C941" s="32">
        <v>62179</v>
      </c>
      <c r="D941" s="32">
        <v>62813</v>
      </c>
      <c r="E941" s="32">
        <v>63082</v>
      </c>
      <c r="F941" s="32">
        <v>62634</v>
      </c>
      <c r="G941" s="32">
        <v>61627</v>
      </c>
      <c r="H941" s="32">
        <v>59828</v>
      </c>
      <c r="I941" s="32">
        <v>58026</v>
      </c>
      <c r="J941" s="32">
        <v>56333</v>
      </c>
      <c r="K941" s="32">
        <v>54770</v>
      </c>
      <c r="L941" s="32">
        <v>52305</v>
      </c>
      <c r="M941" s="32"/>
    </row>
    <row r="942" spans="1:14" hidden="1" x14ac:dyDescent="0.3">
      <c r="A942" t="s">
        <v>103</v>
      </c>
      <c r="B942" s="37">
        <v>44690</v>
      </c>
      <c r="C942" s="32">
        <v>62709</v>
      </c>
      <c r="D942" s="32">
        <v>62756</v>
      </c>
      <c r="E942" s="32">
        <v>62642</v>
      </c>
      <c r="F942" s="32">
        <v>62728</v>
      </c>
      <c r="G942" s="32">
        <v>63561</v>
      </c>
      <c r="H942" s="32">
        <v>64709</v>
      </c>
      <c r="I942" s="32">
        <v>65416</v>
      </c>
      <c r="J942" s="32">
        <v>65629</v>
      </c>
      <c r="K942" s="32">
        <v>65099</v>
      </c>
      <c r="L942" s="32">
        <v>64193</v>
      </c>
      <c r="M942" s="32"/>
    </row>
    <row r="943" spans="1:14" hidden="1" x14ac:dyDescent="0.3">
      <c r="A943" t="s">
        <v>103</v>
      </c>
      <c r="B943" s="37">
        <v>44848</v>
      </c>
      <c r="C943" s="32">
        <v>67842</v>
      </c>
      <c r="D943" s="32">
        <v>65623</v>
      </c>
      <c r="E943" s="32">
        <v>65000</v>
      </c>
      <c r="F943" s="32">
        <v>64220</v>
      </c>
      <c r="G943" s="32">
        <v>64351</v>
      </c>
      <c r="H943" s="32">
        <v>64719</v>
      </c>
      <c r="I943" s="32">
        <v>64731</v>
      </c>
      <c r="J943" s="32">
        <v>64639</v>
      </c>
      <c r="K943" s="32">
        <v>64604</v>
      </c>
      <c r="L943" s="32">
        <v>65353</v>
      </c>
      <c r="M943" s="32"/>
    </row>
    <row r="944" spans="1:14" hidden="1" x14ac:dyDescent="0.3">
      <c r="A944" t="s">
        <v>103</v>
      </c>
      <c r="B944" t="s">
        <v>185</v>
      </c>
      <c r="C944" s="32">
        <v>84314</v>
      </c>
      <c r="D944" s="32">
        <v>82320</v>
      </c>
      <c r="E944" s="32">
        <v>79150</v>
      </c>
      <c r="F944" s="32">
        <v>76058</v>
      </c>
      <c r="G944" s="32">
        <v>73128</v>
      </c>
      <c r="H944" s="32">
        <v>70197</v>
      </c>
      <c r="I944" s="32">
        <v>68234</v>
      </c>
      <c r="J944" s="32">
        <v>68552</v>
      </c>
      <c r="K944" s="32">
        <v>67105</v>
      </c>
      <c r="L944" s="32">
        <v>65988</v>
      </c>
      <c r="M944" s="32"/>
    </row>
    <row r="945" spans="1:21" hidden="1" x14ac:dyDescent="0.3">
      <c r="A945" t="s">
        <v>103</v>
      </c>
      <c r="B945" t="s">
        <v>186</v>
      </c>
      <c r="C945" s="32">
        <v>86172</v>
      </c>
      <c r="D945" s="32">
        <v>86468</v>
      </c>
      <c r="E945" s="32">
        <v>86578</v>
      </c>
      <c r="F945" s="32">
        <v>86359</v>
      </c>
      <c r="G945" s="32">
        <v>85085</v>
      </c>
      <c r="H945" s="32">
        <v>83941</v>
      </c>
      <c r="I945" s="32">
        <v>81998</v>
      </c>
      <c r="J945" s="32">
        <v>79850</v>
      </c>
      <c r="K945" s="32">
        <v>77213</v>
      </c>
      <c r="L945" s="32">
        <v>73548</v>
      </c>
      <c r="M945" s="32"/>
    </row>
    <row r="946" spans="1:21" hidden="1" x14ac:dyDescent="0.3">
      <c r="A946" t="s">
        <v>103</v>
      </c>
      <c r="B946" t="s">
        <v>187</v>
      </c>
      <c r="C946" s="32">
        <v>83911</v>
      </c>
      <c r="D946" s="32">
        <v>81303</v>
      </c>
      <c r="E946" s="32">
        <v>80977</v>
      </c>
      <c r="F946" s="32">
        <v>82059</v>
      </c>
      <c r="G946" s="32">
        <v>83894</v>
      </c>
      <c r="H946" s="32">
        <v>85498</v>
      </c>
      <c r="I946" s="32">
        <v>86524</v>
      </c>
      <c r="J946" s="32">
        <v>86378</v>
      </c>
      <c r="K946" s="32">
        <v>85990</v>
      </c>
      <c r="L946" s="32">
        <v>85008</v>
      </c>
      <c r="M946" s="32"/>
    </row>
    <row r="947" spans="1:21" hidden="1" x14ac:dyDescent="0.3">
      <c r="A947" t="s">
        <v>103</v>
      </c>
      <c r="B947" t="s">
        <v>188</v>
      </c>
      <c r="C947" s="32">
        <v>87711</v>
      </c>
      <c r="D947" s="32">
        <v>88872</v>
      </c>
      <c r="E947" s="32">
        <v>88555</v>
      </c>
      <c r="F947" s="32">
        <v>86396</v>
      </c>
      <c r="G947" s="32">
        <v>84023</v>
      </c>
      <c r="H947" s="32">
        <v>81588</v>
      </c>
      <c r="I947" s="32">
        <v>79416</v>
      </c>
      <c r="J947" s="32">
        <v>78684</v>
      </c>
      <c r="K947" s="32">
        <v>79628</v>
      </c>
      <c r="L947" s="32">
        <v>81406</v>
      </c>
      <c r="M947" s="32"/>
    </row>
    <row r="948" spans="1:21" hidden="1" x14ac:dyDescent="0.3">
      <c r="A948" t="s">
        <v>103</v>
      </c>
      <c r="B948" t="s">
        <v>189</v>
      </c>
      <c r="C948" s="32">
        <v>83334</v>
      </c>
      <c r="D948" s="32">
        <v>83291</v>
      </c>
      <c r="E948" s="32">
        <v>83506</v>
      </c>
      <c r="F948" s="32">
        <v>84557</v>
      </c>
      <c r="G948" s="32">
        <v>85680</v>
      </c>
      <c r="H948" s="32">
        <v>86596</v>
      </c>
      <c r="I948" s="32">
        <v>87190</v>
      </c>
      <c r="J948" s="32">
        <v>86521</v>
      </c>
      <c r="K948" s="32">
        <v>84366</v>
      </c>
      <c r="L948" s="32">
        <v>81953</v>
      </c>
      <c r="M948" s="32"/>
    </row>
    <row r="949" spans="1:21" hidden="1" x14ac:dyDescent="0.3">
      <c r="A949" t="s">
        <v>103</v>
      </c>
      <c r="B949" t="s">
        <v>190</v>
      </c>
      <c r="C949" s="32">
        <v>87725</v>
      </c>
      <c r="D949" s="32">
        <v>85858</v>
      </c>
      <c r="E949" s="32">
        <v>84666</v>
      </c>
      <c r="F949" s="32">
        <v>83646</v>
      </c>
      <c r="G949" s="32">
        <v>83181</v>
      </c>
      <c r="H949" s="32">
        <v>82446</v>
      </c>
      <c r="I949" s="32">
        <v>82073</v>
      </c>
      <c r="J949" s="32">
        <v>82220</v>
      </c>
      <c r="K949" s="32">
        <v>83257</v>
      </c>
      <c r="L949" s="32">
        <v>84173</v>
      </c>
      <c r="M949" s="32"/>
    </row>
    <row r="950" spans="1:21" hidden="1" x14ac:dyDescent="0.3">
      <c r="A950" t="s">
        <v>103</v>
      </c>
      <c r="B950" t="s">
        <v>191</v>
      </c>
      <c r="C950" s="32">
        <v>98269</v>
      </c>
      <c r="D950" s="32">
        <v>96446</v>
      </c>
      <c r="E950" s="32">
        <v>93459</v>
      </c>
      <c r="F950" s="32">
        <v>90248</v>
      </c>
      <c r="G950" s="32">
        <v>88158</v>
      </c>
      <c r="H950" s="32">
        <v>86601</v>
      </c>
      <c r="I950" s="32">
        <v>84604</v>
      </c>
      <c r="J950" s="32">
        <v>83222</v>
      </c>
      <c r="K950" s="32">
        <v>82150</v>
      </c>
      <c r="L950" s="32">
        <v>81618</v>
      </c>
      <c r="M950" s="32"/>
    </row>
    <row r="951" spans="1:21" hidden="1" x14ac:dyDescent="0.3">
      <c r="A951" t="s">
        <v>103</v>
      </c>
      <c r="B951" t="s">
        <v>192</v>
      </c>
      <c r="C951" s="32">
        <v>96049</v>
      </c>
      <c r="D951" s="32">
        <v>97909</v>
      </c>
      <c r="E951" s="32">
        <v>98855</v>
      </c>
      <c r="F951" s="32">
        <v>98591</v>
      </c>
      <c r="G951" s="32">
        <v>98060</v>
      </c>
      <c r="H951" s="32">
        <v>96183</v>
      </c>
      <c r="I951" s="32">
        <v>94305</v>
      </c>
      <c r="J951" s="32">
        <v>91438</v>
      </c>
      <c r="K951" s="32">
        <v>88403</v>
      </c>
      <c r="L951" s="32">
        <v>86172</v>
      </c>
      <c r="M951" s="32"/>
    </row>
    <row r="952" spans="1:21" hidden="1" x14ac:dyDescent="0.3">
      <c r="A952" t="s">
        <v>103</v>
      </c>
      <c r="B952" t="s">
        <v>193</v>
      </c>
      <c r="C952" s="32">
        <v>83138</v>
      </c>
      <c r="D952" s="32">
        <v>85352</v>
      </c>
      <c r="E952" s="32">
        <v>88433</v>
      </c>
      <c r="F952" s="32">
        <v>90237</v>
      </c>
      <c r="G952" s="32">
        <v>91102</v>
      </c>
      <c r="H952" s="32">
        <v>92959</v>
      </c>
      <c r="I952" s="32">
        <v>95021</v>
      </c>
      <c r="J952" s="32">
        <v>95795</v>
      </c>
      <c r="K952" s="32">
        <v>95586</v>
      </c>
      <c r="L952" s="32">
        <v>94982</v>
      </c>
      <c r="M952" s="32"/>
    </row>
    <row r="953" spans="1:21" hidden="1" x14ac:dyDescent="0.3">
      <c r="A953" t="s">
        <v>103</v>
      </c>
      <c r="B953" t="s">
        <v>194</v>
      </c>
      <c r="C953" s="32">
        <v>54654</v>
      </c>
      <c r="D953" s="32">
        <v>59719</v>
      </c>
      <c r="E953" s="32">
        <v>63736</v>
      </c>
      <c r="F953" s="32">
        <v>68650</v>
      </c>
      <c r="G953" s="32">
        <v>73972</v>
      </c>
      <c r="H953" s="32">
        <v>78105</v>
      </c>
      <c r="I953" s="32">
        <v>81141</v>
      </c>
      <c r="J953" s="32">
        <v>84264</v>
      </c>
      <c r="K953" s="32">
        <v>86105</v>
      </c>
      <c r="L953" s="32">
        <v>87075</v>
      </c>
      <c r="M953" s="32"/>
      <c r="N953" t="str">
        <f t="shared" ref="N953:N960" si="72">A953</f>
        <v>เชียงราย</v>
      </c>
      <c r="O953" s="32">
        <f t="shared" ref="O953:U953" si="73">SUM(F953:F960)</f>
        <v>182372</v>
      </c>
      <c r="P953" s="32">
        <f t="shared" si="73"/>
        <v>192760</v>
      </c>
      <c r="Q953" s="32">
        <f t="shared" si="73"/>
        <v>203815</v>
      </c>
      <c r="R953" s="32">
        <f t="shared" si="73"/>
        <v>214385</v>
      </c>
      <c r="S953" s="32">
        <f t="shared" si="73"/>
        <v>225545</v>
      </c>
      <c r="T953" s="32">
        <f t="shared" si="73"/>
        <v>237685</v>
      </c>
      <c r="U953" s="32">
        <f t="shared" si="73"/>
        <v>248506</v>
      </c>
    </row>
    <row r="954" spans="1:21" hidden="1" x14ac:dyDescent="0.3">
      <c r="A954" t="s">
        <v>103</v>
      </c>
      <c r="B954" t="s">
        <v>195</v>
      </c>
      <c r="C954" s="32">
        <v>32022</v>
      </c>
      <c r="D954" s="32">
        <v>35172</v>
      </c>
      <c r="E954" s="32">
        <v>38407</v>
      </c>
      <c r="F954" s="32">
        <v>43253</v>
      </c>
      <c r="G954" s="32">
        <v>46949</v>
      </c>
      <c r="H954" s="32">
        <v>51193</v>
      </c>
      <c r="I954" s="32">
        <v>55199</v>
      </c>
      <c r="J954" s="32">
        <v>58981</v>
      </c>
      <c r="K954" s="32">
        <v>63781</v>
      </c>
      <c r="L954" s="32">
        <v>68944</v>
      </c>
      <c r="M954" s="32"/>
      <c r="N954" t="str">
        <f t="shared" si="72"/>
        <v>เชียงราย</v>
      </c>
    </row>
    <row r="955" spans="1:21" hidden="1" x14ac:dyDescent="0.3">
      <c r="A955" t="s">
        <v>103</v>
      </c>
      <c r="B955" t="s">
        <v>196</v>
      </c>
      <c r="C955" s="32">
        <v>25524</v>
      </c>
      <c r="D955" s="32">
        <v>25293</v>
      </c>
      <c r="E955" s="32">
        <v>25779</v>
      </c>
      <c r="F955" s="32">
        <v>26017</v>
      </c>
      <c r="G955" s="32">
        <v>26674</v>
      </c>
      <c r="H955" s="32">
        <v>28420</v>
      </c>
      <c r="I955" s="32">
        <v>30900</v>
      </c>
      <c r="J955" s="32">
        <v>34031</v>
      </c>
      <c r="K955" s="32">
        <v>38507</v>
      </c>
      <c r="L955" s="32">
        <v>41852</v>
      </c>
      <c r="M955" s="32"/>
      <c r="N955" t="str">
        <f t="shared" si="72"/>
        <v>เชียงราย</v>
      </c>
    </row>
    <row r="956" spans="1:21" hidden="1" x14ac:dyDescent="0.3">
      <c r="A956" t="s">
        <v>103</v>
      </c>
      <c r="B956" t="s">
        <v>197</v>
      </c>
      <c r="C956" s="32">
        <v>19864</v>
      </c>
      <c r="D956" s="32">
        <v>20397</v>
      </c>
      <c r="E956" s="32">
        <v>20353</v>
      </c>
      <c r="F956" s="32">
        <v>20296</v>
      </c>
      <c r="G956" s="32">
        <v>20647</v>
      </c>
      <c r="H956" s="32">
        <v>20749</v>
      </c>
      <c r="I956" s="32">
        <v>20554</v>
      </c>
      <c r="J956" s="32">
        <v>21071</v>
      </c>
      <c r="K956" s="32">
        <v>21377</v>
      </c>
      <c r="L956" s="32">
        <v>21988</v>
      </c>
      <c r="M956" s="32"/>
      <c r="N956" t="str">
        <f t="shared" si="72"/>
        <v>เชียงราย</v>
      </c>
    </row>
    <row r="957" spans="1:21" hidden="1" x14ac:dyDescent="0.3">
      <c r="A957" t="s">
        <v>103</v>
      </c>
      <c r="B957" t="s">
        <v>198</v>
      </c>
      <c r="C957" s="32">
        <v>12864</v>
      </c>
      <c r="D957" s="32">
        <v>13796</v>
      </c>
      <c r="E957" s="32">
        <v>14208</v>
      </c>
      <c r="F957" s="32">
        <v>14539</v>
      </c>
      <c r="G957" s="32">
        <v>14318</v>
      </c>
      <c r="H957" s="32">
        <v>14167</v>
      </c>
      <c r="I957" s="32">
        <v>14597</v>
      </c>
      <c r="J957" s="32">
        <v>14677</v>
      </c>
      <c r="K957" s="32">
        <v>14823</v>
      </c>
      <c r="L957" s="32">
        <v>15244</v>
      </c>
      <c r="M957" s="32"/>
      <c r="N957" t="str">
        <f t="shared" si="72"/>
        <v>เชียงราย</v>
      </c>
    </row>
    <row r="958" spans="1:21" hidden="1" x14ac:dyDescent="0.3">
      <c r="A958" t="s">
        <v>103</v>
      </c>
      <c r="B958" t="s">
        <v>199</v>
      </c>
      <c r="C958" s="32">
        <v>5048</v>
      </c>
      <c r="D958" s="32">
        <v>5853</v>
      </c>
      <c r="E958" s="32">
        <v>6263</v>
      </c>
      <c r="F958" s="32">
        <v>6728</v>
      </c>
      <c r="G958" s="32">
        <v>7181</v>
      </c>
      <c r="H958" s="32">
        <v>7881</v>
      </c>
      <c r="I958" s="32">
        <v>8346</v>
      </c>
      <c r="J958" s="32">
        <v>8648</v>
      </c>
      <c r="K958" s="32">
        <v>8880</v>
      </c>
      <c r="L958" s="32">
        <v>8869</v>
      </c>
      <c r="M958" s="32"/>
      <c r="N958" t="str">
        <f t="shared" si="72"/>
        <v>เชียงราย</v>
      </c>
    </row>
    <row r="959" spans="1:21" hidden="1" x14ac:dyDescent="0.3">
      <c r="A959" t="s">
        <v>103</v>
      </c>
      <c r="B959" t="s">
        <v>200</v>
      </c>
      <c r="C959" s="32">
        <v>1814</v>
      </c>
      <c r="D959" s="32">
        <v>1927</v>
      </c>
      <c r="E959" s="32">
        <v>2043</v>
      </c>
      <c r="F959" s="32">
        <v>2149</v>
      </c>
      <c r="G959" s="32">
        <v>2275</v>
      </c>
      <c r="H959" s="32">
        <v>2520</v>
      </c>
      <c r="I959" s="32">
        <v>2834</v>
      </c>
      <c r="J959" s="32">
        <v>3019</v>
      </c>
      <c r="K959" s="32">
        <v>3326</v>
      </c>
      <c r="L959" s="32">
        <v>3565</v>
      </c>
      <c r="M959" s="32"/>
      <c r="N959" t="str">
        <f t="shared" si="72"/>
        <v>เชียงราย</v>
      </c>
    </row>
    <row r="960" spans="1:21" hidden="1" x14ac:dyDescent="0.3">
      <c r="A960" t="s">
        <v>103</v>
      </c>
      <c r="B960" t="s">
        <v>201</v>
      </c>
      <c r="C960">
        <v>520</v>
      </c>
      <c r="D960">
        <v>607</v>
      </c>
      <c r="E960">
        <v>639</v>
      </c>
      <c r="F960">
        <v>740</v>
      </c>
      <c r="G960">
        <v>744</v>
      </c>
      <c r="H960">
        <v>780</v>
      </c>
      <c r="I960">
        <v>814</v>
      </c>
      <c r="J960">
        <v>854</v>
      </c>
      <c r="K960">
        <v>886</v>
      </c>
      <c r="L960">
        <v>969</v>
      </c>
      <c r="N960" t="str">
        <f t="shared" si="72"/>
        <v>เชียงราย</v>
      </c>
    </row>
    <row r="961" spans="1:13" hidden="1" x14ac:dyDescent="0.3">
      <c r="A961" t="s">
        <v>103</v>
      </c>
      <c r="B961" t="s">
        <v>202</v>
      </c>
      <c r="C961">
        <v>224</v>
      </c>
      <c r="D961">
        <v>263</v>
      </c>
      <c r="E961">
        <v>287</v>
      </c>
      <c r="F961">
        <v>327</v>
      </c>
      <c r="G961">
        <v>170</v>
      </c>
      <c r="H961">
        <v>230</v>
      </c>
      <c r="I961">
        <v>300</v>
      </c>
      <c r="J961">
        <v>317</v>
      </c>
      <c r="K961">
        <v>402</v>
      </c>
      <c r="L961">
        <v>479</v>
      </c>
    </row>
    <row r="962" spans="1:13" hidden="1" x14ac:dyDescent="0.3">
      <c r="A962" t="s">
        <v>103</v>
      </c>
      <c r="B962" t="s">
        <v>203</v>
      </c>
      <c r="C962">
        <v>3</v>
      </c>
      <c r="D962">
        <v>2</v>
      </c>
      <c r="E962">
        <v>1</v>
      </c>
      <c r="F962">
        <v>1</v>
      </c>
      <c r="G962" t="s">
        <v>207</v>
      </c>
      <c r="H962" t="s">
        <v>207</v>
      </c>
      <c r="I962" t="s">
        <v>207</v>
      </c>
      <c r="J962" t="s">
        <v>207</v>
      </c>
      <c r="K962" t="s">
        <v>207</v>
      </c>
      <c r="L962" t="s">
        <v>207</v>
      </c>
    </row>
    <row r="963" spans="1:13" hidden="1" x14ac:dyDescent="0.3">
      <c r="A963" t="s">
        <v>103</v>
      </c>
      <c r="B963" t="s">
        <v>204</v>
      </c>
      <c r="C963" s="32">
        <v>54008</v>
      </c>
      <c r="D963" s="32">
        <v>51777</v>
      </c>
      <c r="E963" s="32">
        <v>51643</v>
      </c>
      <c r="F963" s="32">
        <v>116255</v>
      </c>
      <c r="G963" s="32">
        <v>116173</v>
      </c>
      <c r="H963" s="32">
        <v>116362</v>
      </c>
      <c r="I963" s="32">
        <v>117832</v>
      </c>
      <c r="J963" s="32">
        <v>120844</v>
      </c>
      <c r="K963" s="32">
        <v>124036</v>
      </c>
      <c r="L963" s="32">
        <v>127780</v>
      </c>
      <c r="M963" s="32"/>
    </row>
    <row r="964" spans="1:13" hidden="1" x14ac:dyDescent="0.3">
      <c r="A964" t="s">
        <v>103</v>
      </c>
      <c r="B964" t="s">
        <v>205</v>
      </c>
      <c r="C964" s="32">
        <v>9075</v>
      </c>
      <c r="D964" s="32">
        <v>9403</v>
      </c>
      <c r="E964" s="32">
        <v>8371</v>
      </c>
      <c r="F964" s="32">
        <v>9921</v>
      </c>
      <c r="G964" s="32">
        <v>10375</v>
      </c>
      <c r="H964" s="32">
        <v>10703</v>
      </c>
      <c r="I964" s="32">
        <v>10860</v>
      </c>
      <c r="J964" s="32">
        <v>11059</v>
      </c>
      <c r="K964" s="32">
        <v>4453</v>
      </c>
      <c r="L964" s="32">
        <v>4685</v>
      </c>
      <c r="M964" s="32"/>
    </row>
    <row r="965" spans="1:13" hidden="1" x14ac:dyDescent="0.3">
      <c r="A965" t="s">
        <v>103</v>
      </c>
      <c r="B965" t="s">
        <v>206</v>
      </c>
      <c r="C965" s="32">
        <v>1450</v>
      </c>
      <c r="D965" s="32">
        <v>1440</v>
      </c>
      <c r="E965" s="32">
        <v>1066</v>
      </c>
      <c r="F965" s="32">
        <v>1341</v>
      </c>
      <c r="G965" s="32">
        <v>1216</v>
      </c>
      <c r="H965" s="32">
        <v>1240</v>
      </c>
      <c r="I965" s="32">
        <v>1215</v>
      </c>
      <c r="J965" s="32">
        <v>1278</v>
      </c>
      <c r="K965">
        <v>279</v>
      </c>
      <c r="L965">
        <v>276</v>
      </c>
    </row>
    <row r="966" spans="1:13" x14ac:dyDescent="0.3">
      <c r="A966" t="s">
        <v>104</v>
      </c>
      <c r="B966" t="s">
        <v>7</v>
      </c>
      <c r="C966" s="32">
        <v>244356</v>
      </c>
      <c r="D966" s="32">
        <v>246549</v>
      </c>
      <c r="E966" s="32">
        <v>248178</v>
      </c>
      <c r="F966" s="32">
        <v>273764</v>
      </c>
      <c r="G966" s="32">
        <v>275884</v>
      </c>
      <c r="H966" s="32">
        <v>279088</v>
      </c>
      <c r="I966" s="32">
        <v>282566</v>
      </c>
      <c r="J966" s="32">
        <v>284138</v>
      </c>
      <c r="K966" s="32">
        <v>284549</v>
      </c>
      <c r="L966" s="32">
        <v>285916</v>
      </c>
      <c r="M966" s="32"/>
    </row>
    <row r="967" spans="1:13" hidden="1" x14ac:dyDescent="0.3">
      <c r="A967" t="s">
        <v>104</v>
      </c>
      <c r="B967" t="s">
        <v>184</v>
      </c>
      <c r="C967" s="32">
        <v>16565</v>
      </c>
      <c r="D967" s="32">
        <v>16633</v>
      </c>
      <c r="E967" s="32">
        <v>16677</v>
      </c>
      <c r="F967" s="32">
        <v>16559</v>
      </c>
      <c r="G967" s="32">
        <v>16302</v>
      </c>
      <c r="H967" s="32">
        <v>15965</v>
      </c>
      <c r="I967" s="32">
        <v>16039</v>
      </c>
      <c r="J967" s="32">
        <v>15490</v>
      </c>
      <c r="K967" s="32">
        <v>15073</v>
      </c>
      <c r="L967" s="32">
        <v>14653</v>
      </c>
      <c r="M967" s="32"/>
    </row>
    <row r="968" spans="1:13" hidden="1" x14ac:dyDescent="0.3">
      <c r="A968" t="s">
        <v>104</v>
      </c>
      <c r="B968" s="37">
        <v>44690</v>
      </c>
      <c r="C968" s="32">
        <v>17859</v>
      </c>
      <c r="D968" s="32">
        <v>17631</v>
      </c>
      <c r="E968" s="32">
        <v>17133</v>
      </c>
      <c r="F968" s="32">
        <v>16854</v>
      </c>
      <c r="G968" s="32">
        <v>16806</v>
      </c>
      <c r="H968" s="32">
        <v>17116</v>
      </c>
      <c r="I968" s="32">
        <v>17818</v>
      </c>
      <c r="J968" s="32">
        <v>18063</v>
      </c>
      <c r="K968" s="32">
        <v>18015</v>
      </c>
      <c r="L968" s="32">
        <v>17795</v>
      </c>
      <c r="M968" s="32"/>
    </row>
    <row r="969" spans="1:13" hidden="1" x14ac:dyDescent="0.3">
      <c r="A969" t="s">
        <v>104</v>
      </c>
      <c r="B969" s="37">
        <v>44848</v>
      </c>
      <c r="C969" s="32">
        <v>18111</v>
      </c>
      <c r="D969" s="32">
        <v>18049</v>
      </c>
      <c r="E969" s="32">
        <v>18291</v>
      </c>
      <c r="F969" s="32">
        <v>18273</v>
      </c>
      <c r="G969" s="32">
        <v>18151</v>
      </c>
      <c r="H969" s="32">
        <v>18543</v>
      </c>
      <c r="I969" s="32">
        <v>18594</v>
      </c>
      <c r="J969" s="32">
        <v>18256</v>
      </c>
      <c r="K969" s="32">
        <v>18019</v>
      </c>
      <c r="L969" s="32">
        <v>17918</v>
      </c>
      <c r="M969" s="32"/>
    </row>
    <row r="970" spans="1:13" hidden="1" x14ac:dyDescent="0.3">
      <c r="A970" t="s">
        <v>104</v>
      </c>
      <c r="B970" t="s">
        <v>185</v>
      </c>
      <c r="C970" s="32">
        <v>20001</v>
      </c>
      <c r="D970" s="32">
        <v>19722</v>
      </c>
      <c r="E970" s="32">
        <v>19153</v>
      </c>
      <c r="F970" s="32">
        <v>18805</v>
      </c>
      <c r="G970" s="32">
        <v>18563</v>
      </c>
      <c r="H970" s="32">
        <v>18598</v>
      </c>
      <c r="I970" s="32">
        <v>18797</v>
      </c>
      <c r="J970" s="32">
        <v>19198</v>
      </c>
      <c r="K970" s="32">
        <v>19248</v>
      </c>
      <c r="L970" s="32">
        <v>19108</v>
      </c>
      <c r="M970" s="32"/>
    </row>
    <row r="971" spans="1:13" hidden="1" x14ac:dyDescent="0.3">
      <c r="A971" t="s">
        <v>104</v>
      </c>
      <c r="B971" t="s">
        <v>186</v>
      </c>
      <c r="C971" s="32">
        <v>19812</v>
      </c>
      <c r="D971" s="32">
        <v>19696</v>
      </c>
      <c r="E971" s="32">
        <v>19861</v>
      </c>
      <c r="F971" s="32">
        <v>19663</v>
      </c>
      <c r="G971" s="32">
        <v>19638</v>
      </c>
      <c r="H971" s="32">
        <v>20097</v>
      </c>
      <c r="I971" s="32">
        <v>20211</v>
      </c>
      <c r="J971" s="32">
        <v>19462</v>
      </c>
      <c r="K971" s="32">
        <v>19145</v>
      </c>
      <c r="L971" s="32">
        <v>18751</v>
      </c>
      <c r="M971" s="32"/>
    </row>
    <row r="972" spans="1:13" hidden="1" x14ac:dyDescent="0.3">
      <c r="A972" t="s">
        <v>104</v>
      </c>
      <c r="B972" t="s">
        <v>187</v>
      </c>
      <c r="C972" s="32">
        <v>19534</v>
      </c>
      <c r="D972" s="32">
        <v>19387</v>
      </c>
      <c r="E972" s="32">
        <v>19180</v>
      </c>
      <c r="F972" s="32">
        <v>19211</v>
      </c>
      <c r="G972" s="32">
        <v>19263</v>
      </c>
      <c r="H972" s="32">
        <v>19394</v>
      </c>
      <c r="I972" s="32">
        <v>19901</v>
      </c>
      <c r="J972" s="32">
        <v>20164</v>
      </c>
      <c r="K972" s="32">
        <v>20155</v>
      </c>
      <c r="L972" s="32">
        <v>20170</v>
      </c>
      <c r="M972" s="32"/>
    </row>
    <row r="973" spans="1:13" hidden="1" x14ac:dyDescent="0.3">
      <c r="A973" t="s">
        <v>104</v>
      </c>
      <c r="B973" t="s">
        <v>188</v>
      </c>
      <c r="C973" s="32">
        <v>17733</v>
      </c>
      <c r="D973" s="32">
        <v>18150</v>
      </c>
      <c r="E973" s="32">
        <v>18547</v>
      </c>
      <c r="F973" s="32">
        <v>18805</v>
      </c>
      <c r="G973" s="32">
        <v>18985</v>
      </c>
      <c r="H973" s="32">
        <v>18899</v>
      </c>
      <c r="I973" s="32">
        <v>18926</v>
      </c>
      <c r="J973" s="32">
        <v>18741</v>
      </c>
      <c r="K973" s="32">
        <v>18800</v>
      </c>
      <c r="L973" s="32">
        <v>18883</v>
      </c>
      <c r="M973" s="32"/>
    </row>
    <row r="974" spans="1:13" hidden="1" x14ac:dyDescent="0.3">
      <c r="A974" t="s">
        <v>104</v>
      </c>
      <c r="B974" t="s">
        <v>189</v>
      </c>
      <c r="C974" s="32">
        <v>15614</v>
      </c>
      <c r="D974" s="32">
        <v>15799</v>
      </c>
      <c r="E974" s="32">
        <v>15937</v>
      </c>
      <c r="F974" s="32">
        <v>16374</v>
      </c>
      <c r="G974" s="32">
        <v>16806</v>
      </c>
      <c r="H974" s="32">
        <v>17272</v>
      </c>
      <c r="I974" s="32">
        <v>17649</v>
      </c>
      <c r="J974" s="32">
        <v>18046</v>
      </c>
      <c r="K974" s="32">
        <v>18342</v>
      </c>
      <c r="L974" s="32">
        <v>18492</v>
      </c>
      <c r="M974" s="32"/>
    </row>
    <row r="975" spans="1:13" hidden="1" x14ac:dyDescent="0.3">
      <c r="A975" t="s">
        <v>104</v>
      </c>
      <c r="B975" t="s">
        <v>190</v>
      </c>
      <c r="C975" s="32">
        <v>15030</v>
      </c>
      <c r="D975" s="32">
        <v>15014</v>
      </c>
      <c r="E975" s="32">
        <v>14992</v>
      </c>
      <c r="F975" s="32">
        <v>14994</v>
      </c>
      <c r="G975" s="32">
        <v>15104</v>
      </c>
      <c r="H975" s="32">
        <v>15255</v>
      </c>
      <c r="I975" s="32">
        <v>15481</v>
      </c>
      <c r="J975" s="32">
        <v>15635</v>
      </c>
      <c r="K975" s="32">
        <v>16021</v>
      </c>
      <c r="L975" s="32">
        <v>16420</v>
      </c>
      <c r="M975" s="32"/>
    </row>
    <row r="976" spans="1:13" hidden="1" x14ac:dyDescent="0.3">
      <c r="A976" t="s">
        <v>104</v>
      </c>
      <c r="B976" t="s">
        <v>191</v>
      </c>
      <c r="C976" s="32">
        <v>14853</v>
      </c>
      <c r="D976" s="32">
        <v>14955</v>
      </c>
      <c r="E976" s="32">
        <v>15108</v>
      </c>
      <c r="F976" s="32">
        <v>15052</v>
      </c>
      <c r="G976" s="32">
        <v>14734</v>
      </c>
      <c r="H976" s="32">
        <v>14657</v>
      </c>
      <c r="I976" s="32">
        <v>14788</v>
      </c>
      <c r="J976" s="32">
        <v>14690</v>
      </c>
      <c r="K976" s="32">
        <v>14705</v>
      </c>
      <c r="L976" s="32">
        <v>14765</v>
      </c>
      <c r="M976" s="32"/>
    </row>
    <row r="977" spans="1:21" hidden="1" x14ac:dyDescent="0.3">
      <c r="A977" t="s">
        <v>104</v>
      </c>
      <c r="B977" t="s">
        <v>192</v>
      </c>
      <c r="C977" s="32">
        <v>12626</v>
      </c>
      <c r="D977" s="32">
        <v>13108</v>
      </c>
      <c r="E977" s="32">
        <v>13491</v>
      </c>
      <c r="F977" s="32">
        <v>13849</v>
      </c>
      <c r="G977" s="32">
        <v>14292</v>
      </c>
      <c r="H977" s="32">
        <v>14478</v>
      </c>
      <c r="I977" s="32">
        <v>14623</v>
      </c>
      <c r="J977" s="32">
        <v>14765</v>
      </c>
      <c r="K977" s="32">
        <v>14743</v>
      </c>
      <c r="L977" s="32">
        <v>14350</v>
      </c>
      <c r="M977" s="32"/>
    </row>
    <row r="978" spans="1:21" hidden="1" x14ac:dyDescent="0.3">
      <c r="A978" t="s">
        <v>104</v>
      </c>
      <c r="B978" t="s">
        <v>193</v>
      </c>
      <c r="C978" s="32">
        <v>10602</v>
      </c>
      <c r="D978" s="32">
        <v>10214</v>
      </c>
      <c r="E978" s="32">
        <v>10569</v>
      </c>
      <c r="F978" s="32">
        <v>11180</v>
      </c>
      <c r="G978" s="32">
        <v>11766</v>
      </c>
      <c r="H978" s="32">
        <v>12326</v>
      </c>
      <c r="I978" s="32">
        <v>12706</v>
      </c>
      <c r="J978" s="32">
        <v>13092</v>
      </c>
      <c r="K978" s="32">
        <v>13433</v>
      </c>
      <c r="L978" s="32">
        <v>13871</v>
      </c>
      <c r="M978" s="32"/>
    </row>
    <row r="979" spans="1:21" hidden="1" x14ac:dyDescent="0.3">
      <c r="A979" t="s">
        <v>104</v>
      </c>
      <c r="B979" t="s">
        <v>194</v>
      </c>
      <c r="C979" s="32">
        <v>7451</v>
      </c>
      <c r="D979" s="32">
        <v>8390</v>
      </c>
      <c r="E979" s="32">
        <v>8783</v>
      </c>
      <c r="F979" s="32">
        <v>9054</v>
      </c>
      <c r="G979" s="32">
        <v>9314</v>
      </c>
      <c r="H979" s="32">
        <v>9361</v>
      </c>
      <c r="I979" s="32">
        <v>9654</v>
      </c>
      <c r="J979" s="32">
        <v>9977</v>
      </c>
      <c r="K979" s="32">
        <v>10624</v>
      </c>
      <c r="L979" s="32">
        <v>11210</v>
      </c>
      <c r="M979" s="32"/>
      <c r="N979" t="str">
        <f t="shared" ref="N979:N986" si="74">A979</f>
        <v>แม่ฮ่องสอน</v>
      </c>
      <c r="O979" s="32">
        <f t="shared" ref="O979:U979" si="75">SUM(F979:F986)</f>
        <v>28338</v>
      </c>
      <c r="P979" s="32">
        <f t="shared" si="75"/>
        <v>29307</v>
      </c>
      <c r="Q979" s="32">
        <f t="shared" si="75"/>
        <v>30404</v>
      </c>
      <c r="R979" s="32">
        <f t="shared" si="75"/>
        <v>31717</v>
      </c>
      <c r="S979" s="32">
        <f t="shared" si="75"/>
        <v>32917</v>
      </c>
      <c r="T979" s="32">
        <f t="shared" si="75"/>
        <v>34266</v>
      </c>
      <c r="U979" s="32">
        <f t="shared" si="75"/>
        <v>35553</v>
      </c>
    </row>
    <row r="980" spans="1:21" hidden="1" x14ac:dyDescent="0.3">
      <c r="A980" t="s">
        <v>104</v>
      </c>
      <c r="B980" t="s">
        <v>195</v>
      </c>
      <c r="C980" s="32">
        <v>4970</v>
      </c>
      <c r="D980" s="32">
        <v>5478</v>
      </c>
      <c r="E980" s="32">
        <v>5940</v>
      </c>
      <c r="F980" s="32">
        <v>6254</v>
      </c>
      <c r="G980" s="32">
        <v>6655</v>
      </c>
      <c r="H980" s="32">
        <v>7249</v>
      </c>
      <c r="I980" s="32">
        <v>7798</v>
      </c>
      <c r="J980" s="32">
        <v>8198</v>
      </c>
      <c r="K980" s="32">
        <v>8419</v>
      </c>
      <c r="L980" s="32">
        <v>8642</v>
      </c>
      <c r="M980" s="32"/>
      <c r="N980" t="str">
        <f t="shared" si="74"/>
        <v>แม่ฮ่องสอน</v>
      </c>
    </row>
    <row r="981" spans="1:21" hidden="1" x14ac:dyDescent="0.3">
      <c r="A981" t="s">
        <v>104</v>
      </c>
      <c r="B981" t="s">
        <v>196</v>
      </c>
      <c r="C981" s="32">
        <v>4445</v>
      </c>
      <c r="D981" s="32">
        <v>4520</v>
      </c>
      <c r="E981" s="32">
        <v>4447</v>
      </c>
      <c r="F981" s="32">
        <v>4410</v>
      </c>
      <c r="G981" s="32">
        <v>4492</v>
      </c>
      <c r="H981" s="32">
        <v>4724</v>
      </c>
      <c r="I981" s="32">
        <v>4930</v>
      </c>
      <c r="J981" s="32">
        <v>5348</v>
      </c>
      <c r="K981" s="32">
        <v>5621</v>
      </c>
      <c r="L981" s="32">
        <v>6000</v>
      </c>
      <c r="M981" s="32"/>
      <c r="N981" t="str">
        <f t="shared" si="74"/>
        <v>แม่ฮ่องสอน</v>
      </c>
    </row>
    <row r="982" spans="1:21" hidden="1" x14ac:dyDescent="0.3">
      <c r="A982" t="s">
        <v>104</v>
      </c>
      <c r="B982" t="s">
        <v>197</v>
      </c>
      <c r="C982" s="32">
        <v>3349</v>
      </c>
      <c r="D982" s="32">
        <v>3590</v>
      </c>
      <c r="E982" s="32">
        <v>3673</v>
      </c>
      <c r="F982" s="32">
        <v>3665</v>
      </c>
      <c r="G982" s="32">
        <v>3768</v>
      </c>
      <c r="H982" s="32">
        <v>3709</v>
      </c>
      <c r="I982" s="32">
        <v>3829</v>
      </c>
      <c r="J982" s="32">
        <v>3780</v>
      </c>
      <c r="K982" s="32">
        <v>3776</v>
      </c>
      <c r="L982" s="32">
        <v>3845</v>
      </c>
      <c r="M982" s="32"/>
      <c r="N982" t="str">
        <f t="shared" si="74"/>
        <v>แม่ฮ่องสอน</v>
      </c>
    </row>
    <row r="983" spans="1:21" hidden="1" x14ac:dyDescent="0.3">
      <c r="A983" t="s">
        <v>104</v>
      </c>
      <c r="B983" t="s">
        <v>198</v>
      </c>
      <c r="C983" s="32">
        <v>2204</v>
      </c>
      <c r="D983" s="32">
        <v>2442</v>
      </c>
      <c r="E983" s="32">
        <v>2507</v>
      </c>
      <c r="F983" s="32">
        <v>2615</v>
      </c>
      <c r="G983" s="32">
        <v>2628</v>
      </c>
      <c r="H983" s="32">
        <v>2793</v>
      </c>
      <c r="I983" s="32">
        <v>2786</v>
      </c>
      <c r="J983" s="32">
        <v>2838</v>
      </c>
      <c r="K983" s="32">
        <v>2832</v>
      </c>
      <c r="L983" s="32">
        <v>2889</v>
      </c>
      <c r="M983" s="32"/>
      <c r="N983" t="str">
        <f t="shared" si="74"/>
        <v>แม่ฮ่องสอน</v>
      </c>
    </row>
    <row r="984" spans="1:21" hidden="1" x14ac:dyDescent="0.3">
      <c r="A984" t="s">
        <v>104</v>
      </c>
      <c r="B984" t="s">
        <v>199</v>
      </c>
      <c r="C984" s="32">
        <v>1074</v>
      </c>
      <c r="D984" s="32">
        <v>1325</v>
      </c>
      <c r="E984" s="32">
        <v>1392</v>
      </c>
      <c r="F984" s="32">
        <v>1482</v>
      </c>
      <c r="G984" s="32">
        <v>1522</v>
      </c>
      <c r="H984" s="32">
        <v>1552</v>
      </c>
      <c r="I984" s="32">
        <v>1655</v>
      </c>
      <c r="J984" s="32">
        <v>1711</v>
      </c>
      <c r="K984" s="32">
        <v>1807</v>
      </c>
      <c r="L984" s="32">
        <v>1765</v>
      </c>
      <c r="M984" s="32"/>
      <c r="N984" t="str">
        <f t="shared" si="74"/>
        <v>แม่ฮ่องสอน</v>
      </c>
    </row>
    <row r="985" spans="1:21" hidden="1" x14ac:dyDescent="0.3">
      <c r="A985" t="s">
        <v>104</v>
      </c>
      <c r="B985" t="s">
        <v>200</v>
      </c>
      <c r="C985">
        <v>449</v>
      </c>
      <c r="D985">
        <v>502</v>
      </c>
      <c r="E985">
        <v>493</v>
      </c>
      <c r="F985">
        <v>592</v>
      </c>
      <c r="G985">
        <v>669</v>
      </c>
      <c r="H985">
        <v>774</v>
      </c>
      <c r="I985">
        <v>813</v>
      </c>
      <c r="J985">
        <v>826</v>
      </c>
      <c r="K985">
        <v>881</v>
      </c>
      <c r="L985">
        <v>861</v>
      </c>
      <c r="N985" t="str">
        <f t="shared" si="74"/>
        <v>แม่ฮ่องสอน</v>
      </c>
    </row>
    <row r="986" spans="1:21" hidden="1" x14ac:dyDescent="0.3">
      <c r="A986" t="s">
        <v>104</v>
      </c>
      <c r="B986" t="s">
        <v>201</v>
      </c>
      <c r="C986">
        <v>140</v>
      </c>
      <c r="D986">
        <v>194</v>
      </c>
      <c r="E986">
        <v>230</v>
      </c>
      <c r="F986">
        <v>266</v>
      </c>
      <c r="G986">
        <v>259</v>
      </c>
      <c r="H986">
        <v>242</v>
      </c>
      <c r="I986">
        <v>252</v>
      </c>
      <c r="J986">
        <v>239</v>
      </c>
      <c r="K986">
        <v>306</v>
      </c>
      <c r="L986">
        <v>341</v>
      </c>
      <c r="N986" t="str">
        <f t="shared" si="74"/>
        <v>แม่ฮ่องสอน</v>
      </c>
    </row>
    <row r="987" spans="1:21" hidden="1" x14ac:dyDescent="0.3">
      <c r="A987" t="s">
        <v>104</v>
      </c>
      <c r="B987" t="s">
        <v>202</v>
      </c>
      <c r="C987">
        <v>112</v>
      </c>
      <c r="D987">
        <v>132</v>
      </c>
      <c r="E987">
        <v>134</v>
      </c>
      <c r="F987">
        <v>169</v>
      </c>
      <c r="G987">
        <v>89</v>
      </c>
      <c r="H987">
        <v>124</v>
      </c>
      <c r="I987">
        <v>137</v>
      </c>
      <c r="J987">
        <v>150</v>
      </c>
      <c r="K987">
        <v>192</v>
      </c>
      <c r="L987">
        <v>198</v>
      </c>
    </row>
    <row r="988" spans="1:21" hidden="1" x14ac:dyDescent="0.3">
      <c r="A988" t="s">
        <v>104</v>
      </c>
      <c r="B988" t="s">
        <v>203</v>
      </c>
      <c r="C988">
        <v>5</v>
      </c>
      <c r="D988">
        <v>5</v>
      </c>
      <c r="E988">
        <v>5</v>
      </c>
      <c r="F988">
        <v>5</v>
      </c>
      <c r="G988">
        <v>5</v>
      </c>
      <c r="H988">
        <v>5</v>
      </c>
      <c r="I988">
        <v>5</v>
      </c>
      <c r="J988">
        <v>5</v>
      </c>
      <c r="K988">
        <v>5</v>
      </c>
      <c r="L988">
        <v>2</v>
      </c>
    </row>
    <row r="989" spans="1:21" hidden="1" x14ac:dyDescent="0.3">
      <c r="A989" t="s">
        <v>104</v>
      </c>
      <c r="B989" t="s">
        <v>204</v>
      </c>
      <c r="C989" s="32">
        <v>19398</v>
      </c>
      <c r="D989" s="32">
        <v>19153</v>
      </c>
      <c r="E989" s="32">
        <v>19369</v>
      </c>
      <c r="F989" s="32">
        <v>43174</v>
      </c>
      <c r="G989" s="32">
        <v>43718</v>
      </c>
      <c r="H989" s="32">
        <v>43589</v>
      </c>
      <c r="I989" s="32">
        <v>42796</v>
      </c>
      <c r="J989" s="32">
        <v>43066</v>
      </c>
      <c r="K989" s="32">
        <v>43638</v>
      </c>
      <c r="L989" s="32">
        <v>44100</v>
      </c>
      <c r="M989" s="32"/>
    </row>
    <row r="990" spans="1:21" hidden="1" x14ac:dyDescent="0.3">
      <c r="A990" t="s">
        <v>104</v>
      </c>
      <c r="B990" t="s">
        <v>205</v>
      </c>
      <c r="C990" s="32">
        <v>1903</v>
      </c>
      <c r="D990" s="32">
        <v>1915</v>
      </c>
      <c r="E990" s="32">
        <v>1791</v>
      </c>
      <c r="F990" s="32">
        <v>1927</v>
      </c>
      <c r="G990" s="32">
        <v>1918</v>
      </c>
      <c r="H990" s="32">
        <v>1922</v>
      </c>
      <c r="I990" s="32">
        <v>1925</v>
      </c>
      <c r="J990" s="32">
        <v>1957</v>
      </c>
      <c r="K990">
        <v>647</v>
      </c>
      <c r="L990">
        <v>813</v>
      </c>
    </row>
    <row r="991" spans="1:21" hidden="1" x14ac:dyDescent="0.3">
      <c r="A991" t="s">
        <v>104</v>
      </c>
      <c r="B991" t="s">
        <v>206</v>
      </c>
      <c r="C991">
        <v>516</v>
      </c>
      <c r="D991">
        <v>545</v>
      </c>
      <c r="E991">
        <v>475</v>
      </c>
      <c r="F991">
        <v>532</v>
      </c>
      <c r="G991">
        <v>437</v>
      </c>
      <c r="H991">
        <v>444</v>
      </c>
      <c r="I991">
        <v>453</v>
      </c>
      <c r="J991">
        <v>441</v>
      </c>
      <c r="K991">
        <v>102</v>
      </c>
      <c r="L991">
        <v>74</v>
      </c>
    </row>
    <row r="992" spans="1:21" x14ac:dyDescent="0.3">
      <c r="A992" t="s">
        <v>105</v>
      </c>
      <c r="B992" t="s">
        <v>7</v>
      </c>
      <c r="C992" s="32">
        <v>1073347</v>
      </c>
      <c r="D992" s="32">
        <v>1073142</v>
      </c>
      <c r="E992" s="32">
        <v>1072756</v>
      </c>
      <c r="F992" s="32">
        <v>1071942</v>
      </c>
      <c r="G992" s="32">
        <v>1066455</v>
      </c>
      <c r="H992" s="32">
        <v>1065334</v>
      </c>
      <c r="I992" s="32">
        <v>1063964</v>
      </c>
      <c r="J992" s="32">
        <v>1059887</v>
      </c>
      <c r="K992" s="32">
        <v>1040308</v>
      </c>
      <c r="L992" s="32">
        <v>1035028</v>
      </c>
      <c r="M992" s="32"/>
    </row>
    <row r="993" spans="1:21" hidden="1" x14ac:dyDescent="0.3">
      <c r="A993" t="s">
        <v>105</v>
      </c>
      <c r="B993" t="s">
        <v>184</v>
      </c>
      <c r="C993" s="32">
        <v>58244</v>
      </c>
      <c r="D993" s="32">
        <v>57082</v>
      </c>
      <c r="E993" s="32">
        <v>55912</v>
      </c>
      <c r="F993" s="32">
        <v>54290</v>
      </c>
      <c r="G993" s="32">
        <v>51972</v>
      </c>
      <c r="H993" s="32">
        <v>49137</v>
      </c>
      <c r="I993" s="32">
        <v>46869</v>
      </c>
      <c r="J993" s="32">
        <v>44252</v>
      </c>
      <c r="K993" s="32">
        <v>42210</v>
      </c>
      <c r="L993" s="32">
        <v>39965</v>
      </c>
      <c r="M993" s="32"/>
    </row>
    <row r="994" spans="1:21" hidden="1" x14ac:dyDescent="0.3">
      <c r="A994" t="s">
        <v>105</v>
      </c>
      <c r="B994" s="37">
        <v>44690</v>
      </c>
      <c r="C994" s="32">
        <v>60750</v>
      </c>
      <c r="D994" s="32">
        <v>60630</v>
      </c>
      <c r="E994" s="32">
        <v>60114</v>
      </c>
      <c r="F994" s="32">
        <v>59344</v>
      </c>
      <c r="G994" s="32">
        <v>58734</v>
      </c>
      <c r="H994" s="32">
        <v>58384</v>
      </c>
      <c r="I994" s="32">
        <v>57322</v>
      </c>
      <c r="J994" s="32">
        <v>56165</v>
      </c>
      <c r="K994" s="32">
        <v>54629</v>
      </c>
      <c r="L994" s="32">
        <v>52149</v>
      </c>
      <c r="M994" s="32"/>
    </row>
    <row r="995" spans="1:21" hidden="1" x14ac:dyDescent="0.3">
      <c r="A995" t="s">
        <v>105</v>
      </c>
      <c r="B995" s="37">
        <v>44848</v>
      </c>
      <c r="C995" s="32">
        <v>62549</v>
      </c>
      <c r="D995" s="32">
        <v>60804</v>
      </c>
      <c r="E995" s="32">
        <v>60484</v>
      </c>
      <c r="F995" s="32">
        <v>59638</v>
      </c>
      <c r="G995" s="32">
        <v>59829</v>
      </c>
      <c r="H995" s="32">
        <v>60012</v>
      </c>
      <c r="I995" s="32">
        <v>60066</v>
      </c>
      <c r="J995" s="32">
        <v>59574</v>
      </c>
      <c r="K995" s="32">
        <v>58927</v>
      </c>
      <c r="L995" s="32">
        <v>58472</v>
      </c>
      <c r="M995" s="32"/>
    </row>
    <row r="996" spans="1:21" hidden="1" x14ac:dyDescent="0.3">
      <c r="A996" t="s">
        <v>105</v>
      </c>
      <c r="B996" t="s">
        <v>185</v>
      </c>
      <c r="C996" s="32">
        <v>74499</v>
      </c>
      <c r="D996" s="32">
        <v>72539</v>
      </c>
      <c r="E996" s="32">
        <v>70262</v>
      </c>
      <c r="F996" s="32">
        <v>67774</v>
      </c>
      <c r="G996" s="32">
        <v>64360</v>
      </c>
      <c r="H996" s="32">
        <v>61509</v>
      </c>
      <c r="I996" s="32">
        <v>59629</v>
      </c>
      <c r="J996" s="32">
        <v>59205</v>
      </c>
      <c r="K996" s="32">
        <v>59034</v>
      </c>
      <c r="L996" s="32">
        <v>59472</v>
      </c>
      <c r="M996" s="32"/>
    </row>
    <row r="997" spans="1:21" hidden="1" x14ac:dyDescent="0.3">
      <c r="A997" t="s">
        <v>105</v>
      </c>
      <c r="B997" t="s">
        <v>186</v>
      </c>
      <c r="C997" s="32">
        <v>74040</v>
      </c>
      <c r="D997" s="32">
        <v>75080</v>
      </c>
      <c r="E997" s="32">
        <v>75033</v>
      </c>
      <c r="F997" s="32">
        <v>74333</v>
      </c>
      <c r="G997" s="32">
        <v>73397</v>
      </c>
      <c r="H997" s="32">
        <v>72985</v>
      </c>
      <c r="I997" s="32">
        <v>72023</v>
      </c>
      <c r="J997" s="32">
        <v>69611</v>
      </c>
      <c r="K997" s="32">
        <v>67756</v>
      </c>
      <c r="L997" s="32">
        <v>64476</v>
      </c>
      <c r="M997" s="32"/>
    </row>
    <row r="998" spans="1:21" hidden="1" x14ac:dyDescent="0.3">
      <c r="A998" t="s">
        <v>105</v>
      </c>
      <c r="B998" t="s">
        <v>187</v>
      </c>
      <c r="C998" s="32">
        <v>74139</v>
      </c>
      <c r="D998" s="32">
        <v>71637</v>
      </c>
      <c r="E998" s="32">
        <v>70700</v>
      </c>
      <c r="F998" s="32">
        <v>70834</v>
      </c>
      <c r="G998" s="32">
        <v>71129</v>
      </c>
      <c r="H998" s="32">
        <v>72493</v>
      </c>
      <c r="I998" s="32">
        <v>73489</v>
      </c>
      <c r="J998" s="32">
        <v>73263</v>
      </c>
      <c r="K998" s="32">
        <v>72931</v>
      </c>
      <c r="L998" s="32">
        <v>72874</v>
      </c>
      <c r="M998" s="32"/>
    </row>
    <row r="999" spans="1:21" hidden="1" x14ac:dyDescent="0.3">
      <c r="A999" t="s">
        <v>105</v>
      </c>
      <c r="B999" t="s">
        <v>188</v>
      </c>
      <c r="C999" s="32">
        <v>79688</v>
      </c>
      <c r="D999" s="32">
        <v>79522</v>
      </c>
      <c r="E999" s="32">
        <v>77998</v>
      </c>
      <c r="F999" s="32">
        <v>76239</v>
      </c>
      <c r="G999" s="32">
        <v>74250</v>
      </c>
      <c r="H999" s="32">
        <v>70790</v>
      </c>
      <c r="I999" s="32">
        <v>68670</v>
      </c>
      <c r="J999" s="32">
        <v>67737</v>
      </c>
      <c r="K999" s="32">
        <v>67796</v>
      </c>
      <c r="L999" s="32">
        <v>68247</v>
      </c>
      <c r="M999" s="32"/>
    </row>
    <row r="1000" spans="1:21" hidden="1" x14ac:dyDescent="0.3">
      <c r="A1000" t="s">
        <v>105</v>
      </c>
      <c r="B1000" t="s">
        <v>189</v>
      </c>
      <c r="C1000" s="32">
        <v>82133</v>
      </c>
      <c r="D1000" s="32">
        <v>80668</v>
      </c>
      <c r="E1000" s="32">
        <v>79723</v>
      </c>
      <c r="F1000" s="32">
        <v>78607</v>
      </c>
      <c r="G1000" s="32">
        <v>76832</v>
      </c>
      <c r="H1000" s="32">
        <v>76434</v>
      </c>
      <c r="I1000" s="32">
        <v>76367</v>
      </c>
      <c r="J1000" s="32">
        <v>74721</v>
      </c>
      <c r="K1000" s="32">
        <v>72994</v>
      </c>
      <c r="L1000" s="32">
        <v>71124</v>
      </c>
      <c r="M1000" s="32"/>
    </row>
    <row r="1001" spans="1:21" hidden="1" x14ac:dyDescent="0.3">
      <c r="A1001" t="s">
        <v>105</v>
      </c>
      <c r="B1001" t="s">
        <v>190</v>
      </c>
      <c r="C1001" s="32">
        <v>86217</v>
      </c>
      <c r="D1001" s="32">
        <v>83143</v>
      </c>
      <c r="E1001" s="32">
        <v>81957</v>
      </c>
      <c r="F1001" s="32">
        <v>80944</v>
      </c>
      <c r="G1001" s="32">
        <v>79947</v>
      </c>
      <c r="H1001" s="32">
        <v>79518</v>
      </c>
      <c r="I1001" s="32">
        <v>78193</v>
      </c>
      <c r="J1001" s="32">
        <v>77244</v>
      </c>
      <c r="K1001" s="32">
        <v>76059</v>
      </c>
      <c r="L1001" s="32">
        <v>74252</v>
      </c>
      <c r="M1001" s="32"/>
    </row>
    <row r="1002" spans="1:21" hidden="1" x14ac:dyDescent="0.3">
      <c r="A1002" t="s">
        <v>105</v>
      </c>
      <c r="B1002" t="s">
        <v>191</v>
      </c>
      <c r="C1002" s="32">
        <v>91699</v>
      </c>
      <c r="D1002" s="32">
        <v>91660</v>
      </c>
      <c r="E1002" s="32">
        <v>88504</v>
      </c>
      <c r="F1002" s="32">
        <v>86459</v>
      </c>
      <c r="G1002" s="32">
        <v>85708</v>
      </c>
      <c r="H1002" s="32">
        <v>83446</v>
      </c>
      <c r="I1002" s="32">
        <v>80699</v>
      </c>
      <c r="J1002" s="32">
        <v>79557</v>
      </c>
      <c r="K1002" s="32">
        <v>78702</v>
      </c>
      <c r="L1002" s="32">
        <v>77563</v>
      </c>
      <c r="M1002" s="32"/>
    </row>
    <row r="1003" spans="1:21" hidden="1" x14ac:dyDescent="0.3">
      <c r="A1003" t="s">
        <v>105</v>
      </c>
      <c r="B1003" t="s">
        <v>192</v>
      </c>
      <c r="C1003" s="32">
        <v>79851</v>
      </c>
      <c r="D1003" s="32">
        <v>81078</v>
      </c>
      <c r="E1003" s="32">
        <v>84569</v>
      </c>
      <c r="F1003" s="32">
        <v>86499</v>
      </c>
      <c r="G1003" s="32">
        <v>86858</v>
      </c>
      <c r="H1003" s="32">
        <v>87848</v>
      </c>
      <c r="I1003" s="32">
        <v>88642</v>
      </c>
      <c r="J1003" s="32">
        <v>85668</v>
      </c>
      <c r="K1003" s="32">
        <v>83675</v>
      </c>
      <c r="L1003" s="32">
        <v>82953</v>
      </c>
      <c r="M1003" s="32"/>
    </row>
    <row r="1004" spans="1:21" hidden="1" x14ac:dyDescent="0.3">
      <c r="A1004" t="s">
        <v>105</v>
      </c>
      <c r="B1004" t="s">
        <v>193</v>
      </c>
      <c r="C1004" s="32">
        <v>66519</v>
      </c>
      <c r="D1004" s="32">
        <v>64267</v>
      </c>
      <c r="E1004" s="32">
        <v>66090</v>
      </c>
      <c r="F1004" s="32">
        <v>70501</v>
      </c>
      <c r="G1004" s="32">
        <v>73948</v>
      </c>
      <c r="H1004" s="32">
        <v>75945</v>
      </c>
      <c r="I1004" s="32">
        <v>77830</v>
      </c>
      <c r="J1004" s="32">
        <v>81084</v>
      </c>
      <c r="K1004" s="32">
        <v>82905</v>
      </c>
      <c r="L1004" s="32">
        <v>83125</v>
      </c>
      <c r="M1004" s="32"/>
    </row>
    <row r="1005" spans="1:21" hidden="1" x14ac:dyDescent="0.3">
      <c r="A1005" t="s">
        <v>105</v>
      </c>
      <c r="B1005" t="s">
        <v>194</v>
      </c>
      <c r="C1005" s="32">
        <v>51200</v>
      </c>
      <c r="D1005" s="32">
        <v>54880</v>
      </c>
      <c r="E1005" s="32">
        <v>56694</v>
      </c>
      <c r="F1005" s="32">
        <v>56440</v>
      </c>
      <c r="G1005" s="32">
        <v>56987</v>
      </c>
      <c r="H1005" s="32">
        <v>58472</v>
      </c>
      <c r="I1005" s="32">
        <v>60700</v>
      </c>
      <c r="J1005" s="32">
        <v>62461</v>
      </c>
      <c r="K1005" s="32">
        <v>66582</v>
      </c>
      <c r="L1005" s="32">
        <v>69967</v>
      </c>
      <c r="M1005" s="32"/>
      <c r="N1005" t="str">
        <f t="shared" ref="N1005:N1012" si="76">A1005</f>
        <v>นครสวรรค์</v>
      </c>
      <c r="O1005" s="32">
        <f t="shared" ref="O1005:U1005" si="77">SUM(F1005:F1012)</f>
        <v>181946</v>
      </c>
      <c r="P1005" s="32">
        <f t="shared" si="77"/>
        <v>187193</v>
      </c>
      <c r="Q1005" s="32">
        <f t="shared" si="77"/>
        <v>194275</v>
      </c>
      <c r="R1005" s="32">
        <f t="shared" si="77"/>
        <v>201691</v>
      </c>
      <c r="S1005" s="32">
        <f t="shared" si="77"/>
        <v>209254</v>
      </c>
      <c r="T1005" s="32">
        <f t="shared" si="77"/>
        <v>217514</v>
      </c>
      <c r="U1005" s="32">
        <f t="shared" si="77"/>
        <v>225278</v>
      </c>
    </row>
    <row r="1006" spans="1:21" hidden="1" x14ac:dyDescent="0.3">
      <c r="A1006" t="s">
        <v>105</v>
      </c>
      <c r="B1006" t="s">
        <v>195</v>
      </c>
      <c r="C1006" s="32">
        <v>33300</v>
      </c>
      <c r="D1006" s="32">
        <v>36896</v>
      </c>
      <c r="E1006" s="32">
        <v>40483</v>
      </c>
      <c r="F1006" s="32">
        <v>43628</v>
      </c>
      <c r="G1006" s="32">
        <v>46373</v>
      </c>
      <c r="H1006" s="32">
        <v>49019</v>
      </c>
      <c r="I1006" s="32">
        <v>50853</v>
      </c>
      <c r="J1006" s="32">
        <v>52509</v>
      </c>
      <c r="K1006" s="32">
        <v>52342</v>
      </c>
      <c r="L1006" s="32">
        <v>52790</v>
      </c>
      <c r="M1006" s="32"/>
      <c r="N1006" t="str">
        <f t="shared" si="76"/>
        <v>นครสวรรค์</v>
      </c>
    </row>
    <row r="1007" spans="1:21" hidden="1" x14ac:dyDescent="0.3">
      <c r="A1007" t="s">
        <v>105</v>
      </c>
      <c r="B1007" t="s">
        <v>196</v>
      </c>
      <c r="C1007" s="32">
        <v>30314</v>
      </c>
      <c r="D1007" s="32">
        <v>29580</v>
      </c>
      <c r="E1007" s="32">
        <v>29032</v>
      </c>
      <c r="F1007" s="32">
        <v>29522</v>
      </c>
      <c r="G1007" s="32">
        <v>29592</v>
      </c>
      <c r="H1007" s="32">
        <v>31105</v>
      </c>
      <c r="I1007" s="32">
        <v>33007</v>
      </c>
      <c r="J1007" s="32">
        <v>36315</v>
      </c>
      <c r="K1007" s="32">
        <v>39136</v>
      </c>
      <c r="L1007" s="32">
        <v>41496</v>
      </c>
      <c r="M1007" s="32"/>
      <c r="N1007" t="str">
        <f t="shared" si="76"/>
        <v>นครสวรรค์</v>
      </c>
    </row>
    <row r="1008" spans="1:21" hidden="1" x14ac:dyDescent="0.3">
      <c r="A1008" t="s">
        <v>105</v>
      </c>
      <c r="B1008" t="s">
        <v>197</v>
      </c>
      <c r="C1008" s="32">
        <v>22249</v>
      </c>
      <c r="D1008" s="32">
        <v>24038</v>
      </c>
      <c r="E1008" s="32">
        <v>24672</v>
      </c>
      <c r="F1008" s="32">
        <v>24579</v>
      </c>
      <c r="G1008" s="32">
        <v>25252</v>
      </c>
      <c r="H1008" s="32">
        <v>25144</v>
      </c>
      <c r="I1008" s="32">
        <v>24837</v>
      </c>
      <c r="J1008" s="32">
        <v>24355</v>
      </c>
      <c r="K1008" s="32">
        <v>24806</v>
      </c>
      <c r="L1008" s="32">
        <v>24994</v>
      </c>
      <c r="M1008" s="32"/>
      <c r="N1008" t="str">
        <f t="shared" si="76"/>
        <v>นครสวรรค์</v>
      </c>
    </row>
    <row r="1009" spans="1:14" hidden="1" x14ac:dyDescent="0.3">
      <c r="A1009" t="s">
        <v>105</v>
      </c>
      <c r="B1009" t="s">
        <v>198</v>
      </c>
      <c r="C1009" s="32">
        <v>13025</v>
      </c>
      <c r="D1009" s="32">
        <v>14663</v>
      </c>
      <c r="E1009" s="32">
        <v>15373</v>
      </c>
      <c r="F1009" s="32">
        <v>16199</v>
      </c>
      <c r="G1009" s="32">
        <v>16858</v>
      </c>
      <c r="H1009" s="32">
        <v>17577</v>
      </c>
      <c r="I1009" s="32">
        <v>18200</v>
      </c>
      <c r="J1009" s="32">
        <v>18713</v>
      </c>
      <c r="K1009" s="32">
        <v>18792</v>
      </c>
      <c r="L1009" s="32">
        <v>19296</v>
      </c>
      <c r="M1009" s="32"/>
      <c r="N1009" t="str">
        <f t="shared" si="76"/>
        <v>นครสวรรค์</v>
      </c>
    </row>
    <row r="1010" spans="1:14" hidden="1" x14ac:dyDescent="0.3">
      <c r="A1010" t="s">
        <v>105</v>
      </c>
      <c r="B1010" t="s">
        <v>199</v>
      </c>
      <c r="C1010" s="32">
        <v>5756</v>
      </c>
      <c r="D1010" s="32">
        <v>7127</v>
      </c>
      <c r="E1010" s="32">
        <v>7554</v>
      </c>
      <c r="F1010" s="32">
        <v>7965</v>
      </c>
      <c r="G1010" s="32">
        <v>8290</v>
      </c>
      <c r="H1010" s="32">
        <v>8667</v>
      </c>
      <c r="I1010" s="32">
        <v>9352</v>
      </c>
      <c r="J1010" s="32">
        <v>9832</v>
      </c>
      <c r="K1010" s="32">
        <v>10443</v>
      </c>
      <c r="L1010" s="32">
        <v>10958</v>
      </c>
      <c r="M1010" s="32"/>
      <c r="N1010" t="str">
        <f t="shared" si="76"/>
        <v>นครสวรรค์</v>
      </c>
    </row>
    <row r="1011" spans="1:14" hidden="1" x14ac:dyDescent="0.3">
      <c r="A1011" t="s">
        <v>105</v>
      </c>
      <c r="B1011" t="s">
        <v>200</v>
      </c>
      <c r="C1011" s="32">
        <v>1880</v>
      </c>
      <c r="D1011" s="32">
        <v>2376</v>
      </c>
      <c r="E1011" s="32">
        <v>2587</v>
      </c>
      <c r="F1011" s="32">
        <v>2735</v>
      </c>
      <c r="G1011" s="32">
        <v>2992</v>
      </c>
      <c r="H1011" s="32">
        <v>3384</v>
      </c>
      <c r="I1011" s="32">
        <v>3696</v>
      </c>
      <c r="J1011" s="32">
        <v>3924</v>
      </c>
      <c r="K1011" s="32">
        <v>4178</v>
      </c>
      <c r="L1011" s="32">
        <v>4413</v>
      </c>
      <c r="M1011" s="32"/>
      <c r="N1011" t="str">
        <f t="shared" si="76"/>
        <v>นครสวรรค์</v>
      </c>
    </row>
    <row r="1012" spans="1:14" hidden="1" x14ac:dyDescent="0.3">
      <c r="A1012" t="s">
        <v>105</v>
      </c>
      <c r="B1012" t="s">
        <v>201</v>
      </c>
      <c r="C1012">
        <v>736</v>
      </c>
      <c r="D1012">
        <v>831</v>
      </c>
      <c r="E1012">
        <v>872</v>
      </c>
      <c r="F1012">
        <v>878</v>
      </c>
      <c r="G1012">
        <v>849</v>
      </c>
      <c r="H1012">
        <v>907</v>
      </c>
      <c r="I1012" s="32">
        <v>1046</v>
      </c>
      <c r="J1012" s="32">
        <v>1145</v>
      </c>
      <c r="K1012" s="32">
        <v>1235</v>
      </c>
      <c r="L1012" s="32">
        <v>1364</v>
      </c>
      <c r="M1012" s="32"/>
      <c r="N1012" t="str">
        <f t="shared" si="76"/>
        <v>นครสวรรค์</v>
      </c>
    </row>
    <row r="1013" spans="1:14" hidden="1" x14ac:dyDescent="0.3">
      <c r="A1013" t="s">
        <v>105</v>
      </c>
      <c r="B1013" t="s">
        <v>202</v>
      </c>
      <c r="C1013">
        <v>428</v>
      </c>
      <c r="D1013">
        <v>537</v>
      </c>
      <c r="E1013">
        <v>580</v>
      </c>
      <c r="F1013">
        <v>656</v>
      </c>
      <c r="G1013">
        <v>243</v>
      </c>
      <c r="H1013">
        <v>324</v>
      </c>
      <c r="I1013">
        <v>386</v>
      </c>
      <c r="J1013">
        <v>434</v>
      </c>
      <c r="K1013">
        <v>527</v>
      </c>
      <c r="L1013">
        <v>613</v>
      </c>
    </row>
    <row r="1014" spans="1:14" hidden="1" x14ac:dyDescent="0.3">
      <c r="A1014" t="s">
        <v>105</v>
      </c>
      <c r="B1014" t="s">
        <v>203</v>
      </c>
      <c r="C1014">
        <v>51</v>
      </c>
      <c r="D1014">
        <v>3</v>
      </c>
      <c r="E1014">
        <v>3</v>
      </c>
      <c r="F1014">
        <v>4</v>
      </c>
      <c r="G1014" t="s">
        <v>207</v>
      </c>
      <c r="H1014" t="s">
        <v>207</v>
      </c>
      <c r="I1014" t="s">
        <v>207</v>
      </c>
      <c r="J1014" t="s">
        <v>207</v>
      </c>
      <c r="K1014" t="s">
        <v>207</v>
      </c>
      <c r="L1014" t="s">
        <v>207</v>
      </c>
    </row>
    <row r="1015" spans="1:14" hidden="1" x14ac:dyDescent="0.3">
      <c r="A1015" t="s">
        <v>105</v>
      </c>
      <c r="B1015" t="s">
        <v>204</v>
      </c>
      <c r="C1015">
        <v>916</v>
      </c>
      <c r="D1015">
        <v>934</v>
      </c>
      <c r="E1015" s="32">
        <v>1341</v>
      </c>
      <c r="F1015" s="32">
        <v>1369</v>
      </c>
      <c r="G1015" s="32">
        <v>1282</v>
      </c>
      <c r="H1015" s="32">
        <v>1339</v>
      </c>
      <c r="I1015" s="32">
        <v>1403</v>
      </c>
      <c r="J1015" s="32">
        <v>1437</v>
      </c>
      <c r="K1015" s="32">
        <v>1484</v>
      </c>
      <c r="L1015" s="32">
        <v>1513</v>
      </c>
      <c r="M1015" s="32"/>
    </row>
    <row r="1016" spans="1:14" hidden="1" x14ac:dyDescent="0.3">
      <c r="A1016" t="s">
        <v>105</v>
      </c>
      <c r="B1016" t="s">
        <v>205</v>
      </c>
      <c r="C1016" s="32">
        <v>20281</v>
      </c>
      <c r="D1016" s="32">
        <v>20273</v>
      </c>
      <c r="E1016" s="32">
        <v>20051</v>
      </c>
      <c r="F1016" s="32">
        <v>20245</v>
      </c>
      <c r="G1016" s="32">
        <v>18749</v>
      </c>
      <c r="H1016" s="32">
        <v>18833</v>
      </c>
      <c r="I1016" s="32">
        <v>18840</v>
      </c>
      <c r="J1016" s="32">
        <v>18891</v>
      </c>
      <c r="K1016" s="32">
        <v>2757</v>
      </c>
      <c r="L1016" s="32">
        <v>2657</v>
      </c>
      <c r="M1016" s="32"/>
    </row>
    <row r="1017" spans="1:14" hidden="1" x14ac:dyDescent="0.3">
      <c r="A1017" t="s">
        <v>105</v>
      </c>
      <c r="B1017" t="s">
        <v>206</v>
      </c>
      <c r="C1017" s="32">
        <v>2883</v>
      </c>
      <c r="D1017" s="32">
        <v>2894</v>
      </c>
      <c r="E1017" s="32">
        <v>2168</v>
      </c>
      <c r="F1017" s="32">
        <v>2260</v>
      </c>
      <c r="G1017" s="32">
        <v>2024</v>
      </c>
      <c r="H1017" s="32">
        <v>2062</v>
      </c>
      <c r="I1017" s="32">
        <v>1845</v>
      </c>
      <c r="J1017" s="32">
        <v>1790</v>
      </c>
      <c r="K1017">
        <v>408</v>
      </c>
      <c r="L1017">
        <v>295</v>
      </c>
    </row>
    <row r="1018" spans="1:14" x14ac:dyDescent="0.3">
      <c r="A1018" t="s">
        <v>106</v>
      </c>
      <c r="B1018" t="s">
        <v>7</v>
      </c>
      <c r="C1018" s="32">
        <v>328950</v>
      </c>
      <c r="D1018" s="32">
        <v>329536</v>
      </c>
      <c r="E1018" s="32">
        <v>330179</v>
      </c>
      <c r="F1018" s="32">
        <v>330906</v>
      </c>
      <c r="G1018" s="32">
        <v>330299</v>
      </c>
      <c r="H1018" s="32">
        <v>329942</v>
      </c>
      <c r="I1018" s="32">
        <v>329433</v>
      </c>
      <c r="J1018" s="32">
        <v>328618</v>
      </c>
      <c r="K1018" s="32">
        <v>325868</v>
      </c>
      <c r="L1018" s="32">
        <v>325116</v>
      </c>
      <c r="M1018" s="32"/>
    </row>
    <row r="1019" spans="1:14" hidden="1" x14ac:dyDescent="0.3">
      <c r="A1019" t="s">
        <v>106</v>
      </c>
      <c r="B1019" t="s">
        <v>184</v>
      </c>
      <c r="C1019" s="32">
        <v>19004</v>
      </c>
      <c r="D1019" s="32">
        <v>18662</v>
      </c>
      <c r="E1019" s="32">
        <v>18291</v>
      </c>
      <c r="F1019" s="32">
        <v>18047</v>
      </c>
      <c r="G1019" s="32">
        <v>17356</v>
      </c>
      <c r="H1019" s="32">
        <v>16536</v>
      </c>
      <c r="I1019" s="32">
        <v>15894</v>
      </c>
      <c r="J1019" s="32">
        <v>15372</v>
      </c>
      <c r="K1019" s="32">
        <v>14772</v>
      </c>
      <c r="L1019" s="32">
        <v>14109</v>
      </c>
      <c r="M1019" s="32"/>
    </row>
    <row r="1020" spans="1:14" hidden="1" x14ac:dyDescent="0.3">
      <c r="A1020" t="s">
        <v>106</v>
      </c>
      <c r="B1020" s="37">
        <v>44690</v>
      </c>
      <c r="C1020" s="32">
        <v>20046</v>
      </c>
      <c r="D1020" s="32">
        <v>20074</v>
      </c>
      <c r="E1020" s="32">
        <v>19900</v>
      </c>
      <c r="F1020" s="32">
        <v>19513</v>
      </c>
      <c r="G1020" s="32">
        <v>19238</v>
      </c>
      <c r="H1020" s="32">
        <v>18969</v>
      </c>
      <c r="I1020" s="32">
        <v>18657</v>
      </c>
      <c r="J1020" s="32">
        <v>18216</v>
      </c>
      <c r="K1020" s="32">
        <v>17967</v>
      </c>
      <c r="L1020" s="32">
        <v>17372</v>
      </c>
      <c r="M1020" s="32"/>
    </row>
    <row r="1021" spans="1:14" hidden="1" x14ac:dyDescent="0.3">
      <c r="A1021" t="s">
        <v>106</v>
      </c>
      <c r="B1021" s="37">
        <v>44848</v>
      </c>
      <c r="C1021" s="32">
        <v>20175</v>
      </c>
      <c r="D1021" s="32">
        <v>19712</v>
      </c>
      <c r="E1021" s="32">
        <v>19704</v>
      </c>
      <c r="F1021" s="32">
        <v>19571</v>
      </c>
      <c r="G1021" s="32">
        <v>19773</v>
      </c>
      <c r="H1021" s="32">
        <v>19936</v>
      </c>
      <c r="I1021" s="32">
        <v>19851</v>
      </c>
      <c r="J1021" s="32">
        <v>19565</v>
      </c>
      <c r="K1021" s="32">
        <v>19175</v>
      </c>
      <c r="L1021" s="32">
        <v>18978</v>
      </c>
      <c r="M1021" s="32"/>
    </row>
    <row r="1022" spans="1:14" hidden="1" x14ac:dyDescent="0.3">
      <c r="A1022" t="s">
        <v>106</v>
      </c>
      <c r="B1022" t="s">
        <v>185</v>
      </c>
      <c r="C1022" s="32">
        <v>23262</v>
      </c>
      <c r="D1022" s="32">
        <v>23010</v>
      </c>
      <c r="E1022" s="32">
        <v>22554</v>
      </c>
      <c r="F1022" s="32">
        <v>21814</v>
      </c>
      <c r="G1022" s="32">
        <v>20831</v>
      </c>
      <c r="H1022" s="32">
        <v>19847</v>
      </c>
      <c r="I1022" s="32">
        <v>19354</v>
      </c>
      <c r="J1022" s="32">
        <v>19345</v>
      </c>
      <c r="K1022" s="32">
        <v>19378</v>
      </c>
      <c r="L1022" s="32">
        <v>19571</v>
      </c>
      <c r="M1022" s="32"/>
    </row>
    <row r="1023" spans="1:14" hidden="1" x14ac:dyDescent="0.3">
      <c r="A1023" t="s">
        <v>106</v>
      </c>
      <c r="B1023" t="s">
        <v>186</v>
      </c>
      <c r="C1023" s="32">
        <v>21948</v>
      </c>
      <c r="D1023" s="32">
        <v>22288</v>
      </c>
      <c r="E1023" s="32">
        <v>22385</v>
      </c>
      <c r="F1023" s="32">
        <v>22322</v>
      </c>
      <c r="G1023" s="32">
        <v>22120</v>
      </c>
      <c r="H1023" s="32">
        <v>22116</v>
      </c>
      <c r="I1023" s="32">
        <v>21844</v>
      </c>
      <c r="J1023" s="32">
        <v>21391</v>
      </c>
      <c r="K1023" s="32">
        <v>20758</v>
      </c>
      <c r="L1023" s="32">
        <v>19954</v>
      </c>
      <c r="M1023" s="32"/>
    </row>
    <row r="1024" spans="1:14" hidden="1" x14ac:dyDescent="0.3">
      <c r="A1024" t="s">
        <v>106</v>
      </c>
      <c r="B1024" t="s">
        <v>187</v>
      </c>
      <c r="C1024" s="32">
        <v>23747</v>
      </c>
      <c r="D1024" s="32">
        <v>22733</v>
      </c>
      <c r="E1024" s="32">
        <v>22202</v>
      </c>
      <c r="F1024" s="32">
        <v>22067</v>
      </c>
      <c r="G1024" s="32">
        <v>22232</v>
      </c>
      <c r="H1024" s="32">
        <v>22312</v>
      </c>
      <c r="I1024" s="32">
        <v>22556</v>
      </c>
      <c r="J1024" s="32">
        <v>22516</v>
      </c>
      <c r="K1024" s="32">
        <v>22470</v>
      </c>
      <c r="L1024" s="32">
        <v>22331</v>
      </c>
      <c r="M1024" s="32"/>
    </row>
    <row r="1025" spans="1:21" hidden="1" x14ac:dyDescent="0.3">
      <c r="A1025" t="s">
        <v>106</v>
      </c>
      <c r="B1025" t="s">
        <v>188</v>
      </c>
      <c r="C1025" s="32">
        <v>24606</v>
      </c>
      <c r="D1025" s="32">
        <v>24781</v>
      </c>
      <c r="E1025" s="32">
        <v>24392</v>
      </c>
      <c r="F1025" s="32">
        <v>24130</v>
      </c>
      <c r="G1025" s="32">
        <v>23567</v>
      </c>
      <c r="H1025" s="32">
        <v>22858</v>
      </c>
      <c r="I1025" s="32">
        <v>21802</v>
      </c>
      <c r="J1025" s="32">
        <v>21231</v>
      </c>
      <c r="K1025" s="32">
        <v>21126</v>
      </c>
      <c r="L1025" s="32">
        <v>21315</v>
      </c>
      <c r="M1025" s="32"/>
    </row>
    <row r="1026" spans="1:21" hidden="1" x14ac:dyDescent="0.3">
      <c r="A1026" t="s">
        <v>106</v>
      </c>
      <c r="B1026" t="s">
        <v>189</v>
      </c>
      <c r="C1026" s="32">
        <v>26038</v>
      </c>
      <c r="D1026" s="32">
        <v>25542</v>
      </c>
      <c r="E1026" s="32">
        <v>25163</v>
      </c>
      <c r="F1026" s="32">
        <v>24768</v>
      </c>
      <c r="G1026" s="32">
        <v>24385</v>
      </c>
      <c r="H1026" s="32">
        <v>23894</v>
      </c>
      <c r="I1026" s="32">
        <v>23950</v>
      </c>
      <c r="J1026" s="32">
        <v>23418</v>
      </c>
      <c r="K1026" s="32">
        <v>23100</v>
      </c>
      <c r="L1026" s="32">
        <v>22599</v>
      </c>
      <c r="M1026" s="32"/>
    </row>
    <row r="1027" spans="1:21" hidden="1" x14ac:dyDescent="0.3">
      <c r="A1027" t="s">
        <v>106</v>
      </c>
      <c r="B1027" t="s">
        <v>190</v>
      </c>
      <c r="C1027" s="32">
        <v>26990</v>
      </c>
      <c r="D1027" s="32">
        <v>26198</v>
      </c>
      <c r="E1027" s="32">
        <v>26137</v>
      </c>
      <c r="F1027" s="32">
        <v>25711</v>
      </c>
      <c r="G1027" s="32">
        <v>25350</v>
      </c>
      <c r="H1027" s="32">
        <v>25321</v>
      </c>
      <c r="I1027" s="32">
        <v>24877</v>
      </c>
      <c r="J1027" s="32">
        <v>24465</v>
      </c>
      <c r="K1027" s="32">
        <v>23951</v>
      </c>
      <c r="L1027" s="32">
        <v>23509</v>
      </c>
      <c r="M1027" s="32"/>
    </row>
    <row r="1028" spans="1:21" hidden="1" x14ac:dyDescent="0.3">
      <c r="A1028" t="s">
        <v>106</v>
      </c>
      <c r="B1028" t="s">
        <v>191</v>
      </c>
      <c r="C1028" s="32">
        <v>26896</v>
      </c>
      <c r="D1028" s="32">
        <v>27076</v>
      </c>
      <c r="E1028" s="32">
        <v>26728</v>
      </c>
      <c r="F1028" s="32">
        <v>26449</v>
      </c>
      <c r="G1028" s="32">
        <v>26422</v>
      </c>
      <c r="H1028" s="32">
        <v>26127</v>
      </c>
      <c r="I1028" s="32">
        <v>25659</v>
      </c>
      <c r="J1028" s="32">
        <v>25483</v>
      </c>
      <c r="K1028" s="32">
        <v>25070</v>
      </c>
      <c r="L1028" s="32">
        <v>24709</v>
      </c>
      <c r="M1028" s="32"/>
    </row>
    <row r="1029" spans="1:21" hidden="1" x14ac:dyDescent="0.3">
      <c r="A1029" t="s">
        <v>106</v>
      </c>
      <c r="B1029" t="s">
        <v>192</v>
      </c>
      <c r="C1029" s="32">
        <v>23156</v>
      </c>
      <c r="D1029" s="32">
        <v>23291</v>
      </c>
      <c r="E1029" s="32">
        <v>24118</v>
      </c>
      <c r="F1029" s="32">
        <v>25076</v>
      </c>
      <c r="G1029" s="32">
        <v>25509</v>
      </c>
      <c r="H1029" s="32">
        <v>26003</v>
      </c>
      <c r="I1029" s="32">
        <v>26336</v>
      </c>
      <c r="J1029" s="32">
        <v>25976</v>
      </c>
      <c r="K1029" s="32">
        <v>25630</v>
      </c>
      <c r="L1029" s="32">
        <v>25610</v>
      </c>
      <c r="M1029" s="32"/>
    </row>
    <row r="1030" spans="1:21" hidden="1" x14ac:dyDescent="0.3">
      <c r="A1030" t="s">
        <v>106</v>
      </c>
      <c r="B1030" t="s">
        <v>193</v>
      </c>
      <c r="C1030" s="32">
        <v>19938</v>
      </c>
      <c r="D1030" s="32">
        <v>19646</v>
      </c>
      <c r="E1030" s="32">
        <v>20244</v>
      </c>
      <c r="F1030" s="32">
        <v>20906</v>
      </c>
      <c r="G1030" s="32">
        <v>21464</v>
      </c>
      <c r="H1030" s="32">
        <v>21913</v>
      </c>
      <c r="I1030" s="32">
        <v>22453</v>
      </c>
      <c r="J1030" s="32">
        <v>23252</v>
      </c>
      <c r="K1030" s="32">
        <v>24147</v>
      </c>
      <c r="L1030" s="32">
        <v>24527</v>
      </c>
      <c r="M1030" s="32"/>
    </row>
    <row r="1031" spans="1:21" hidden="1" x14ac:dyDescent="0.3">
      <c r="A1031" t="s">
        <v>106</v>
      </c>
      <c r="B1031" t="s">
        <v>194</v>
      </c>
      <c r="C1031" s="32">
        <v>15694</v>
      </c>
      <c r="D1031" s="32">
        <v>16861</v>
      </c>
      <c r="E1031" s="32">
        <v>17176</v>
      </c>
      <c r="F1031" s="32">
        <v>17618</v>
      </c>
      <c r="G1031" s="32">
        <v>17806</v>
      </c>
      <c r="H1031" s="32">
        <v>18133</v>
      </c>
      <c r="I1031" s="32">
        <v>18606</v>
      </c>
      <c r="J1031" s="32">
        <v>19210</v>
      </c>
      <c r="K1031" s="32">
        <v>19832</v>
      </c>
      <c r="L1031" s="32">
        <v>20363</v>
      </c>
      <c r="M1031" s="32"/>
      <c r="N1031" t="str">
        <f t="shared" ref="N1031:N1038" si="78">A1031</f>
        <v>อุทัยธานี</v>
      </c>
      <c r="O1031" s="32">
        <f t="shared" ref="O1031:U1031" si="79">SUM(F1031:F1038)</f>
        <v>56996</v>
      </c>
      <c r="P1031" s="32">
        <f t="shared" si="79"/>
        <v>58610</v>
      </c>
      <c r="Q1031" s="32">
        <f t="shared" si="79"/>
        <v>60671</v>
      </c>
      <c r="R1031" s="32">
        <f t="shared" si="79"/>
        <v>62778</v>
      </c>
      <c r="S1031" s="32">
        <f t="shared" si="79"/>
        <v>64979</v>
      </c>
      <c r="T1031" s="32">
        <f t="shared" si="79"/>
        <v>67216</v>
      </c>
      <c r="U1031" s="32">
        <f t="shared" si="79"/>
        <v>69266</v>
      </c>
    </row>
    <row r="1032" spans="1:21" hidden="1" x14ac:dyDescent="0.3">
      <c r="A1032" t="s">
        <v>106</v>
      </c>
      <c r="B1032" t="s">
        <v>195</v>
      </c>
      <c r="C1032" s="32">
        <v>10891</v>
      </c>
      <c r="D1032" s="32">
        <v>11721</v>
      </c>
      <c r="E1032" s="32">
        <v>12650</v>
      </c>
      <c r="F1032" s="32">
        <v>13375</v>
      </c>
      <c r="G1032" s="32">
        <v>14166</v>
      </c>
      <c r="H1032" s="32">
        <v>15126</v>
      </c>
      <c r="I1032" s="32">
        <v>15698</v>
      </c>
      <c r="J1032" s="32">
        <v>15965</v>
      </c>
      <c r="K1032" s="32">
        <v>16398</v>
      </c>
      <c r="L1032" s="32">
        <v>16641</v>
      </c>
      <c r="M1032" s="32"/>
      <c r="N1032" t="str">
        <f t="shared" si="78"/>
        <v>อุทัยธานี</v>
      </c>
    </row>
    <row r="1033" spans="1:21" hidden="1" x14ac:dyDescent="0.3">
      <c r="A1033" t="s">
        <v>106</v>
      </c>
      <c r="B1033" t="s">
        <v>196</v>
      </c>
      <c r="C1033" s="32">
        <v>9687</v>
      </c>
      <c r="D1033" s="32">
        <v>9636</v>
      </c>
      <c r="E1033" s="32">
        <v>9670</v>
      </c>
      <c r="F1033" s="32">
        <v>9832</v>
      </c>
      <c r="G1033" s="32">
        <v>9838</v>
      </c>
      <c r="H1033" s="32">
        <v>10005</v>
      </c>
      <c r="I1033" s="32">
        <v>10504</v>
      </c>
      <c r="J1033" s="32">
        <v>11371</v>
      </c>
      <c r="K1033" s="32">
        <v>12040</v>
      </c>
      <c r="L1033" s="32">
        <v>12750</v>
      </c>
      <c r="M1033" s="32"/>
      <c r="N1033" t="str">
        <f t="shared" si="78"/>
        <v>อุทัยธานี</v>
      </c>
    </row>
    <row r="1034" spans="1:21" hidden="1" x14ac:dyDescent="0.3">
      <c r="A1034" t="s">
        <v>106</v>
      </c>
      <c r="B1034" t="s">
        <v>197</v>
      </c>
      <c r="C1034" s="32">
        <v>6876</v>
      </c>
      <c r="D1034" s="32">
        <v>7405</v>
      </c>
      <c r="E1034" s="32">
        <v>7649</v>
      </c>
      <c r="F1034" s="32">
        <v>7698</v>
      </c>
      <c r="G1034" s="32">
        <v>7978</v>
      </c>
      <c r="H1034" s="32">
        <v>8114</v>
      </c>
      <c r="I1034" s="32">
        <v>8151</v>
      </c>
      <c r="J1034" s="32">
        <v>8155</v>
      </c>
      <c r="K1034" s="32">
        <v>8301</v>
      </c>
      <c r="L1034" s="32">
        <v>8259</v>
      </c>
      <c r="M1034" s="32"/>
      <c r="N1034" t="str">
        <f t="shared" si="78"/>
        <v>อุทัยธานี</v>
      </c>
    </row>
    <row r="1035" spans="1:21" hidden="1" x14ac:dyDescent="0.3">
      <c r="A1035" t="s">
        <v>106</v>
      </c>
      <c r="B1035" t="s">
        <v>198</v>
      </c>
      <c r="C1035" s="32">
        <v>4068</v>
      </c>
      <c r="D1035" s="32">
        <v>4447</v>
      </c>
      <c r="E1035" s="32">
        <v>4598</v>
      </c>
      <c r="F1035" s="32">
        <v>4894</v>
      </c>
      <c r="G1035" s="32">
        <v>5134</v>
      </c>
      <c r="H1035" s="32">
        <v>5377</v>
      </c>
      <c r="I1035" s="32">
        <v>5615</v>
      </c>
      <c r="J1035" s="32">
        <v>5878</v>
      </c>
      <c r="K1035" s="32">
        <v>5920</v>
      </c>
      <c r="L1035" s="32">
        <v>6240</v>
      </c>
      <c r="M1035" s="32"/>
      <c r="N1035" t="str">
        <f t="shared" si="78"/>
        <v>อุทัยธานี</v>
      </c>
    </row>
    <row r="1036" spans="1:21" hidden="1" x14ac:dyDescent="0.3">
      <c r="A1036" t="s">
        <v>106</v>
      </c>
      <c r="B1036" t="s">
        <v>199</v>
      </c>
      <c r="C1036" s="32">
        <v>1800</v>
      </c>
      <c r="D1036" s="32">
        <v>2208</v>
      </c>
      <c r="E1036" s="32">
        <v>2372</v>
      </c>
      <c r="F1036" s="32">
        <v>2477</v>
      </c>
      <c r="G1036" s="32">
        <v>2584</v>
      </c>
      <c r="H1036" s="32">
        <v>2679</v>
      </c>
      <c r="I1036" s="32">
        <v>2852</v>
      </c>
      <c r="J1036" s="32">
        <v>2920</v>
      </c>
      <c r="K1036" s="32">
        <v>3159</v>
      </c>
      <c r="L1036" s="32">
        <v>3361</v>
      </c>
      <c r="M1036" s="32"/>
      <c r="N1036" t="str">
        <f t="shared" si="78"/>
        <v>อุทัยธานี</v>
      </c>
    </row>
    <row r="1037" spans="1:21" hidden="1" x14ac:dyDescent="0.3">
      <c r="A1037" t="s">
        <v>106</v>
      </c>
      <c r="B1037" t="s">
        <v>200</v>
      </c>
      <c r="C1037">
        <v>681</v>
      </c>
      <c r="D1037">
        <v>814</v>
      </c>
      <c r="E1037">
        <v>822</v>
      </c>
      <c r="F1037">
        <v>872</v>
      </c>
      <c r="G1037">
        <v>870</v>
      </c>
      <c r="H1037">
        <v>971</v>
      </c>
      <c r="I1037" s="32">
        <v>1063</v>
      </c>
      <c r="J1037" s="32">
        <v>1171</v>
      </c>
      <c r="K1037" s="32">
        <v>1249</v>
      </c>
      <c r="L1037" s="32">
        <v>1326</v>
      </c>
      <c r="M1037" s="32"/>
      <c r="N1037" t="str">
        <f t="shared" si="78"/>
        <v>อุทัยธานี</v>
      </c>
    </row>
    <row r="1038" spans="1:21" hidden="1" x14ac:dyDescent="0.3">
      <c r="A1038" t="s">
        <v>106</v>
      </c>
      <c r="B1038" t="s">
        <v>201</v>
      </c>
      <c r="C1038">
        <v>187</v>
      </c>
      <c r="D1038">
        <v>207</v>
      </c>
      <c r="E1038">
        <v>222</v>
      </c>
      <c r="F1038">
        <v>230</v>
      </c>
      <c r="G1038">
        <v>234</v>
      </c>
      <c r="H1038">
        <v>266</v>
      </c>
      <c r="I1038">
        <v>289</v>
      </c>
      <c r="J1038">
        <v>309</v>
      </c>
      <c r="K1038">
        <v>317</v>
      </c>
      <c r="L1038">
        <v>326</v>
      </c>
      <c r="N1038" t="str">
        <f t="shared" si="78"/>
        <v>อุทัยธานี</v>
      </c>
    </row>
    <row r="1039" spans="1:21" hidden="1" x14ac:dyDescent="0.3">
      <c r="A1039" t="s">
        <v>106</v>
      </c>
      <c r="B1039" t="s">
        <v>202</v>
      </c>
      <c r="C1039">
        <v>52</v>
      </c>
      <c r="D1039">
        <v>59</v>
      </c>
      <c r="E1039">
        <v>71</v>
      </c>
      <c r="F1039">
        <v>79</v>
      </c>
      <c r="G1039">
        <v>59</v>
      </c>
      <c r="H1039">
        <v>66</v>
      </c>
      <c r="I1039">
        <v>64</v>
      </c>
      <c r="J1039">
        <v>62</v>
      </c>
      <c r="K1039">
        <v>80</v>
      </c>
      <c r="L1039">
        <v>104</v>
      </c>
    </row>
    <row r="1040" spans="1:21" hidden="1" x14ac:dyDescent="0.3">
      <c r="A1040" t="s">
        <v>106</v>
      </c>
      <c r="B1040" t="s">
        <v>203</v>
      </c>
      <c r="C1040">
        <v>3</v>
      </c>
      <c r="D1040" t="s">
        <v>207</v>
      </c>
      <c r="E1040" t="s">
        <v>207</v>
      </c>
      <c r="F1040" t="s">
        <v>207</v>
      </c>
      <c r="G1040" t="s">
        <v>207</v>
      </c>
      <c r="H1040" t="s">
        <v>207</v>
      </c>
      <c r="I1040" t="s">
        <v>207</v>
      </c>
      <c r="J1040" t="s">
        <v>207</v>
      </c>
      <c r="K1040" t="s">
        <v>207</v>
      </c>
      <c r="L1040" t="s">
        <v>207</v>
      </c>
    </row>
    <row r="1041" spans="1:13" hidden="1" x14ac:dyDescent="0.3">
      <c r="A1041" t="s">
        <v>106</v>
      </c>
      <c r="B1041" t="s">
        <v>204</v>
      </c>
      <c r="C1041">
        <v>100</v>
      </c>
      <c r="D1041">
        <v>115</v>
      </c>
      <c r="E1041">
        <v>144</v>
      </c>
      <c r="F1041">
        <v>432</v>
      </c>
      <c r="G1041">
        <v>411</v>
      </c>
      <c r="H1041">
        <v>427</v>
      </c>
      <c r="I1041">
        <v>456</v>
      </c>
      <c r="J1041">
        <v>446</v>
      </c>
      <c r="K1041">
        <v>432</v>
      </c>
      <c r="L1041">
        <v>413</v>
      </c>
    </row>
    <row r="1042" spans="1:13" hidden="1" x14ac:dyDescent="0.3">
      <c r="A1042" t="s">
        <v>106</v>
      </c>
      <c r="B1042" t="s">
        <v>205</v>
      </c>
      <c r="C1042" s="32">
        <v>2687</v>
      </c>
      <c r="D1042" s="32">
        <v>2675</v>
      </c>
      <c r="E1042" s="32">
        <v>2651</v>
      </c>
      <c r="F1042" s="32">
        <v>2661</v>
      </c>
      <c r="G1042" s="32">
        <v>2567</v>
      </c>
      <c r="H1042" s="32">
        <v>2550</v>
      </c>
      <c r="I1042" s="32">
        <v>2576</v>
      </c>
      <c r="J1042" s="32">
        <v>2571</v>
      </c>
      <c r="K1042">
        <v>519</v>
      </c>
      <c r="L1042">
        <v>682</v>
      </c>
    </row>
    <row r="1043" spans="1:13" hidden="1" x14ac:dyDescent="0.3">
      <c r="A1043" t="s">
        <v>106</v>
      </c>
      <c r="B1043" t="s">
        <v>206</v>
      </c>
      <c r="C1043">
        <v>418</v>
      </c>
      <c r="D1043">
        <v>375</v>
      </c>
      <c r="E1043">
        <v>336</v>
      </c>
      <c r="F1043">
        <v>364</v>
      </c>
      <c r="G1043">
        <v>405</v>
      </c>
      <c r="H1043">
        <v>396</v>
      </c>
      <c r="I1043">
        <v>326</v>
      </c>
      <c r="J1043">
        <v>330</v>
      </c>
      <c r="K1043">
        <v>77</v>
      </c>
      <c r="L1043">
        <v>67</v>
      </c>
    </row>
    <row r="1044" spans="1:13" x14ac:dyDescent="0.3">
      <c r="A1044" t="s">
        <v>57</v>
      </c>
      <c r="B1044" t="s">
        <v>7</v>
      </c>
      <c r="C1044" s="32">
        <v>727555</v>
      </c>
      <c r="D1044" s="32">
        <v>728631</v>
      </c>
      <c r="E1044" s="32">
        <v>729522</v>
      </c>
      <c r="F1044" s="32">
        <v>730158</v>
      </c>
      <c r="G1044" s="32">
        <v>729542</v>
      </c>
      <c r="H1044" s="32">
        <v>729133</v>
      </c>
      <c r="I1044" s="32">
        <v>727807</v>
      </c>
      <c r="J1044" s="32">
        <v>725867</v>
      </c>
      <c r="K1044" s="32">
        <v>714118</v>
      </c>
      <c r="L1044" s="32">
        <v>712143</v>
      </c>
      <c r="M1044" s="32"/>
    </row>
    <row r="1045" spans="1:13" hidden="1" x14ac:dyDescent="0.3">
      <c r="A1045" t="s">
        <v>57</v>
      </c>
      <c r="B1045" t="s">
        <v>184</v>
      </c>
      <c r="C1045" s="32">
        <v>43345</v>
      </c>
      <c r="D1045" s="32">
        <v>42697</v>
      </c>
      <c r="E1045" s="32">
        <v>41756</v>
      </c>
      <c r="F1045" s="32">
        <v>40458</v>
      </c>
      <c r="G1045" s="32">
        <v>38872</v>
      </c>
      <c r="H1045" s="32">
        <v>36676</v>
      </c>
      <c r="I1045" s="32">
        <v>34860</v>
      </c>
      <c r="J1045" s="32">
        <v>32956</v>
      </c>
      <c r="K1045" s="32">
        <v>31626</v>
      </c>
      <c r="L1045" s="32">
        <v>30210</v>
      </c>
      <c r="M1045" s="32"/>
    </row>
    <row r="1046" spans="1:13" hidden="1" x14ac:dyDescent="0.3">
      <c r="A1046" t="s">
        <v>57</v>
      </c>
      <c r="B1046" s="37">
        <v>44690</v>
      </c>
      <c r="C1046" s="32">
        <v>45726</v>
      </c>
      <c r="D1046" s="32">
        <v>45510</v>
      </c>
      <c r="E1046" s="32">
        <v>45257</v>
      </c>
      <c r="F1046" s="32">
        <v>44575</v>
      </c>
      <c r="G1046" s="32">
        <v>44146</v>
      </c>
      <c r="H1046" s="32">
        <v>43600</v>
      </c>
      <c r="I1046" s="32">
        <v>42882</v>
      </c>
      <c r="J1046" s="32">
        <v>41779</v>
      </c>
      <c r="K1046" s="32">
        <v>40478</v>
      </c>
      <c r="L1046" s="32">
        <v>38903</v>
      </c>
      <c r="M1046" s="32"/>
    </row>
    <row r="1047" spans="1:13" hidden="1" x14ac:dyDescent="0.3">
      <c r="A1047" t="s">
        <v>57</v>
      </c>
      <c r="B1047" s="37">
        <v>44848</v>
      </c>
      <c r="C1047" s="32">
        <v>46027</v>
      </c>
      <c r="D1047" s="32">
        <v>44764</v>
      </c>
      <c r="E1047" s="32">
        <v>44635</v>
      </c>
      <c r="F1047" s="32">
        <v>44688</v>
      </c>
      <c r="G1047" s="32">
        <v>44863</v>
      </c>
      <c r="H1047" s="32">
        <v>45208</v>
      </c>
      <c r="I1047" s="32">
        <v>44935</v>
      </c>
      <c r="J1047" s="32">
        <v>44696</v>
      </c>
      <c r="K1047" s="32">
        <v>44079</v>
      </c>
      <c r="L1047" s="32">
        <v>43740</v>
      </c>
      <c r="M1047" s="32"/>
    </row>
    <row r="1048" spans="1:13" hidden="1" x14ac:dyDescent="0.3">
      <c r="A1048" t="s">
        <v>57</v>
      </c>
      <c r="B1048" t="s">
        <v>185</v>
      </c>
      <c r="C1048" s="32">
        <v>53980</v>
      </c>
      <c r="D1048" s="32">
        <v>52825</v>
      </c>
      <c r="E1048" s="32">
        <v>51327</v>
      </c>
      <c r="F1048" s="32">
        <v>49080</v>
      </c>
      <c r="G1048" s="32">
        <v>47041</v>
      </c>
      <c r="H1048" s="32">
        <v>44826</v>
      </c>
      <c r="I1048" s="32">
        <v>43630</v>
      </c>
      <c r="J1048" s="32">
        <v>43461</v>
      </c>
      <c r="K1048" s="32">
        <v>43945</v>
      </c>
      <c r="L1048" s="32">
        <v>44207</v>
      </c>
      <c r="M1048" s="32"/>
    </row>
    <row r="1049" spans="1:13" hidden="1" x14ac:dyDescent="0.3">
      <c r="A1049" t="s">
        <v>57</v>
      </c>
      <c r="B1049" t="s">
        <v>186</v>
      </c>
      <c r="C1049" s="32">
        <v>50216</v>
      </c>
      <c r="D1049" s="32">
        <v>50903</v>
      </c>
      <c r="E1049" s="32">
        <v>50798</v>
      </c>
      <c r="F1049" s="32">
        <v>50877</v>
      </c>
      <c r="G1049" s="32">
        <v>50890</v>
      </c>
      <c r="H1049" s="32">
        <v>50970</v>
      </c>
      <c r="I1049" s="32">
        <v>49657</v>
      </c>
      <c r="J1049" s="32">
        <v>48293</v>
      </c>
      <c r="K1049" s="32">
        <v>46416</v>
      </c>
      <c r="L1049" s="32">
        <v>44838</v>
      </c>
      <c r="M1049" s="32"/>
    </row>
    <row r="1050" spans="1:13" hidden="1" x14ac:dyDescent="0.3">
      <c r="A1050" t="s">
        <v>57</v>
      </c>
      <c r="B1050" t="s">
        <v>187</v>
      </c>
      <c r="C1050" s="32">
        <v>52378</v>
      </c>
      <c r="D1050" s="32">
        <v>50720</v>
      </c>
      <c r="E1050" s="32">
        <v>50278</v>
      </c>
      <c r="F1050" s="32">
        <v>50212</v>
      </c>
      <c r="G1050" s="32">
        <v>50365</v>
      </c>
      <c r="H1050" s="32">
        <v>50723</v>
      </c>
      <c r="I1050" s="32">
        <v>51544</v>
      </c>
      <c r="J1050" s="32">
        <v>51369</v>
      </c>
      <c r="K1050" s="32">
        <v>51654</v>
      </c>
      <c r="L1050" s="32">
        <v>51538</v>
      </c>
      <c r="M1050" s="32"/>
    </row>
    <row r="1051" spans="1:13" hidden="1" x14ac:dyDescent="0.3">
      <c r="A1051" t="s">
        <v>57</v>
      </c>
      <c r="B1051" t="s">
        <v>188</v>
      </c>
      <c r="C1051" s="32">
        <v>56897</v>
      </c>
      <c r="D1051" s="32">
        <v>56655</v>
      </c>
      <c r="E1051" s="32">
        <v>54816</v>
      </c>
      <c r="F1051" s="32">
        <v>53618</v>
      </c>
      <c r="G1051" s="32">
        <v>52130</v>
      </c>
      <c r="H1051" s="32">
        <v>50254</v>
      </c>
      <c r="I1051" s="32">
        <v>48727</v>
      </c>
      <c r="J1051" s="32">
        <v>48224</v>
      </c>
      <c r="K1051" s="32">
        <v>48215</v>
      </c>
      <c r="L1051" s="32">
        <v>48178</v>
      </c>
      <c r="M1051" s="32"/>
    </row>
    <row r="1052" spans="1:13" hidden="1" x14ac:dyDescent="0.3">
      <c r="A1052" t="s">
        <v>57</v>
      </c>
      <c r="B1052" t="s">
        <v>189</v>
      </c>
      <c r="C1052" s="32">
        <v>60360</v>
      </c>
      <c r="D1052" s="32">
        <v>58831</v>
      </c>
      <c r="E1052" s="32">
        <v>58270</v>
      </c>
      <c r="F1052" s="32">
        <v>57283</v>
      </c>
      <c r="G1052" s="32">
        <v>55824</v>
      </c>
      <c r="H1052" s="32">
        <v>54818</v>
      </c>
      <c r="I1052" s="32">
        <v>54453</v>
      </c>
      <c r="J1052" s="32">
        <v>52584</v>
      </c>
      <c r="K1052" s="32">
        <v>51476</v>
      </c>
      <c r="L1052" s="32">
        <v>49979</v>
      </c>
      <c r="M1052" s="32"/>
    </row>
    <row r="1053" spans="1:13" hidden="1" x14ac:dyDescent="0.3">
      <c r="A1053" t="s">
        <v>57</v>
      </c>
      <c r="B1053" t="s">
        <v>190</v>
      </c>
      <c r="C1053" s="32">
        <v>59913</v>
      </c>
      <c r="D1053" s="32">
        <v>58221</v>
      </c>
      <c r="E1053" s="32">
        <v>58436</v>
      </c>
      <c r="F1053" s="32">
        <v>58082</v>
      </c>
      <c r="G1053" s="32">
        <v>58247</v>
      </c>
      <c r="H1053" s="32">
        <v>58320</v>
      </c>
      <c r="I1053" s="32">
        <v>57164</v>
      </c>
      <c r="J1053" s="32">
        <v>56587</v>
      </c>
      <c r="K1053" s="32">
        <v>55505</v>
      </c>
      <c r="L1053" s="32">
        <v>53942</v>
      </c>
      <c r="M1053" s="32"/>
    </row>
    <row r="1054" spans="1:13" hidden="1" x14ac:dyDescent="0.3">
      <c r="A1054" t="s">
        <v>57</v>
      </c>
      <c r="B1054" t="s">
        <v>191</v>
      </c>
      <c r="C1054" s="32">
        <v>60641</v>
      </c>
      <c r="D1054" s="32">
        <v>60425</v>
      </c>
      <c r="E1054" s="32">
        <v>58695</v>
      </c>
      <c r="F1054" s="32">
        <v>58301</v>
      </c>
      <c r="G1054" s="32">
        <v>57921</v>
      </c>
      <c r="H1054" s="32">
        <v>57115</v>
      </c>
      <c r="I1054" s="32">
        <v>56525</v>
      </c>
      <c r="J1054" s="32">
        <v>56750</v>
      </c>
      <c r="K1054" s="32">
        <v>56436</v>
      </c>
      <c r="L1054" s="32">
        <v>56515</v>
      </c>
      <c r="M1054" s="32"/>
    </row>
    <row r="1055" spans="1:13" hidden="1" x14ac:dyDescent="0.3">
      <c r="A1055" t="s">
        <v>57</v>
      </c>
      <c r="B1055" t="s">
        <v>192</v>
      </c>
      <c r="C1055" s="32">
        <v>51622</v>
      </c>
      <c r="D1055" s="32">
        <v>52227</v>
      </c>
      <c r="E1055" s="32">
        <v>54396</v>
      </c>
      <c r="F1055" s="32">
        <v>55578</v>
      </c>
      <c r="G1055" s="32">
        <v>56779</v>
      </c>
      <c r="H1055" s="32">
        <v>57761</v>
      </c>
      <c r="I1055" s="32">
        <v>58303</v>
      </c>
      <c r="J1055" s="32">
        <v>56717</v>
      </c>
      <c r="K1055" s="32">
        <v>56380</v>
      </c>
      <c r="L1055" s="32">
        <v>56022</v>
      </c>
      <c r="M1055" s="32"/>
    </row>
    <row r="1056" spans="1:13" hidden="1" x14ac:dyDescent="0.3">
      <c r="A1056" t="s">
        <v>57</v>
      </c>
      <c r="B1056" t="s">
        <v>193</v>
      </c>
      <c r="C1056" s="32">
        <v>41668</v>
      </c>
      <c r="D1056" s="32">
        <v>41429</v>
      </c>
      <c r="E1056" s="32">
        <v>42858</v>
      </c>
      <c r="F1056" s="32">
        <v>45102</v>
      </c>
      <c r="G1056" s="32">
        <v>47056</v>
      </c>
      <c r="H1056" s="32">
        <v>48696</v>
      </c>
      <c r="I1056" s="32">
        <v>49853</v>
      </c>
      <c r="J1056" s="32">
        <v>52002</v>
      </c>
      <c r="K1056" s="32">
        <v>53234</v>
      </c>
      <c r="L1056" s="32">
        <v>54263</v>
      </c>
      <c r="M1056" s="32"/>
    </row>
    <row r="1057" spans="1:21" hidden="1" x14ac:dyDescent="0.3">
      <c r="A1057" t="s">
        <v>57</v>
      </c>
      <c r="B1057" t="s">
        <v>194</v>
      </c>
      <c r="C1057" s="32">
        <v>31506</v>
      </c>
      <c r="D1057" s="32">
        <v>34234</v>
      </c>
      <c r="E1057" s="32">
        <v>35443</v>
      </c>
      <c r="F1057" s="32">
        <v>36095</v>
      </c>
      <c r="G1057" s="32">
        <v>36495</v>
      </c>
      <c r="H1057" s="32">
        <v>37210</v>
      </c>
      <c r="I1057" s="32">
        <v>38981</v>
      </c>
      <c r="J1057" s="32">
        <v>40336</v>
      </c>
      <c r="K1057" s="32">
        <v>42377</v>
      </c>
      <c r="L1057" s="32">
        <v>44144</v>
      </c>
      <c r="M1057" s="32"/>
      <c r="N1057" t="str">
        <f t="shared" ref="N1057:N1064" si="80">A1057</f>
        <v>กำแพงเพชร</v>
      </c>
      <c r="O1057" s="32">
        <f t="shared" ref="O1057:U1057" si="81">SUM(F1057:F1064)</f>
        <v>108146</v>
      </c>
      <c r="P1057" s="32">
        <f t="shared" si="81"/>
        <v>111664</v>
      </c>
      <c r="Q1057" s="32">
        <f t="shared" si="81"/>
        <v>116051</v>
      </c>
      <c r="R1057" s="32">
        <f t="shared" si="81"/>
        <v>121120</v>
      </c>
      <c r="S1057" s="32">
        <f t="shared" si="81"/>
        <v>126203</v>
      </c>
      <c r="T1057" s="32">
        <f t="shared" si="81"/>
        <v>131560</v>
      </c>
      <c r="U1057" s="32">
        <f t="shared" si="81"/>
        <v>136335</v>
      </c>
    </row>
    <row r="1058" spans="1:21" hidden="1" x14ac:dyDescent="0.3">
      <c r="A1058" t="s">
        <v>57</v>
      </c>
      <c r="B1058" t="s">
        <v>195</v>
      </c>
      <c r="C1058" s="32">
        <v>19989</v>
      </c>
      <c r="D1058" s="32">
        <v>22615</v>
      </c>
      <c r="E1058" s="32">
        <v>24963</v>
      </c>
      <c r="F1058" s="32">
        <v>26809</v>
      </c>
      <c r="G1058" s="32">
        <v>28577</v>
      </c>
      <c r="H1058" s="32">
        <v>30421</v>
      </c>
      <c r="I1058" s="32">
        <v>31503</v>
      </c>
      <c r="J1058" s="32">
        <v>32609</v>
      </c>
      <c r="K1058" s="32">
        <v>33165</v>
      </c>
      <c r="L1058" s="32">
        <v>33504</v>
      </c>
      <c r="M1058" s="32"/>
      <c r="N1058" t="str">
        <f t="shared" si="80"/>
        <v>กำแพงเพชร</v>
      </c>
    </row>
    <row r="1059" spans="1:21" hidden="1" x14ac:dyDescent="0.3">
      <c r="A1059" t="s">
        <v>57</v>
      </c>
      <c r="B1059" t="s">
        <v>196</v>
      </c>
      <c r="C1059" s="32">
        <v>17001</v>
      </c>
      <c r="D1059" s="32">
        <v>16925</v>
      </c>
      <c r="E1059" s="32">
        <v>16800</v>
      </c>
      <c r="F1059" s="32">
        <v>17210</v>
      </c>
      <c r="G1059" s="32">
        <v>17647</v>
      </c>
      <c r="H1059" s="32">
        <v>18681</v>
      </c>
      <c r="I1059" s="32">
        <v>20058</v>
      </c>
      <c r="J1059" s="32">
        <v>22048</v>
      </c>
      <c r="K1059" s="32">
        <v>23781</v>
      </c>
      <c r="L1059" s="32">
        <v>25387</v>
      </c>
      <c r="M1059" s="32"/>
      <c r="N1059" t="str">
        <f t="shared" si="80"/>
        <v>กำแพงเพชร</v>
      </c>
    </row>
    <row r="1060" spans="1:21" hidden="1" x14ac:dyDescent="0.3">
      <c r="A1060" t="s">
        <v>57</v>
      </c>
      <c r="B1060" t="s">
        <v>197</v>
      </c>
      <c r="C1060" s="32">
        <v>12134</v>
      </c>
      <c r="D1060" s="32">
        <v>13048</v>
      </c>
      <c r="E1060" s="32">
        <v>13319</v>
      </c>
      <c r="F1060" s="32">
        <v>13537</v>
      </c>
      <c r="G1060" s="32">
        <v>13819</v>
      </c>
      <c r="H1060" s="32">
        <v>13789</v>
      </c>
      <c r="I1060" s="32">
        <v>13922</v>
      </c>
      <c r="J1060" s="32">
        <v>13857</v>
      </c>
      <c r="K1060" s="32">
        <v>14230</v>
      </c>
      <c r="L1060" s="32">
        <v>14608</v>
      </c>
      <c r="M1060" s="32"/>
      <c r="N1060" t="str">
        <f t="shared" si="80"/>
        <v>กำแพงเพชร</v>
      </c>
    </row>
    <row r="1061" spans="1:21" hidden="1" x14ac:dyDescent="0.3">
      <c r="A1061" t="s">
        <v>57</v>
      </c>
      <c r="B1061" t="s">
        <v>198</v>
      </c>
      <c r="C1061" s="32">
        <v>6830</v>
      </c>
      <c r="D1061" s="32">
        <v>7854</v>
      </c>
      <c r="E1061" s="32">
        <v>8298</v>
      </c>
      <c r="F1061" s="32">
        <v>8685</v>
      </c>
      <c r="G1061" s="32">
        <v>8944</v>
      </c>
      <c r="H1061" s="32">
        <v>9271</v>
      </c>
      <c r="I1061" s="32">
        <v>9456</v>
      </c>
      <c r="J1061" s="32">
        <v>9706</v>
      </c>
      <c r="K1061" s="32">
        <v>9960</v>
      </c>
      <c r="L1061" s="32">
        <v>10247</v>
      </c>
      <c r="M1061" s="32"/>
      <c r="N1061" t="str">
        <f t="shared" si="80"/>
        <v>กำแพงเพชร</v>
      </c>
    </row>
    <row r="1062" spans="1:21" hidden="1" x14ac:dyDescent="0.3">
      <c r="A1062" t="s">
        <v>57</v>
      </c>
      <c r="B1062" t="s">
        <v>199</v>
      </c>
      <c r="C1062" s="32">
        <v>2843</v>
      </c>
      <c r="D1062" s="32">
        <v>3600</v>
      </c>
      <c r="E1062" s="32">
        <v>3880</v>
      </c>
      <c r="F1062" s="32">
        <v>4013</v>
      </c>
      <c r="G1062" s="32">
        <v>4307</v>
      </c>
      <c r="H1062" s="32">
        <v>4598</v>
      </c>
      <c r="I1062" s="32">
        <v>4954</v>
      </c>
      <c r="J1062" s="32">
        <v>5276</v>
      </c>
      <c r="K1062" s="32">
        <v>5499</v>
      </c>
      <c r="L1062" s="32">
        <v>5612</v>
      </c>
      <c r="M1062" s="32"/>
      <c r="N1062" t="str">
        <f t="shared" si="80"/>
        <v>กำแพงเพชร</v>
      </c>
    </row>
    <row r="1063" spans="1:21" hidden="1" x14ac:dyDescent="0.3">
      <c r="A1063" t="s">
        <v>57</v>
      </c>
      <c r="B1063" t="s">
        <v>200</v>
      </c>
      <c r="C1063" s="32">
        <v>1005</v>
      </c>
      <c r="D1063" s="32">
        <v>1247</v>
      </c>
      <c r="E1063" s="32">
        <v>1298</v>
      </c>
      <c r="F1063" s="32">
        <v>1328</v>
      </c>
      <c r="G1063" s="32">
        <v>1381</v>
      </c>
      <c r="H1063" s="32">
        <v>1582</v>
      </c>
      <c r="I1063" s="32">
        <v>1743</v>
      </c>
      <c r="J1063" s="32">
        <v>1859</v>
      </c>
      <c r="K1063" s="32">
        <v>2001</v>
      </c>
      <c r="L1063" s="32">
        <v>2244</v>
      </c>
      <c r="M1063" s="32"/>
      <c r="N1063" t="str">
        <f t="shared" si="80"/>
        <v>กำแพงเพชร</v>
      </c>
    </row>
    <row r="1064" spans="1:21" hidden="1" x14ac:dyDescent="0.3">
      <c r="A1064" t="s">
        <v>57</v>
      </c>
      <c r="B1064" t="s">
        <v>201</v>
      </c>
      <c r="C1064">
        <v>300</v>
      </c>
      <c r="D1064">
        <v>384</v>
      </c>
      <c r="E1064">
        <v>416</v>
      </c>
      <c r="F1064">
        <v>469</v>
      </c>
      <c r="G1064">
        <v>494</v>
      </c>
      <c r="H1064">
        <v>499</v>
      </c>
      <c r="I1064">
        <v>503</v>
      </c>
      <c r="J1064">
        <v>512</v>
      </c>
      <c r="K1064">
        <v>547</v>
      </c>
      <c r="L1064">
        <v>589</v>
      </c>
      <c r="N1064" t="str">
        <f t="shared" si="80"/>
        <v>กำแพงเพชร</v>
      </c>
    </row>
    <row r="1065" spans="1:21" hidden="1" x14ac:dyDescent="0.3">
      <c r="A1065" t="s">
        <v>57</v>
      </c>
      <c r="B1065" t="s">
        <v>202</v>
      </c>
      <c r="C1065">
        <v>108</v>
      </c>
      <c r="D1065">
        <v>153</v>
      </c>
      <c r="E1065">
        <v>179</v>
      </c>
      <c r="F1065">
        <v>201</v>
      </c>
      <c r="G1065">
        <v>108</v>
      </c>
      <c r="H1065">
        <v>162</v>
      </c>
      <c r="I1065">
        <v>196</v>
      </c>
      <c r="J1065">
        <v>163</v>
      </c>
      <c r="K1065">
        <v>209</v>
      </c>
      <c r="L1065">
        <v>260</v>
      </c>
    </row>
    <row r="1066" spans="1:21" hidden="1" x14ac:dyDescent="0.3">
      <c r="A1066" t="s">
        <v>57</v>
      </c>
      <c r="B1066" t="s">
        <v>203</v>
      </c>
      <c r="C1066">
        <v>36</v>
      </c>
      <c r="D1066">
        <v>2</v>
      </c>
      <c r="E1066">
        <v>2</v>
      </c>
      <c r="F1066">
        <v>2</v>
      </c>
      <c r="G1066" t="s">
        <v>207</v>
      </c>
      <c r="H1066" t="s">
        <v>207</v>
      </c>
      <c r="I1066" t="s">
        <v>207</v>
      </c>
      <c r="J1066" t="s">
        <v>207</v>
      </c>
      <c r="K1066" t="s">
        <v>207</v>
      </c>
      <c r="L1066" t="s">
        <v>207</v>
      </c>
    </row>
    <row r="1067" spans="1:21" hidden="1" x14ac:dyDescent="0.3">
      <c r="A1067" t="s">
        <v>57</v>
      </c>
      <c r="B1067" t="s">
        <v>204</v>
      </c>
      <c r="C1067">
        <v>247</v>
      </c>
      <c r="D1067">
        <v>265</v>
      </c>
      <c r="E1067">
        <v>517</v>
      </c>
      <c r="F1067">
        <v>830</v>
      </c>
      <c r="G1067">
        <v>819</v>
      </c>
      <c r="H1067">
        <v>939</v>
      </c>
      <c r="I1067" s="32">
        <v>1064</v>
      </c>
      <c r="J1067" s="32">
        <v>1111</v>
      </c>
      <c r="K1067" s="32">
        <v>1086</v>
      </c>
      <c r="L1067" s="32">
        <v>1117</v>
      </c>
      <c r="M1067" s="32"/>
    </row>
    <row r="1068" spans="1:21" hidden="1" x14ac:dyDescent="0.3">
      <c r="A1068" t="s">
        <v>57</v>
      </c>
      <c r="B1068" t="s">
        <v>205</v>
      </c>
      <c r="C1068" s="32">
        <v>11845</v>
      </c>
      <c r="D1068" s="32">
        <v>12155</v>
      </c>
      <c r="E1068" s="32">
        <v>11951</v>
      </c>
      <c r="F1068" s="32">
        <v>12145</v>
      </c>
      <c r="G1068" s="32">
        <v>11809</v>
      </c>
      <c r="H1068" s="32">
        <v>12003</v>
      </c>
      <c r="I1068" s="32">
        <v>12057</v>
      </c>
      <c r="J1068" s="32">
        <v>12086</v>
      </c>
      <c r="K1068" s="32">
        <v>1608</v>
      </c>
      <c r="L1068" s="32">
        <v>1921</v>
      </c>
      <c r="M1068" s="32"/>
    </row>
    <row r="1069" spans="1:21" hidden="1" x14ac:dyDescent="0.3">
      <c r="A1069" t="s">
        <v>57</v>
      </c>
      <c r="B1069" t="s">
        <v>206</v>
      </c>
      <c r="C1069">
        <v>938</v>
      </c>
      <c r="D1069">
        <v>942</v>
      </c>
      <c r="E1069">
        <v>934</v>
      </c>
      <c r="F1069">
        <v>980</v>
      </c>
      <c r="G1069" s="32">
        <v>1008</v>
      </c>
      <c r="H1069" s="32">
        <v>1011</v>
      </c>
      <c r="I1069">
        <v>837</v>
      </c>
      <c r="J1069">
        <v>886</v>
      </c>
      <c r="K1069">
        <v>211</v>
      </c>
      <c r="L1069">
        <v>175</v>
      </c>
    </row>
    <row r="1070" spans="1:21" x14ac:dyDescent="0.3">
      <c r="A1070" t="s">
        <v>107</v>
      </c>
      <c r="B1070" t="s">
        <v>7</v>
      </c>
      <c r="C1070" s="32">
        <v>526045</v>
      </c>
      <c r="D1070" s="32">
        <v>532353</v>
      </c>
      <c r="E1070" s="32">
        <v>539553</v>
      </c>
      <c r="F1070" s="32">
        <v>618382</v>
      </c>
      <c r="G1070" s="32">
        <v>631965</v>
      </c>
      <c r="H1070" s="32">
        <v>644267</v>
      </c>
      <c r="I1070" s="32">
        <v>654676</v>
      </c>
      <c r="J1070" s="32">
        <v>665620</v>
      </c>
      <c r="K1070" s="32">
        <v>670265</v>
      </c>
      <c r="L1070" s="32">
        <v>676583</v>
      </c>
      <c r="M1070" s="32"/>
    </row>
    <row r="1071" spans="1:21" hidden="1" x14ac:dyDescent="0.3">
      <c r="A1071" t="s">
        <v>107</v>
      </c>
      <c r="B1071" t="s">
        <v>184</v>
      </c>
      <c r="C1071" s="32">
        <v>40571</v>
      </c>
      <c r="D1071" s="32">
        <v>40423</v>
      </c>
      <c r="E1071" s="32">
        <v>40198</v>
      </c>
      <c r="F1071" s="32">
        <v>39749</v>
      </c>
      <c r="G1071" s="32">
        <v>39056</v>
      </c>
      <c r="H1071" s="32">
        <v>37819</v>
      </c>
      <c r="I1071" s="32">
        <v>36940</v>
      </c>
      <c r="J1071" s="32">
        <v>36431</v>
      </c>
      <c r="K1071" s="32">
        <v>35576</v>
      </c>
      <c r="L1071" s="32">
        <v>34717</v>
      </c>
      <c r="M1071" s="32"/>
    </row>
    <row r="1072" spans="1:21" hidden="1" x14ac:dyDescent="0.3">
      <c r="A1072" t="s">
        <v>107</v>
      </c>
      <c r="B1072" s="37">
        <v>44690</v>
      </c>
      <c r="C1072" s="32">
        <v>41952</v>
      </c>
      <c r="D1072" s="32">
        <v>41651</v>
      </c>
      <c r="E1072" s="32">
        <v>41327</v>
      </c>
      <c r="F1072" s="32">
        <v>41841</v>
      </c>
      <c r="G1072" s="32">
        <v>41773</v>
      </c>
      <c r="H1072" s="32">
        <v>41968</v>
      </c>
      <c r="I1072" s="32">
        <v>41875</v>
      </c>
      <c r="J1072" s="32">
        <v>41701</v>
      </c>
      <c r="K1072" s="32">
        <v>41022</v>
      </c>
      <c r="L1072" s="32">
        <v>40253</v>
      </c>
      <c r="M1072" s="32"/>
    </row>
    <row r="1073" spans="1:21" hidden="1" x14ac:dyDescent="0.3">
      <c r="A1073" t="s">
        <v>107</v>
      </c>
      <c r="B1073" s="37">
        <v>44848</v>
      </c>
      <c r="C1073" s="32">
        <v>41997</v>
      </c>
      <c r="D1073" s="32">
        <v>41925</v>
      </c>
      <c r="E1073" s="32">
        <v>42608</v>
      </c>
      <c r="F1073" s="32">
        <v>43085</v>
      </c>
      <c r="G1073" s="32">
        <v>43192</v>
      </c>
      <c r="H1073" s="32">
        <v>43271</v>
      </c>
      <c r="I1073" s="32">
        <v>43238</v>
      </c>
      <c r="J1073" s="32">
        <v>42919</v>
      </c>
      <c r="K1073" s="32">
        <v>42767</v>
      </c>
      <c r="L1073" s="32">
        <v>42574</v>
      </c>
      <c r="M1073" s="32"/>
    </row>
    <row r="1074" spans="1:21" hidden="1" x14ac:dyDescent="0.3">
      <c r="A1074" t="s">
        <v>107</v>
      </c>
      <c r="B1074" t="s">
        <v>185</v>
      </c>
      <c r="C1074" s="32">
        <v>42692</v>
      </c>
      <c r="D1074" s="32">
        <v>42462</v>
      </c>
      <c r="E1074" s="32">
        <v>42556</v>
      </c>
      <c r="F1074" s="32">
        <v>42608</v>
      </c>
      <c r="G1074" s="32">
        <v>42493</v>
      </c>
      <c r="H1074" s="32">
        <v>42569</v>
      </c>
      <c r="I1074" s="32">
        <v>42959</v>
      </c>
      <c r="J1074" s="32">
        <v>43545</v>
      </c>
      <c r="K1074" s="32">
        <v>43831</v>
      </c>
      <c r="L1074" s="32">
        <v>43858</v>
      </c>
      <c r="M1074" s="32"/>
    </row>
    <row r="1075" spans="1:21" hidden="1" x14ac:dyDescent="0.3">
      <c r="A1075" t="s">
        <v>107</v>
      </c>
      <c r="B1075" t="s">
        <v>186</v>
      </c>
      <c r="C1075" s="32">
        <v>39306</v>
      </c>
      <c r="D1075" s="32">
        <v>39826</v>
      </c>
      <c r="E1075" s="32">
        <v>40572</v>
      </c>
      <c r="F1075" s="32">
        <v>41349</v>
      </c>
      <c r="G1075" s="32">
        <v>42791</v>
      </c>
      <c r="H1075" s="32">
        <v>43409</v>
      </c>
      <c r="I1075" s="32">
        <v>43562</v>
      </c>
      <c r="J1075" s="32">
        <v>43162</v>
      </c>
      <c r="K1075" s="32">
        <v>42844</v>
      </c>
      <c r="L1075" s="32">
        <v>42387</v>
      </c>
      <c r="M1075" s="32"/>
    </row>
    <row r="1076" spans="1:21" hidden="1" x14ac:dyDescent="0.3">
      <c r="A1076" t="s">
        <v>107</v>
      </c>
      <c r="B1076" t="s">
        <v>187</v>
      </c>
      <c r="C1076" s="32">
        <v>37389</v>
      </c>
      <c r="D1076" s="32">
        <v>37483</v>
      </c>
      <c r="E1076" s="32">
        <v>37968</v>
      </c>
      <c r="F1076" s="32">
        <v>38263</v>
      </c>
      <c r="G1076" s="32">
        <v>38596</v>
      </c>
      <c r="H1076" s="32">
        <v>39503</v>
      </c>
      <c r="I1076" s="32">
        <v>40765</v>
      </c>
      <c r="J1076" s="32">
        <v>41187</v>
      </c>
      <c r="K1076" s="32">
        <v>41878</v>
      </c>
      <c r="L1076" s="32">
        <v>42561</v>
      </c>
      <c r="M1076" s="32"/>
    </row>
    <row r="1077" spans="1:21" hidden="1" x14ac:dyDescent="0.3">
      <c r="A1077" t="s">
        <v>107</v>
      </c>
      <c r="B1077" t="s">
        <v>188</v>
      </c>
      <c r="C1077" s="32">
        <v>38067</v>
      </c>
      <c r="D1077" s="32">
        <v>37861</v>
      </c>
      <c r="E1077" s="32">
        <v>37305</v>
      </c>
      <c r="F1077" s="32">
        <v>37080</v>
      </c>
      <c r="G1077" s="32">
        <v>37247</v>
      </c>
      <c r="H1077" s="32">
        <v>37059</v>
      </c>
      <c r="I1077" s="32">
        <v>37243</v>
      </c>
      <c r="J1077" s="32">
        <v>37425</v>
      </c>
      <c r="K1077" s="32">
        <v>37601</v>
      </c>
      <c r="L1077" s="32">
        <v>37849</v>
      </c>
      <c r="M1077" s="32"/>
    </row>
    <row r="1078" spans="1:21" hidden="1" x14ac:dyDescent="0.3">
      <c r="A1078" t="s">
        <v>107</v>
      </c>
      <c r="B1078" t="s">
        <v>189</v>
      </c>
      <c r="C1078" s="32">
        <v>36792</v>
      </c>
      <c r="D1078" s="32">
        <v>37158</v>
      </c>
      <c r="E1078" s="32">
        <v>37170</v>
      </c>
      <c r="F1078" s="32">
        <v>37202</v>
      </c>
      <c r="G1078" s="32">
        <v>37478</v>
      </c>
      <c r="H1078" s="32">
        <v>37580</v>
      </c>
      <c r="I1078" s="32">
        <v>37385</v>
      </c>
      <c r="J1078" s="32">
        <v>36681</v>
      </c>
      <c r="K1078" s="32">
        <v>36393</v>
      </c>
      <c r="L1078" s="32">
        <v>36375</v>
      </c>
      <c r="M1078" s="32"/>
    </row>
    <row r="1079" spans="1:21" hidden="1" x14ac:dyDescent="0.3">
      <c r="A1079" t="s">
        <v>107</v>
      </c>
      <c r="B1079" t="s">
        <v>190</v>
      </c>
      <c r="C1079" s="32">
        <v>36546</v>
      </c>
      <c r="D1079" s="32">
        <v>35859</v>
      </c>
      <c r="E1079" s="32">
        <v>36370</v>
      </c>
      <c r="F1079" s="32">
        <v>36487</v>
      </c>
      <c r="G1079" s="32">
        <v>36592</v>
      </c>
      <c r="H1079" s="32">
        <v>36664</v>
      </c>
      <c r="I1079" s="32">
        <v>36870</v>
      </c>
      <c r="J1079" s="32">
        <v>36772</v>
      </c>
      <c r="K1079" s="32">
        <v>36673</v>
      </c>
      <c r="L1079" s="32">
        <v>36833</v>
      </c>
      <c r="M1079" s="32"/>
    </row>
    <row r="1080" spans="1:21" hidden="1" x14ac:dyDescent="0.3">
      <c r="A1080" t="s">
        <v>107</v>
      </c>
      <c r="B1080" t="s">
        <v>191</v>
      </c>
      <c r="C1080" s="32">
        <v>35388</v>
      </c>
      <c r="D1080" s="32">
        <v>36531</v>
      </c>
      <c r="E1080" s="32">
        <v>36067</v>
      </c>
      <c r="F1080" s="32">
        <v>35797</v>
      </c>
      <c r="G1080" s="32">
        <v>35750</v>
      </c>
      <c r="H1080" s="32">
        <v>35957</v>
      </c>
      <c r="I1080" s="32">
        <v>35488</v>
      </c>
      <c r="J1080" s="32">
        <v>35840</v>
      </c>
      <c r="K1080" s="32">
        <v>35853</v>
      </c>
      <c r="L1080" s="32">
        <v>35820</v>
      </c>
      <c r="M1080" s="32"/>
    </row>
    <row r="1081" spans="1:21" hidden="1" x14ac:dyDescent="0.3">
      <c r="A1081" t="s">
        <v>107</v>
      </c>
      <c r="B1081" t="s">
        <v>192</v>
      </c>
      <c r="C1081" s="32">
        <v>30653</v>
      </c>
      <c r="D1081" s="32">
        <v>31209</v>
      </c>
      <c r="E1081" s="32">
        <v>32579</v>
      </c>
      <c r="F1081" s="32">
        <v>33556</v>
      </c>
      <c r="G1081" s="32">
        <v>34238</v>
      </c>
      <c r="H1081" s="32">
        <v>34797</v>
      </c>
      <c r="I1081" s="32">
        <v>35772</v>
      </c>
      <c r="J1081" s="32">
        <v>35225</v>
      </c>
      <c r="K1081" s="32">
        <v>34911</v>
      </c>
      <c r="L1081" s="32">
        <v>34748</v>
      </c>
      <c r="M1081" s="32"/>
    </row>
    <row r="1082" spans="1:21" hidden="1" x14ac:dyDescent="0.3">
      <c r="A1082" t="s">
        <v>107</v>
      </c>
      <c r="B1082" t="s">
        <v>193</v>
      </c>
      <c r="C1082" s="32">
        <v>25288</v>
      </c>
      <c r="D1082" s="32">
        <v>25197</v>
      </c>
      <c r="E1082" s="32">
        <v>26179</v>
      </c>
      <c r="F1082" s="32">
        <v>27522</v>
      </c>
      <c r="G1082" s="32">
        <v>28763</v>
      </c>
      <c r="H1082" s="32">
        <v>29659</v>
      </c>
      <c r="I1082" s="32">
        <v>30256</v>
      </c>
      <c r="J1082" s="32">
        <v>31530</v>
      </c>
      <c r="K1082" s="32">
        <v>32484</v>
      </c>
      <c r="L1082" s="32">
        <v>33034</v>
      </c>
      <c r="M1082" s="32"/>
    </row>
    <row r="1083" spans="1:21" hidden="1" x14ac:dyDescent="0.3">
      <c r="A1083" t="s">
        <v>107</v>
      </c>
      <c r="B1083" t="s">
        <v>194</v>
      </c>
      <c r="C1083" s="32">
        <v>18197</v>
      </c>
      <c r="D1083" s="32">
        <v>19739</v>
      </c>
      <c r="E1083" s="32">
        <v>20596</v>
      </c>
      <c r="F1083" s="32">
        <v>21275</v>
      </c>
      <c r="G1083" s="32">
        <v>22090</v>
      </c>
      <c r="H1083" s="32">
        <v>22901</v>
      </c>
      <c r="I1083" s="32">
        <v>24000</v>
      </c>
      <c r="J1083" s="32">
        <v>24916</v>
      </c>
      <c r="K1083" s="32">
        <v>26205</v>
      </c>
      <c r="L1083" s="32">
        <v>27240</v>
      </c>
      <c r="M1083" s="32"/>
      <c r="N1083" t="str">
        <f t="shared" ref="N1083:N1090" si="82">A1083</f>
        <v>ตาก</v>
      </c>
      <c r="O1083" s="32">
        <f t="shared" ref="O1083:U1083" si="83">SUM(F1083:F1090)</f>
        <v>64155</v>
      </c>
      <c r="P1083" s="32">
        <f t="shared" si="83"/>
        <v>66699</v>
      </c>
      <c r="Q1083" s="32">
        <f t="shared" si="83"/>
        <v>69639</v>
      </c>
      <c r="R1083" s="32">
        <f t="shared" si="83"/>
        <v>73065</v>
      </c>
      <c r="S1083" s="32">
        <f t="shared" si="83"/>
        <v>76242</v>
      </c>
      <c r="T1083" s="32">
        <f t="shared" si="83"/>
        <v>79623</v>
      </c>
      <c r="U1083" s="32">
        <f t="shared" si="83"/>
        <v>82608</v>
      </c>
    </row>
    <row r="1084" spans="1:21" hidden="1" x14ac:dyDescent="0.3">
      <c r="A1084" t="s">
        <v>107</v>
      </c>
      <c r="B1084" t="s">
        <v>195</v>
      </c>
      <c r="C1084" s="32">
        <v>12582</v>
      </c>
      <c r="D1084" s="32">
        <v>14000</v>
      </c>
      <c r="E1084" s="32">
        <v>14897</v>
      </c>
      <c r="F1084" s="32">
        <v>15782</v>
      </c>
      <c r="G1084" s="32">
        <v>16570</v>
      </c>
      <c r="H1084" s="32">
        <v>17491</v>
      </c>
      <c r="I1084" s="32">
        <v>18295</v>
      </c>
      <c r="J1084" s="32">
        <v>19107</v>
      </c>
      <c r="K1084" s="32">
        <v>19666</v>
      </c>
      <c r="L1084" s="32">
        <v>20359</v>
      </c>
      <c r="M1084" s="32"/>
      <c r="N1084" t="str">
        <f t="shared" si="82"/>
        <v>ตาก</v>
      </c>
    </row>
    <row r="1085" spans="1:21" hidden="1" x14ac:dyDescent="0.3">
      <c r="A1085" t="s">
        <v>107</v>
      </c>
      <c r="B1085" t="s">
        <v>196</v>
      </c>
      <c r="C1085" s="32">
        <v>9537</v>
      </c>
      <c r="D1085" s="32">
        <v>9812</v>
      </c>
      <c r="E1085" s="32">
        <v>10132</v>
      </c>
      <c r="F1085" s="32">
        <v>10518</v>
      </c>
      <c r="G1085" s="32">
        <v>10918</v>
      </c>
      <c r="H1085" s="32">
        <v>11531</v>
      </c>
      <c r="I1085" s="32">
        <v>12430</v>
      </c>
      <c r="J1085" s="32">
        <v>13251</v>
      </c>
      <c r="K1085" s="32">
        <v>14022</v>
      </c>
      <c r="L1085" s="32">
        <v>14719</v>
      </c>
      <c r="M1085" s="32"/>
      <c r="N1085" t="str">
        <f t="shared" si="82"/>
        <v>ตาก</v>
      </c>
    </row>
    <row r="1086" spans="1:21" hidden="1" x14ac:dyDescent="0.3">
      <c r="A1086" t="s">
        <v>107</v>
      </c>
      <c r="B1086" t="s">
        <v>197</v>
      </c>
      <c r="C1086" s="32">
        <v>6973</v>
      </c>
      <c r="D1086" s="32">
        <v>7434</v>
      </c>
      <c r="E1086" s="32">
        <v>7536</v>
      </c>
      <c r="F1086" s="32">
        <v>7682</v>
      </c>
      <c r="G1086" s="32">
        <v>7838</v>
      </c>
      <c r="H1086" s="32">
        <v>7946</v>
      </c>
      <c r="I1086" s="32">
        <v>8158</v>
      </c>
      <c r="J1086" s="32">
        <v>8435</v>
      </c>
      <c r="K1086" s="32">
        <v>8762</v>
      </c>
      <c r="L1086" s="32">
        <v>9049</v>
      </c>
      <c r="M1086" s="32"/>
      <c r="N1086" t="str">
        <f t="shared" si="82"/>
        <v>ตาก</v>
      </c>
    </row>
    <row r="1087" spans="1:21" hidden="1" x14ac:dyDescent="0.3">
      <c r="A1087" t="s">
        <v>107</v>
      </c>
      <c r="B1087" t="s">
        <v>198</v>
      </c>
      <c r="C1087" s="32">
        <v>4144</v>
      </c>
      <c r="D1087" s="32">
        <v>4726</v>
      </c>
      <c r="E1087" s="32">
        <v>4941</v>
      </c>
      <c r="F1087" s="32">
        <v>5146</v>
      </c>
      <c r="G1087" s="32">
        <v>5286</v>
      </c>
      <c r="H1087" s="32">
        <v>5570</v>
      </c>
      <c r="I1087" s="32">
        <v>5568</v>
      </c>
      <c r="J1087" s="32">
        <v>5635</v>
      </c>
      <c r="K1087" s="32">
        <v>5827</v>
      </c>
      <c r="L1087" s="32">
        <v>5878</v>
      </c>
      <c r="M1087" s="32"/>
      <c r="N1087" t="str">
        <f t="shared" si="82"/>
        <v>ตาก</v>
      </c>
    </row>
    <row r="1088" spans="1:21" hidden="1" x14ac:dyDescent="0.3">
      <c r="A1088" t="s">
        <v>107</v>
      </c>
      <c r="B1088" t="s">
        <v>199</v>
      </c>
      <c r="C1088" s="32">
        <v>1786</v>
      </c>
      <c r="D1088" s="32">
        <v>2158</v>
      </c>
      <c r="E1088" s="32">
        <v>2345</v>
      </c>
      <c r="F1088" s="32">
        <v>2509</v>
      </c>
      <c r="G1088" s="32">
        <v>2674</v>
      </c>
      <c r="H1088" s="32">
        <v>2781</v>
      </c>
      <c r="I1088" s="32">
        <v>3046</v>
      </c>
      <c r="J1088" s="32">
        <v>3227</v>
      </c>
      <c r="K1088" s="32">
        <v>3346</v>
      </c>
      <c r="L1088" s="32">
        <v>3449</v>
      </c>
      <c r="M1088" s="32"/>
      <c r="N1088" t="str">
        <f t="shared" si="82"/>
        <v>ตาก</v>
      </c>
    </row>
    <row r="1089" spans="1:14" hidden="1" x14ac:dyDescent="0.3">
      <c r="A1089" t="s">
        <v>107</v>
      </c>
      <c r="B1089" t="s">
        <v>200</v>
      </c>
      <c r="C1089">
        <v>651</v>
      </c>
      <c r="D1089">
        <v>755</v>
      </c>
      <c r="E1089">
        <v>797</v>
      </c>
      <c r="F1089">
        <v>908</v>
      </c>
      <c r="G1089">
        <v>991</v>
      </c>
      <c r="H1089" s="32">
        <v>1089</v>
      </c>
      <c r="I1089" s="32">
        <v>1205</v>
      </c>
      <c r="J1089" s="32">
        <v>1290</v>
      </c>
      <c r="K1089" s="32">
        <v>1362</v>
      </c>
      <c r="L1089" s="32">
        <v>1453</v>
      </c>
      <c r="M1089" s="32"/>
      <c r="N1089" t="str">
        <f t="shared" si="82"/>
        <v>ตาก</v>
      </c>
    </row>
    <row r="1090" spans="1:14" hidden="1" x14ac:dyDescent="0.3">
      <c r="A1090" t="s">
        <v>107</v>
      </c>
      <c r="B1090" t="s">
        <v>201</v>
      </c>
      <c r="C1090">
        <v>256</v>
      </c>
      <c r="D1090">
        <v>307</v>
      </c>
      <c r="E1090">
        <v>331</v>
      </c>
      <c r="F1090">
        <v>335</v>
      </c>
      <c r="G1090">
        <v>332</v>
      </c>
      <c r="H1090">
        <v>330</v>
      </c>
      <c r="I1090">
        <v>363</v>
      </c>
      <c r="J1090">
        <v>381</v>
      </c>
      <c r="K1090">
        <v>433</v>
      </c>
      <c r="L1090">
        <v>461</v>
      </c>
      <c r="N1090" t="str">
        <f t="shared" si="82"/>
        <v>ตาก</v>
      </c>
    </row>
    <row r="1091" spans="1:14" hidden="1" x14ac:dyDescent="0.3">
      <c r="A1091" t="s">
        <v>107</v>
      </c>
      <c r="B1091" t="s">
        <v>202</v>
      </c>
      <c r="C1091">
        <v>72</v>
      </c>
      <c r="D1091">
        <v>116</v>
      </c>
      <c r="E1091">
        <v>129</v>
      </c>
      <c r="F1091">
        <v>182</v>
      </c>
      <c r="G1091">
        <v>118</v>
      </c>
      <c r="H1091">
        <v>160</v>
      </c>
      <c r="I1091">
        <v>183</v>
      </c>
      <c r="J1091">
        <v>169</v>
      </c>
      <c r="K1091">
        <v>203</v>
      </c>
      <c r="L1091">
        <v>225</v>
      </c>
    </row>
    <row r="1092" spans="1:14" hidden="1" x14ac:dyDescent="0.3">
      <c r="A1092" t="s">
        <v>107</v>
      </c>
      <c r="B1092" t="s">
        <v>203</v>
      </c>
      <c r="C1092">
        <v>2</v>
      </c>
      <c r="D1092">
        <v>1</v>
      </c>
      <c r="E1092">
        <v>1</v>
      </c>
      <c r="F1092">
        <v>1</v>
      </c>
      <c r="G1092" t="s">
        <v>207</v>
      </c>
      <c r="H1092" t="s">
        <v>207</v>
      </c>
      <c r="I1092" t="s">
        <v>207</v>
      </c>
      <c r="J1092" t="s">
        <v>207</v>
      </c>
      <c r="K1092" t="s">
        <v>207</v>
      </c>
      <c r="L1092" t="s">
        <v>207</v>
      </c>
    </row>
    <row r="1093" spans="1:14" hidden="1" x14ac:dyDescent="0.3">
      <c r="A1093" t="s">
        <v>107</v>
      </c>
      <c r="B1093" t="s">
        <v>204</v>
      </c>
      <c r="C1093" s="32">
        <v>19480</v>
      </c>
      <c r="D1093" s="32">
        <v>19495</v>
      </c>
      <c r="E1093" s="32">
        <v>22229</v>
      </c>
      <c r="F1093" s="32">
        <v>91934</v>
      </c>
      <c r="G1093" s="32">
        <v>98576</v>
      </c>
      <c r="H1093" s="32">
        <v>105159</v>
      </c>
      <c r="I1093" s="32">
        <v>109766</v>
      </c>
      <c r="J1093" s="32">
        <v>117368</v>
      </c>
      <c r="K1093" s="32">
        <v>123181</v>
      </c>
      <c r="L1093" s="32">
        <v>127058</v>
      </c>
      <c r="M1093" s="32"/>
    </row>
    <row r="1094" spans="1:14" hidden="1" x14ac:dyDescent="0.3">
      <c r="A1094" t="s">
        <v>107</v>
      </c>
      <c r="B1094" t="s">
        <v>205</v>
      </c>
      <c r="C1094" s="32">
        <v>5084</v>
      </c>
      <c r="D1094" s="32">
        <v>5588</v>
      </c>
      <c r="E1094" s="32">
        <v>4096</v>
      </c>
      <c r="F1094" s="32">
        <v>6808</v>
      </c>
      <c r="G1094" s="32">
        <v>7852</v>
      </c>
      <c r="H1094" s="32">
        <v>8296</v>
      </c>
      <c r="I1094" s="32">
        <v>8512</v>
      </c>
      <c r="J1094" s="32">
        <v>8642</v>
      </c>
      <c r="K1094" s="32">
        <v>5195</v>
      </c>
      <c r="L1094" s="32">
        <v>5448</v>
      </c>
      <c r="M1094" s="32"/>
    </row>
    <row r="1095" spans="1:14" hidden="1" x14ac:dyDescent="0.3">
      <c r="A1095" t="s">
        <v>107</v>
      </c>
      <c r="B1095" t="s">
        <v>206</v>
      </c>
      <c r="C1095">
        <v>640</v>
      </c>
      <c r="D1095">
        <v>637</v>
      </c>
      <c r="E1095">
        <v>624</v>
      </c>
      <c r="F1095">
        <v>763</v>
      </c>
      <c r="G1095">
        <v>751</v>
      </c>
      <c r="H1095">
        <v>758</v>
      </c>
      <c r="I1095">
        <v>797</v>
      </c>
      <c r="J1095">
        <v>781</v>
      </c>
      <c r="K1095">
        <v>230</v>
      </c>
      <c r="L1095">
        <v>235</v>
      </c>
    </row>
    <row r="1096" spans="1:14" x14ac:dyDescent="0.3">
      <c r="A1096" t="s">
        <v>108</v>
      </c>
      <c r="B1096" t="s">
        <v>7</v>
      </c>
      <c r="C1096" s="32">
        <v>602601</v>
      </c>
      <c r="D1096" s="32">
        <v>602713</v>
      </c>
      <c r="E1096" s="32">
        <v>602460</v>
      </c>
      <c r="F1096" s="32">
        <v>601712</v>
      </c>
      <c r="G1096" s="32">
        <v>600231</v>
      </c>
      <c r="H1096" s="32">
        <v>599319</v>
      </c>
      <c r="I1096" s="32">
        <v>597257</v>
      </c>
      <c r="J1096" s="32">
        <v>595072</v>
      </c>
      <c r="K1096" s="32">
        <v>587883</v>
      </c>
      <c r="L1096" s="32">
        <v>585352</v>
      </c>
      <c r="M1096" s="32"/>
    </row>
    <row r="1097" spans="1:14" hidden="1" x14ac:dyDescent="0.3">
      <c r="A1097" t="s">
        <v>108</v>
      </c>
      <c r="B1097" t="s">
        <v>184</v>
      </c>
      <c r="C1097" s="32">
        <v>31667</v>
      </c>
      <c r="D1097" s="32">
        <v>31100</v>
      </c>
      <c r="E1097" s="32">
        <v>30358</v>
      </c>
      <c r="F1097" s="32">
        <v>29404</v>
      </c>
      <c r="G1097" s="32">
        <v>28210</v>
      </c>
      <c r="H1097" s="32">
        <v>26803</v>
      </c>
      <c r="I1097" s="32">
        <v>25510</v>
      </c>
      <c r="J1097" s="32">
        <v>24068</v>
      </c>
      <c r="K1097" s="32">
        <v>22989</v>
      </c>
      <c r="L1097" s="32">
        <v>21654</v>
      </c>
      <c r="M1097" s="32"/>
    </row>
    <row r="1098" spans="1:14" hidden="1" x14ac:dyDescent="0.3">
      <c r="A1098" t="s">
        <v>108</v>
      </c>
      <c r="B1098" s="37">
        <v>44690</v>
      </c>
      <c r="C1098" s="32">
        <v>33552</v>
      </c>
      <c r="D1098" s="32">
        <v>33342</v>
      </c>
      <c r="E1098" s="32">
        <v>32905</v>
      </c>
      <c r="F1098" s="32">
        <v>32442</v>
      </c>
      <c r="G1098" s="32">
        <v>32131</v>
      </c>
      <c r="H1098" s="32">
        <v>31726</v>
      </c>
      <c r="I1098" s="32">
        <v>31139</v>
      </c>
      <c r="J1098" s="32">
        <v>30389</v>
      </c>
      <c r="K1098" s="32">
        <v>29492</v>
      </c>
      <c r="L1098" s="32">
        <v>28466</v>
      </c>
      <c r="M1098" s="32"/>
    </row>
    <row r="1099" spans="1:14" hidden="1" x14ac:dyDescent="0.3">
      <c r="A1099" t="s">
        <v>108</v>
      </c>
      <c r="B1099" s="37">
        <v>44848</v>
      </c>
      <c r="C1099" s="32">
        <v>34527</v>
      </c>
      <c r="D1099" s="32">
        <v>33194</v>
      </c>
      <c r="E1099" s="32">
        <v>33076</v>
      </c>
      <c r="F1099" s="32">
        <v>32860</v>
      </c>
      <c r="G1099" s="32">
        <v>32888</v>
      </c>
      <c r="H1099" s="32">
        <v>33231</v>
      </c>
      <c r="I1099" s="32">
        <v>33108</v>
      </c>
      <c r="J1099" s="32">
        <v>32705</v>
      </c>
      <c r="K1099" s="32">
        <v>32239</v>
      </c>
      <c r="L1099" s="32">
        <v>31979</v>
      </c>
      <c r="M1099" s="32"/>
    </row>
    <row r="1100" spans="1:14" hidden="1" x14ac:dyDescent="0.3">
      <c r="A1100" t="s">
        <v>108</v>
      </c>
      <c r="B1100" t="s">
        <v>185</v>
      </c>
      <c r="C1100" s="32">
        <v>40976</v>
      </c>
      <c r="D1100" s="32">
        <v>40296</v>
      </c>
      <c r="E1100" s="32">
        <v>39161</v>
      </c>
      <c r="F1100" s="32">
        <v>37649</v>
      </c>
      <c r="G1100" s="32">
        <v>35726</v>
      </c>
      <c r="H1100" s="32">
        <v>33652</v>
      </c>
      <c r="I1100" s="32">
        <v>32272</v>
      </c>
      <c r="J1100" s="32">
        <v>32284</v>
      </c>
      <c r="K1100" s="32">
        <v>32505</v>
      </c>
      <c r="L1100" s="32">
        <v>32631</v>
      </c>
      <c r="M1100" s="32"/>
    </row>
    <row r="1101" spans="1:14" hidden="1" x14ac:dyDescent="0.3">
      <c r="A1101" t="s">
        <v>108</v>
      </c>
      <c r="B1101" t="s">
        <v>186</v>
      </c>
      <c r="C1101" s="32">
        <v>38605</v>
      </c>
      <c r="D1101" s="32">
        <v>39502</v>
      </c>
      <c r="E1101" s="32">
        <v>39183</v>
      </c>
      <c r="F1101" s="32">
        <v>39181</v>
      </c>
      <c r="G1101" s="32">
        <v>38963</v>
      </c>
      <c r="H1101" s="32">
        <v>38975</v>
      </c>
      <c r="I1101" s="32">
        <v>38118</v>
      </c>
      <c r="J1101" s="32">
        <v>37060</v>
      </c>
      <c r="K1101" s="32">
        <v>35730</v>
      </c>
      <c r="L1101" s="32">
        <v>34160</v>
      </c>
      <c r="M1101" s="32"/>
    </row>
    <row r="1102" spans="1:14" hidden="1" x14ac:dyDescent="0.3">
      <c r="A1102" t="s">
        <v>108</v>
      </c>
      <c r="B1102" t="s">
        <v>187</v>
      </c>
      <c r="C1102" s="32">
        <v>40717</v>
      </c>
      <c r="D1102" s="32">
        <v>39544</v>
      </c>
      <c r="E1102" s="32">
        <v>39301</v>
      </c>
      <c r="F1102" s="32">
        <v>38953</v>
      </c>
      <c r="G1102" s="32">
        <v>39096</v>
      </c>
      <c r="H1102" s="32">
        <v>39682</v>
      </c>
      <c r="I1102" s="32">
        <v>40229</v>
      </c>
      <c r="J1102" s="32">
        <v>39941</v>
      </c>
      <c r="K1102" s="32">
        <v>39880</v>
      </c>
      <c r="L1102" s="32">
        <v>39671</v>
      </c>
      <c r="M1102" s="32"/>
    </row>
    <row r="1103" spans="1:14" hidden="1" x14ac:dyDescent="0.3">
      <c r="A1103" t="s">
        <v>108</v>
      </c>
      <c r="B1103" t="s">
        <v>188</v>
      </c>
      <c r="C1103" s="32">
        <v>44948</v>
      </c>
      <c r="D1103" s="32">
        <v>43676</v>
      </c>
      <c r="E1103" s="32">
        <v>42203</v>
      </c>
      <c r="F1103" s="32">
        <v>41210</v>
      </c>
      <c r="G1103" s="32">
        <v>40367</v>
      </c>
      <c r="H1103" s="32">
        <v>38994</v>
      </c>
      <c r="I1103" s="32">
        <v>37884</v>
      </c>
      <c r="J1103" s="32">
        <v>37685</v>
      </c>
      <c r="K1103" s="32">
        <v>37403</v>
      </c>
      <c r="L1103" s="32">
        <v>37466</v>
      </c>
      <c r="M1103" s="32"/>
    </row>
    <row r="1104" spans="1:14" hidden="1" x14ac:dyDescent="0.3">
      <c r="A1104" t="s">
        <v>108</v>
      </c>
      <c r="B1104" t="s">
        <v>189</v>
      </c>
      <c r="C1104" s="32">
        <v>49853</v>
      </c>
      <c r="D1104" s="32">
        <v>49042</v>
      </c>
      <c r="E1104" s="32">
        <v>47910</v>
      </c>
      <c r="F1104" s="32">
        <v>46794</v>
      </c>
      <c r="G1104" s="32">
        <v>44944</v>
      </c>
      <c r="H1104" s="32">
        <v>43376</v>
      </c>
      <c r="I1104" s="32">
        <v>41986</v>
      </c>
      <c r="J1104" s="32">
        <v>40392</v>
      </c>
      <c r="K1104" s="32">
        <v>39349</v>
      </c>
      <c r="L1104" s="32">
        <v>38684</v>
      </c>
      <c r="M1104" s="32"/>
    </row>
    <row r="1105" spans="1:21" hidden="1" x14ac:dyDescent="0.3">
      <c r="A1105" t="s">
        <v>108</v>
      </c>
      <c r="B1105" t="s">
        <v>190</v>
      </c>
      <c r="C1105" s="32">
        <v>51303</v>
      </c>
      <c r="D1105" s="32">
        <v>50213</v>
      </c>
      <c r="E1105" s="32">
        <v>50361</v>
      </c>
      <c r="F1105" s="32">
        <v>49329</v>
      </c>
      <c r="G1105" s="32">
        <v>48946</v>
      </c>
      <c r="H1105" s="32">
        <v>48633</v>
      </c>
      <c r="I1105" s="32">
        <v>47801</v>
      </c>
      <c r="J1105" s="32">
        <v>46666</v>
      </c>
      <c r="K1105" s="32">
        <v>45393</v>
      </c>
      <c r="L1105" s="32">
        <v>43433</v>
      </c>
      <c r="M1105" s="32"/>
    </row>
    <row r="1106" spans="1:21" hidden="1" x14ac:dyDescent="0.3">
      <c r="A1106" t="s">
        <v>108</v>
      </c>
      <c r="B1106" t="s">
        <v>191</v>
      </c>
      <c r="C1106" s="32">
        <v>53208</v>
      </c>
      <c r="D1106" s="32">
        <v>53246</v>
      </c>
      <c r="E1106" s="32">
        <v>51354</v>
      </c>
      <c r="F1106" s="32">
        <v>50874</v>
      </c>
      <c r="G1106" s="32">
        <v>50429</v>
      </c>
      <c r="H1106" s="32">
        <v>50001</v>
      </c>
      <c r="I1106" s="32">
        <v>49157</v>
      </c>
      <c r="J1106" s="32">
        <v>49262</v>
      </c>
      <c r="K1106" s="32">
        <v>48273</v>
      </c>
      <c r="L1106" s="32">
        <v>47677</v>
      </c>
      <c r="M1106" s="32"/>
    </row>
    <row r="1107" spans="1:21" hidden="1" x14ac:dyDescent="0.3">
      <c r="A1107" t="s">
        <v>108</v>
      </c>
      <c r="B1107" t="s">
        <v>192</v>
      </c>
      <c r="C1107" s="32">
        <v>48117</v>
      </c>
      <c r="D1107" s="32">
        <v>49419</v>
      </c>
      <c r="E1107" s="32">
        <v>50610</v>
      </c>
      <c r="F1107" s="32">
        <v>51355</v>
      </c>
      <c r="G1107" s="32">
        <v>51844</v>
      </c>
      <c r="H1107" s="32">
        <v>51520</v>
      </c>
      <c r="I1107" s="32">
        <v>51763</v>
      </c>
      <c r="J1107" s="32">
        <v>49820</v>
      </c>
      <c r="K1107" s="32">
        <v>49519</v>
      </c>
      <c r="L1107" s="32">
        <v>48935</v>
      </c>
      <c r="M1107" s="32"/>
    </row>
    <row r="1108" spans="1:21" hidden="1" x14ac:dyDescent="0.3">
      <c r="A1108" t="s">
        <v>108</v>
      </c>
      <c r="B1108" t="s">
        <v>193</v>
      </c>
      <c r="C1108" s="32">
        <v>39300</v>
      </c>
      <c r="D1108" s="32">
        <v>36507</v>
      </c>
      <c r="E1108" s="32">
        <v>38774</v>
      </c>
      <c r="F1108" s="32">
        <v>41789</v>
      </c>
      <c r="G1108" s="32">
        <v>44357</v>
      </c>
      <c r="H1108" s="32">
        <v>46084</v>
      </c>
      <c r="I1108" s="32">
        <v>47644</v>
      </c>
      <c r="J1108" s="32">
        <v>48743</v>
      </c>
      <c r="K1108" s="32">
        <v>49461</v>
      </c>
      <c r="L1108" s="32">
        <v>49808</v>
      </c>
      <c r="M1108" s="32"/>
    </row>
    <row r="1109" spans="1:21" hidden="1" x14ac:dyDescent="0.3">
      <c r="A1109" t="s">
        <v>108</v>
      </c>
      <c r="B1109" t="s">
        <v>194</v>
      </c>
      <c r="C1109" s="32">
        <v>30045</v>
      </c>
      <c r="D1109" s="32">
        <v>32456</v>
      </c>
      <c r="E1109" s="32">
        <v>33094</v>
      </c>
      <c r="F1109" s="32">
        <v>32714</v>
      </c>
      <c r="G1109" s="32">
        <v>32715</v>
      </c>
      <c r="H1109" s="32">
        <v>33660</v>
      </c>
      <c r="I1109" s="32">
        <v>34614</v>
      </c>
      <c r="J1109" s="32">
        <v>36757</v>
      </c>
      <c r="K1109" s="32">
        <v>39646</v>
      </c>
      <c r="L1109" s="32">
        <v>41974</v>
      </c>
      <c r="M1109" s="32"/>
      <c r="N1109" t="str">
        <f t="shared" ref="N1109:N1116" si="84">A1109</f>
        <v>สุโขทัย</v>
      </c>
      <c r="O1109" s="32">
        <f t="shared" ref="O1109:U1109" si="85">SUM(F1109:F1116)</f>
        <v>102477</v>
      </c>
      <c r="P1109" s="32">
        <f t="shared" si="85"/>
        <v>105319</v>
      </c>
      <c r="Q1109" s="32">
        <f t="shared" si="85"/>
        <v>109617</v>
      </c>
      <c r="R1109" s="32">
        <f t="shared" si="85"/>
        <v>113616</v>
      </c>
      <c r="S1109" s="32">
        <f t="shared" si="85"/>
        <v>118962</v>
      </c>
      <c r="T1109" s="32">
        <f t="shared" si="85"/>
        <v>124178</v>
      </c>
      <c r="U1109" s="32">
        <f t="shared" si="85"/>
        <v>128752</v>
      </c>
    </row>
    <row r="1110" spans="1:21" hidden="1" x14ac:dyDescent="0.3">
      <c r="A1110" t="s">
        <v>108</v>
      </c>
      <c r="B1110" t="s">
        <v>195</v>
      </c>
      <c r="C1110" s="32">
        <v>18534</v>
      </c>
      <c r="D1110" s="32">
        <v>21036</v>
      </c>
      <c r="E1110" s="32">
        <v>23532</v>
      </c>
      <c r="F1110" s="32">
        <v>25518</v>
      </c>
      <c r="G1110" s="32">
        <v>27294</v>
      </c>
      <c r="H1110" s="32">
        <v>29024</v>
      </c>
      <c r="I1110" s="32">
        <v>30005</v>
      </c>
      <c r="J1110" s="32">
        <v>30776</v>
      </c>
      <c r="K1110" s="32">
        <v>30416</v>
      </c>
      <c r="L1110" s="32">
        <v>30263</v>
      </c>
      <c r="M1110" s="32"/>
      <c r="N1110" t="str">
        <f t="shared" si="84"/>
        <v>สุโขทัย</v>
      </c>
    </row>
    <row r="1111" spans="1:21" hidden="1" x14ac:dyDescent="0.3">
      <c r="A1111" t="s">
        <v>108</v>
      </c>
      <c r="B1111" t="s">
        <v>196</v>
      </c>
      <c r="C1111" s="32">
        <v>16504</v>
      </c>
      <c r="D1111" s="32">
        <v>16462</v>
      </c>
      <c r="E1111" s="32">
        <v>16104</v>
      </c>
      <c r="F1111" s="32">
        <v>16401</v>
      </c>
      <c r="G1111" s="32">
        <v>16516</v>
      </c>
      <c r="H1111" s="32">
        <v>17463</v>
      </c>
      <c r="I1111" s="32">
        <v>18722</v>
      </c>
      <c r="J1111" s="32">
        <v>20912</v>
      </c>
      <c r="K1111" s="32">
        <v>22760</v>
      </c>
      <c r="L1111" s="32">
        <v>24355</v>
      </c>
      <c r="M1111" s="32"/>
      <c r="N1111" t="str">
        <f t="shared" si="84"/>
        <v>สุโขทัย</v>
      </c>
    </row>
    <row r="1112" spans="1:21" hidden="1" x14ac:dyDescent="0.3">
      <c r="A1112" t="s">
        <v>108</v>
      </c>
      <c r="B1112" t="s">
        <v>197</v>
      </c>
      <c r="C1112" s="32">
        <v>12400</v>
      </c>
      <c r="D1112" s="32">
        <v>13073</v>
      </c>
      <c r="E1112" s="32">
        <v>13359</v>
      </c>
      <c r="F1112" s="32">
        <v>13362</v>
      </c>
      <c r="G1112" s="32">
        <v>13759</v>
      </c>
      <c r="H1112" s="32">
        <v>13669</v>
      </c>
      <c r="I1112" s="32">
        <v>13657</v>
      </c>
      <c r="J1112" s="32">
        <v>13368</v>
      </c>
      <c r="K1112" s="32">
        <v>13595</v>
      </c>
      <c r="L1112" s="32">
        <v>13745</v>
      </c>
      <c r="M1112" s="32"/>
      <c r="N1112" t="str">
        <f t="shared" si="84"/>
        <v>สุโขทัย</v>
      </c>
    </row>
    <row r="1113" spans="1:21" hidden="1" x14ac:dyDescent="0.3">
      <c r="A1113" t="s">
        <v>108</v>
      </c>
      <c r="B1113" t="s">
        <v>198</v>
      </c>
      <c r="C1113" s="32">
        <v>6868</v>
      </c>
      <c r="D1113" s="32">
        <v>8169</v>
      </c>
      <c r="E1113" s="32">
        <v>8419</v>
      </c>
      <c r="F1113" s="32">
        <v>8755</v>
      </c>
      <c r="G1113" s="32">
        <v>9116</v>
      </c>
      <c r="H1113" s="32">
        <v>9411</v>
      </c>
      <c r="I1113" s="32">
        <v>9680</v>
      </c>
      <c r="J1113" s="32">
        <v>9918</v>
      </c>
      <c r="K1113" s="32">
        <v>10008</v>
      </c>
      <c r="L1113" s="32">
        <v>10239</v>
      </c>
      <c r="M1113" s="32"/>
      <c r="N1113" t="str">
        <f t="shared" si="84"/>
        <v>สุโขทัย</v>
      </c>
    </row>
    <row r="1114" spans="1:21" hidden="1" x14ac:dyDescent="0.3">
      <c r="A1114" t="s">
        <v>108</v>
      </c>
      <c r="B1114" t="s">
        <v>199</v>
      </c>
      <c r="C1114" s="32">
        <v>2860</v>
      </c>
      <c r="D1114" s="32">
        <v>3577</v>
      </c>
      <c r="E1114" s="32">
        <v>3889</v>
      </c>
      <c r="F1114" s="32">
        <v>4090</v>
      </c>
      <c r="G1114" s="32">
        <v>4213</v>
      </c>
      <c r="H1114" s="32">
        <v>4515</v>
      </c>
      <c r="I1114" s="32">
        <v>4942</v>
      </c>
      <c r="J1114" s="32">
        <v>5081</v>
      </c>
      <c r="K1114" s="32">
        <v>5405</v>
      </c>
      <c r="L1114" s="32">
        <v>5672</v>
      </c>
      <c r="M1114" s="32"/>
      <c r="N1114" t="str">
        <f t="shared" si="84"/>
        <v>สุโขทัย</v>
      </c>
    </row>
    <row r="1115" spans="1:21" hidden="1" x14ac:dyDescent="0.3">
      <c r="A1115" t="s">
        <v>108</v>
      </c>
      <c r="B1115" t="s">
        <v>200</v>
      </c>
      <c r="C1115">
        <v>842</v>
      </c>
      <c r="D1115" s="32">
        <v>1115</v>
      </c>
      <c r="E1115" s="32">
        <v>1220</v>
      </c>
      <c r="F1115" s="32">
        <v>1309</v>
      </c>
      <c r="G1115" s="32">
        <v>1358</v>
      </c>
      <c r="H1115" s="32">
        <v>1511</v>
      </c>
      <c r="I1115" s="32">
        <v>1607</v>
      </c>
      <c r="J1115" s="32">
        <v>1722</v>
      </c>
      <c r="K1115" s="32">
        <v>1884</v>
      </c>
      <c r="L1115" s="32">
        <v>2010</v>
      </c>
      <c r="M1115" s="32"/>
      <c r="N1115" t="str">
        <f t="shared" si="84"/>
        <v>สุโขทัย</v>
      </c>
    </row>
    <row r="1116" spans="1:21" hidden="1" x14ac:dyDescent="0.3">
      <c r="A1116" t="s">
        <v>108</v>
      </c>
      <c r="B1116" t="s">
        <v>201</v>
      </c>
      <c r="C1116">
        <v>246</v>
      </c>
      <c r="D1116">
        <v>282</v>
      </c>
      <c r="E1116">
        <v>306</v>
      </c>
      <c r="F1116">
        <v>328</v>
      </c>
      <c r="G1116">
        <v>348</v>
      </c>
      <c r="H1116">
        <v>364</v>
      </c>
      <c r="I1116">
        <v>389</v>
      </c>
      <c r="J1116">
        <v>428</v>
      </c>
      <c r="K1116">
        <v>464</v>
      </c>
      <c r="L1116">
        <v>494</v>
      </c>
      <c r="N1116" t="str">
        <f t="shared" si="84"/>
        <v>สุโขทัย</v>
      </c>
    </row>
    <row r="1117" spans="1:21" hidden="1" x14ac:dyDescent="0.3">
      <c r="A1117" t="s">
        <v>108</v>
      </c>
      <c r="B1117" t="s">
        <v>202</v>
      </c>
      <c r="C1117">
        <v>81</v>
      </c>
      <c r="D1117">
        <v>103</v>
      </c>
      <c r="E1117">
        <v>120</v>
      </c>
      <c r="F1117">
        <v>139</v>
      </c>
      <c r="G1117">
        <v>88</v>
      </c>
      <c r="H1117">
        <v>111</v>
      </c>
      <c r="I1117">
        <v>129</v>
      </c>
      <c r="J1117">
        <v>126</v>
      </c>
      <c r="K1117">
        <v>129</v>
      </c>
      <c r="L1117">
        <v>150</v>
      </c>
    </row>
    <row r="1118" spans="1:21" hidden="1" x14ac:dyDescent="0.3">
      <c r="A1118" t="s">
        <v>108</v>
      </c>
      <c r="B1118" t="s">
        <v>203</v>
      </c>
      <c r="C1118">
        <v>168</v>
      </c>
      <c r="D1118">
        <v>135</v>
      </c>
      <c r="E1118">
        <v>128</v>
      </c>
      <c r="F1118">
        <v>126</v>
      </c>
      <c r="G1118" t="s">
        <v>207</v>
      </c>
      <c r="H1118" t="s">
        <v>207</v>
      </c>
      <c r="I1118" t="s">
        <v>207</v>
      </c>
      <c r="J1118" t="s">
        <v>207</v>
      </c>
      <c r="K1118" t="s">
        <v>207</v>
      </c>
      <c r="L1118" t="s">
        <v>207</v>
      </c>
    </row>
    <row r="1119" spans="1:21" hidden="1" x14ac:dyDescent="0.3">
      <c r="A1119" t="s">
        <v>108</v>
      </c>
      <c r="B1119" t="s">
        <v>204</v>
      </c>
      <c r="C1119">
        <v>255</v>
      </c>
      <c r="D1119">
        <v>275</v>
      </c>
      <c r="E1119">
        <v>350</v>
      </c>
      <c r="F1119">
        <v>547</v>
      </c>
      <c r="G1119">
        <v>591</v>
      </c>
      <c r="H1119">
        <v>605</v>
      </c>
      <c r="I1119">
        <v>616</v>
      </c>
      <c r="J1119">
        <v>645</v>
      </c>
      <c r="K1119">
        <v>668</v>
      </c>
      <c r="L1119">
        <v>692</v>
      </c>
    </row>
    <row r="1120" spans="1:21" hidden="1" x14ac:dyDescent="0.3">
      <c r="A1120" t="s">
        <v>108</v>
      </c>
      <c r="B1120" t="s">
        <v>205</v>
      </c>
      <c r="C1120" s="32">
        <v>5265</v>
      </c>
      <c r="D1120" s="32">
        <v>5264</v>
      </c>
      <c r="E1120" s="32">
        <v>5205</v>
      </c>
      <c r="F1120" s="32">
        <v>5195</v>
      </c>
      <c r="G1120" s="32">
        <v>4937</v>
      </c>
      <c r="H1120" s="32">
        <v>4931</v>
      </c>
      <c r="I1120" s="32">
        <v>4963</v>
      </c>
      <c r="J1120" s="32">
        <v>5016</v>
      </c>
      <c r="K1120">
        <v>546</v>
      </c>
      <c r="L1120" s="32">
        <v>1095</v>
      </c>
      <c r="M1120" s="32"/>
    </row>
    <row r="1121" spans="1:21" hidden="1" x14ac:dyDescent="0.3">
      <c r="A1121" t="s">
        <v>108</v>
      </c>
      <c r="B1121" t="s">
        <v>206</v>
      </c>
      <c r="C1121" s="32">
        <v>1760</v>
      </c>
      <c r="D1121" s="32">
        <v>1685</v>
      </c>
      <c r="E1121" s="32">
        <v>1538</v>
      </c>
      <c r="F1121" s="32">
        <v>1388</v>
      </c>
      <c r="G1121" s="32">
        <v>1395</v>
      </c>
      <c r="H1121" s="32">
        <v>1378</v>
      </c>
      <c r="I1121" s="32">
        <v>1322</v>
      </c>
      <c r="J1121" s="32">
        <v>1308</v>
      </c>
      <c r="K1121">
        <v>129</v>
      </c>
      <c r="L1121">
        <v>99</v>
      </c>
    </row>
    <row r="1122" spans="1:21" x14ac:dyDescent="0.3">
      <c r="A1122" t="s">
        <v>109</v>
      </c>
      <c r="B1122" t="s">
        <v>7</v>
      </c>
      <c r="C1122" s="32">
        <v>854372</v>
      </c>
      <c r="D1122" s="32">
        <v>856376</v>
      </c>
      <c r="E1122" s="32">
        <v>858988</v>
      </c>
      <c r="F1122" s="32">
        <v>863404</v>
      </c>
      <c r="G1122" s="32">
        <v>865759</v>
      </c>
      <c r="H1122" s="32">
        <v>865368</v>
      </c>
      <c r="I1122" s="32">
        <v>866891</v>
      </c>
      <c r="J1122" s="32">
        <v>865247</v>
      </c>
      <c r="K1122" s="32">
        <v>849481</v>
      </c>
      <c r="L1122" s="32">
        <v>847384</v>
      </c>
      <c r="M1122" s="32"/>
    </row>
    <row r="1123" spans="1:21" hidden="1" x14ac:dyDescent="0.3">
      <c r="A1123" t="s">
        <v>109</v>
      </c>
      <c r="B1123" t="s">
        <v>184</v>
      </c>
      <c r="C1123" s="32">
        <v>45796</v>
      </c>
      <c r="D1123" s="32">
        <v>45354</v>
      </c>
      <c r="E1123" s="32">
        <v>44952</v>
      </c>
      <c r="F1123" s="32">
        <v>44191</v>
      </c>
      <c r="G1123" s="32">
        <v>42753</v>
      </c>
      <c r="H1123" s="32">
        <v>41078</v>
      </c>
      <c r="I1123" s="32">
        <v>39745</v>
      </c>
      <c r="J1123" s="32">
        <v>38105</v>
      </c>
      <c r="K1123" s="32">
        <v>36688</v>
      </c>
      <c r="L1123" s="32">
        <v>35247</v>
      </c>
      <c r="M1123" s="32"/>
    </row>
    <row r="1124" spans="1:21" hidden="1" x14ac:dyDescent="0.3">
      <c r="A1124" t="s">
        <v>109</v>
      </c>
      <c r="B1124" s="37">
        <v>44690</v>
      </c>
      <c r="C1124" s="32">
        <v>48372</v>
      </c>
      <c r="D1124" s="32">
        <v>48228</v>
      </c>
      <c r="E1124" s="32">
        <v>47649</v>
      </c>
      <c r="F1124" s="32">
        <v>46762</v>
      </c>
      <c r="G1124" s="32">
        <v>46385</v>
      </c>
      <c r="H1124" s="32">
        <v>46448</v>
      </c>
      <c r="I1124" s="32">
        <v>45980</v>
      </c>
      <c r="J1124" s="32">
        <v>45562</v>
      </c>
      <c r="K1124" s="32">
        <v>44748</v>
      </c>
      <c r="L1124" s="32">
        <v>43412</v>
      </c>
      <c r="M1124" s="32"/>
    </row>
    <row r="1125" spans="1:21" hidden="1" x14ac:dyDescent="0.3">
      <c r="A1125" t="s">
        <v>109</v>
      </c>
      <c r="B1125" s="37">
        <v>44848</v>
      </c>
      <c r="C1125" s="32">
        <v>49937</v>
      </c>
      <c r="D1125" s="32">
        <v>48539</v>
      </c>
      <c r="E1125" s="32">
        <v>48279</v>
      </c>
      <c r="F1125" s="32">
        <v>48230</v>
      </c>
      <c r="G1125" s="32">
        <v>48459</v>
      </c>
      <c r="H1125" s="32">
        <v>48549</v>
      </c>
      <c r="I1125" s="32">
        <v>48277</v>
      </c>
      <c r="J1125" s="32">
        <v>47758</v>
      </c>
      <c r="K1125" s="32">
        <v>46994</v>
      </c>
      <c r="L1125" s="32">
        <v>46763</v>
      </c>
      <c r="M1125" s="32"/>
    </row>
    <row r="1126" spans="1:21" hidden="1" x14ac:dyDescent="0.3">
      <c r="A1126" t="s">
        <v>109</v>
      </c>
      <c r="B1126" t="s">
        <v>185</v>
      </c>
      <c r="C1126" s="32">
        <v>63042</v>
      </c>
      <c r="D1126" s="32">
        <v>62384</v>
      </c>
      <c r="E1126" s="32">
        <v>61020</v>
      </c>
      <c r="F1126" s="32">
        <v>59648</v>
      </c>
      <c r="G1126" s="32">
        <v>56948</v>
      </c>
      <c r="H1126" s="32">
        <v>53817</v>
      </c>
      <c r="I1126" s="32">
        <v>52946</v>
      </c>
      <c r="J1126" s="32">
        <v>52896</v>
      </c>
      <c r="K1126" s="32">
        <v>48177</v>
      </c>
      <c r="L1126" s="32">
        <v>48435</v>
      </c>
      <c r="M1126" s="32"/>
    </row>
    <row r="1127" spans="1:21" hidden="1" x14ac:dyDescent="0.3">
      <c r="A1127" t="s">
        <v>109</v>
      </c>
      <c r="B1127" t="s">
        <v>186</v>
      </c>
      <c r="C1127" s="32">
        <v>65818</v>
      </c>
      <c r="D1127" s="32">
        <v>65972</v>
      </c>
      <c r="E1127" s="32">
        <v>65981</v>
      </c>
      <c r="F1127" s="32">
        <v>66918</v>
      </c>
      <c r="G1127" s="32">
        <v>68756</v>
      </c>
      <c r="H1127" s="32">
        <v>67760</v>
      </c>
      <c r="I1127" s="32">
        <v>67028</v>
      </c>
      <c r="J1127" s="32">
        <v>63710</v>
      </c>
      <c r="K1127" s="32">
        <v>59782</v>
      </c>
      <c r="L1127" s="32">
        <v>55865</v>
      </c>
      <c r="M1127" s="32"/>
    </row>
    <row r="1128" spans="1:21" hidden="1" x14ac:dyDescent="0.3">
      <c r="A1128" t="s">
        <v>109</v>
      </c>
      <c r="B1128" t="s">
        <v>187</v>
      </c>
      <c r="C1128" s="32">
        <v>60720</v>
      </c>
      <c r="D1128" s="32">
        <v>58825</v>
      </c>
      <c r="E1128" s="32">
        <v>57916</v>
      </c>
      <c r="F1128" s="32">
        <v>57781</v>
      </c>
      <c r="G1128" s="32">
        <v>58280</v>
      </c>
      <c r="H1128" s="32">
        <v>58602</v>
      </c>
      <c r="I1128" s="32">
        <v>59286</v>
      </c>
      <c r="J1128" s="32">
        <v>59319</v>
      </c>
      <c r="K1128" s="32">
        <v>58937</v>
      </c>
      <c r="L1128" s="32">
        <v>59048</v>
      </c>
      <c r="M1128" s="32"/>
    </row>
    <row r="1129" spans="1:21" hidden="1" x14ac:dyDescent="0.3">
      <c r="A1129" t="s">
        <v>109</v>
      </c>
      <c r="B1129" t="s">
        <v>188</v>
      </c>
      <c r="C1129" s="32">
        <v>65833</v>
      </c>
      <c r="D1129" s="32">
        <v>65090</v>
      </c>
      <c r="E1129" s="32">
        <v>63717</v>
      </c>
      <c r="F1129" s="32">
        <v>62708</v>
      </c>
      <c r="G1129" s="32">
        <v>61196</v>
      </c>
      <c r="H1129" s="32">
        <v>59283</v>
      </c>
      <c r="I1129" s="32">
        <v>57389</v>
      </c>
      <c r="J1129" s="32">
        <v>56436</v>
      </c>
      <c r="K1129" s="32">
        <v>56003</v>
      </c>
      <c r="L1129" s="32">
        <v>56320</v>
      </c>
      <c r="M1129" s="32"/>
    </row>
    <row r="1130" spans="1:21" hidden="1" x14ac:dyDescent="0.3">
      <c r="A1130" t="s">
        <v>109</v>
      </c>
      <c r="B1130" t="s">
        <v>189</v>
      </c>
      <c r="C1130" s="32">
        <v>67520</v>
      </c>
      <c r="D1130" s="32">
        <v>66790</v>
      </c>
      <c r="E1130" s="32">
        <v>66195</v>
      </c>
      <c r="F1130" s="32">
        <v>65639</v>
      </c>
      <c r="G1130" s="32">
        <v>64701</v>
      </c>
      <c r="H1130" s="32">
        <v>64297</v>
      </c>
      <c r="I1130" s="32">
        <v>63559</v>
      </c>
      <c r="J1130" s="32">
        <v>62318</v>
      </c>
      <c r="K1130" s="32">
        <v>61199</v>
      </c>
      <c r="L1130" s="32">
        <v>59893</v>
      </c>
      <c r="M1130" s="32"/>
    </row>
    <row r="1131" spans="1:21" hidden="1" x14ac:dyDescent="0.3">
      <c r="A1131" t="s">
        <v>109</v>
      </c>
      <c r="B1131" t="s">
        <v>190</v>
      </c>
      <c r="C1131" s="32">
        <v>70082</v>
      </c>
      <c r="D1131" s="32">
        <v>68275</v>
      </c>
      <c r="E1131" s="32">
        <v>67875</v>
      </c>
      <c r="F1131" s="32">
        <v>67132</v>
      </c>
      <c r="G1131" s="32">
        <v>66423</v>
      </c>
      <c r="H1131" s="32">
        <v>66280</v>
      </c>
      <c r="I1131" s="32">
        <v>65646</v>
      </c>
      <c r="J1131" s="32">
        <v>64980</v>
      </c>
      <c r="K1131" s="32">
        <v>64327</v>
      </c>
      <c r="L1131" s="32">
        <v>63386</v>
      </c>
      <c r="M1131" s="32"/>
    </row>
    <row r="1132" spans="1:21" hidden="1" x14ac:dyDescent="0.3">
      <c r="A1132" t="s">
        <v>109</v>
      </c>
      <c r="B1132" t="s">
        <v>191</v>
      </c>
      <c r="C1132" s="32">
        <v>72623</v>
      </c>
      <c r="D1132" s="32">
        <v>72752</v>
      </c>
      <c r="E1132" s="32">
        <v>70725</v>
      </c>
      <c r="F1132" s="32">
        <v>69910</v>
      </c>
      <c r="G1132" s="32">
        <v>69478</v>
      </c>
      <c r="H1132" s="32">
        <v>68204</v>
      </c>
      <c r="I1132" s="32">
        <v>67009</v>
      </c>
      <c r="J1132" s="32">
        <v>66691</v>
      </c>
      <c r="K1132" s="32">
        <v>65857</v>
      </c>
      <c r="L1132" s="32">
        <v>65204</v>
      </c>
      <c r="M1132" s="32"/>
    </row>
    <row r="1133" spans="1:21" hidden="1" x14ac:dyDescent="0.3">
      <c r="A1133" t="s">
        <v>109</v>
      </c>
      <c r="B1133" t="s">
        <v>192</v>
      </c>
      <c r="C1133" s="32">
        <v>64507</v>
      </c>
      <c r="D1133" s="32">
        <v>65579</v>
      </c>
      <c r="E1133" s="32">
        <v>67998</v>
      </c>
      <c r="F1133" s="32">
        <v>69270</v>
      </c>
      <c r="G1133" s="32">
        <v>69966</v>
      </c>
      <c r="H1133" s="32">
        <v>70178</v>
      </c>
      <c r="I1133" s="32">
        <v>70851</v>
      </c>
      <c r="J1133" s="32">
        <v>68913</v>
      </c>
      <c r="K1133" s="32">
        <v>68157</v>
      </c>
      <c r="L1133" s="32">
        <v>67634</v>
      </c>
      <c r="M1133" s="32"/>
    </row>
    <row r="1134" spans="1:21" hidden="1" x14ac:dyDescent="0.3">
      <c r="A1134" t="s">
        <v>109</v>
      </c>
      <c r="B1134" t="s">
        <v>193</v>
      </c>
      <c r="C1134" s="32">
        <v>51754</v>
      </c>
      <c r="D1134" s="32">
        <v>51097</v>
      </c>
      <c r="E1134" s="32">
        <v>53536</v>
      </c>
      <c r="F1134" s="32">
        <v>56630</v>
      </c>
      <c r="G1134" s="32">
        <v>59595</v>
      </c>
      <c r="H1134" s="32">
        <v>61578</v>
      </c>
      <c r="I1134" s="32">
        <v>63132</v>
      </c>
      <c r="J1134" s="32">
        <v>65468</v>
      </c>
      <c r="K1134" s="32">
        <v>66791</v>
      </c>
      <c r="L1134" s="32">
        <v>67426</v>
      </c>
      <c r="M1134" s="32"/>
    </row>
    <row r="1135" spans="1:21" hidden="1" x14ac:dyDescent="0.3">
      <c r="A1135" t="s">
        <v>109</v>
      </c>
      <c r="B1135" t="s">
        <v>194</v>
      </c>
      <c r="C1135" s="32">
        <v>38978</v>
      </c>
      <c r="D1135" s="32">
        <v>42192</v>
      </c>
      <c r="E1135" s="32">
        <v>43627</v>
      </c>
      <c r="F1135" s="32">
        <v>44601</v>
      </c>
      <c r="G1135" s="32">
        <v>45420</v>
      </c>
      <c r="H1135" s="32">
        <v>46934</v>
      </c>
      <c r="I1135" s="32">
        <v>48811</v>
      </c>
      <c r="J1135" s="32">
        <v>51161</v>
      </c>
      <c r="K1135" s="32">
        <v>53941</v>
      </c>
      <c r="L1135" s="32">
        <v>56709</v>
      </c>
      <c r="M1135" s="32"/>
      <c r="N1135" t="str">
        <f t="shared" ref="N1135:N1142" si="86">A1135</f>
        <v>พิษณุโลก</v>
      </c>
      <c r="O1135" s="32">
        <f t="shared" ref="O1135:U1135" si="87">SUM(F1135:F1142)</f>
        <v>135316</v>
      </c>
      <c r="P1135" s="32">
        <f t="shared" si="87"/>
        <v>140039</v>
      </c>
      <c r="Q1135" s="32">
        <f t="shared" si="87"/>
        <v>146242</v>
      </c>
      <c r="R1135" s="32">
        <f t="shared" si="87"/>
        <v>152741</v>
      </c>
      <c r="S1135" s="32">
        <f t="shared" si="87"/>
        <v>159651</v>
      </c>
      <c r="T1135" s="32">
        <f t="shared" si="87"/>
        <v>166797</v>
      </c>
      <c r="U1135" s="32">
        <f t="shared" si="87"/>
        <v>173709</v>
      </c>
    </row>
    <row r="1136" spans="1:21" hidden="1" x14ac:dyDescent="0.3">
      <c r="A1136" t="s">
        <v>109</v>
      </c>
      <c r="B1136" t="s">
        <v>195</v>
      </c>
      <c r="C1136" s="32">
        <v>24426</v>
      </c>
      <c r="D1136" s="32">
        <v>27383</v>
      </c>
      <c r="E1136" s="32">
        <v>30163</v>
      </c>
      <c r="F1136" s="32">
        <v>32718</v>
      </c>
      <c r="G1136" s="32">
        <v>35055</v>
      </c>
      <c r="H1136" s="32">
        <v>37408</v>
      </c>
      <c r="I1136" s="32">
        <v>39302</v>
      </c>
      <c r="J1136" s="32">
        <v>40625</v>
      </c>
      <c r="K1136" s="32">
        <v>41525</v>
      </c>
      <c r="L1136" s="32">
        <v>42288</v>
      </c>
      <c r="M1136" s="32"/>
      <c r="N1136" t="str">
        <f t="shared" si="86"/>
        <v>พิษณุโลก</v>
      </c>
    </row>
    <row r="1137" spans="1:14" hidden="1" x14ac:dyDescent="0.3">
      <c r="A1137" t="s">
        <v>109</v>
      </c>
      <c r="B1137" t="s">
        <v>196</v>
      </c>
      <c r="C1137" s="32">
        <v>21725</v>
      </c>
      <c r="D1137" s="32">
        <v>21407</v>
      </c>
      <c r="E1137" s="32">
        <v>21269</v>
      </c>
      <c r="F1137" s="32">
        <v>21700</v>
      </c>
      <c r="G1137" s="32">
        <v>21796</v>
      </c>
      <c r="H1137" s="32">
        <v>22836</v>
      </c>
      <c r="I1137" s="32">
        <v>24492</v>
      </c>
      <c r="J1137" s="32">
        <v>26957</v>
      </c>
      <c r="K1137" s="32">
        <v>29234</v>
      </c>
      <c r="L1137" s="32">
        <v>31366</v>
      </c>
      <c r="M1137" s="32"/>
      <c r="N1137" t="str">
        <f t="shared" si="86"/>
        <v>พิษณุโลก</v>
      </c>
    </row>
    <row r="1138" spans="1:14" hidden="1" x14ac:dyDescent="0.3">
      <c r="A1138" t="s">
        <v>109</v>
      </c>
      <c r="B1138" t="s">
        <v>197</v>
      </c>
      <c r="C1138" s="32">
        <v>15539</v>
      </c>
      <c r="D1138" s="32">
        <v>16817</v>
      </c>
      <c r="E1138" s="32">
        <v>17365</v>
      </c>
      <c r="F1138" s="32">
        <v>17417</v>
      </c>
      <c r="G1138" s="32">
        <v>17951</v>
      </c>
      <c r="H1138" s="32">
        <v>18093</v>
      </c>
      <c r="I1138" s="32">
        <v>17974</v>
      </c>
      <c r="J1138" s="32">
        <v>17783</v>
      </c>
      <c r="K1138" s="32">
        <v>18217</v>
      </c>
      <c r="L1138" s="32">
        <v>18323</v>
      </c>
      <c r="M1138" s="32"/>
      <c r="N1138" t="str">
        <f t="shared" si="86"/>
        <v>พิษณุโลก</v>
      </c>
    </row>
    <row r="1139" spans="1:14" hidden="1" x14ac:dyDescent="0.3">
      <c r="A1139" t="s">
        <v>109</v>
      </c>
      <c r="B1139" t="s">
        <v>198</v>
      </c>
      <c r="C1139" s="32">
        <v>9254</v>
      </c>
      <c r="D1139" s="32">
        <v>10108</v>
      </c>
      <c r="E1139" s="32">
        <v>10510</v>
      </c>
      <c r="F1139" s="32">
        <v>11032</v>
      </c>
      <c r="G1139" s="32">
        <v>11629</v>
      </c>
      <c r="H1139" s="32">
        <v>12260</v>
      </c>
      <c r="I1139" s="32">
        <v>12722</v>
      </c>
      <c r="J1139" s="32">
        <v>13133</v>
      </c>
      <c r="K1139" s="32">
        <v>13182</v>
      </c>
      <c r="L1139" s="32">
        <v>13698</v>
      </c>
      <c r="M1139" s="32"/>
      <c r="N1139" t="str">
        <f t="shared" si="86"/>
        <v>พิษณุโลก</v>
      </c>
    </row>
    <row r="1140" spans="1:14" hidden="1" x14ac:dyDescent="0.3">
      <c r="A1140" t="s">
        <v>109</v>
      </c>
      <c r="B1140" t="s">
        <v>199</v>
      </c>
      <c r="C1140" s="32">
        <v>3924</v>
      </c>
      <c r="D1140" s="32">
        <v>4809</v>
      </c>
      <c r="E1140" s="32">
        <v>5202</v>
      </c>
      <c r="F1140" s="32">
        <v>5506</v>
      </c>
      <c r="G1140" s="32">
        <v>5726</v>
      </c>
      <c r="H1140" s="32">
        <v>5992</v>
      </c>
      <c r="I1140" s="32">
        <v>6417</v>
      </c>
      <c r="J1140" s="32">
        <v>6692</v>
      </c>
      <c r="K1140" s="32">
        <v>7135</v>
      </c>
      <c r="L1140" s="32">
        <v>7528</v>
      </c>
      <c r="M1140" s="32"/>
      <c r="N1140" t="str">
        <f t="shared" si="86"/>
        <v>พิษณุโลก</v>
      </c>
    </row>
    <row r="1141" spans="1:14" hidden="1" x14ac:dyDescent="0.3">
      <c r="A1141" t="s">
        <v>109</v>
      </c>
      <c r="B1141" t="s">
        <v>200</v>
      </c>
      <c r="C1141" s="32">
        <v>1271</v>
      </c>
      <c r="D1141" s="32">
        <v>1587</v>
      </c>
      <c r="E1141" s="32">
        <v>1702</v>
      </c>
      <c r="F1141" s="32">
        <v>1823</v>
      </c>
      <c r="G1141" s="32">
        <v>1947</v>
      </c>
      <c r="H1141" s="32">
        <v>2156</v>
      </c>
      <c r="I1141" s="32">
        <v>2402</v>
      </c>
      <c r="J1141" s="32">
        <v>2630</v>
      </c>
      <c r="K1141" s="32">
        <v>2826</v>
      </c>
      <c r="L1141" s="32">
        <v>2988</v>
      </c>
      <c r="M1141" s="32"/>
      <c r="N1141" t="str">
        <f t="shared" si="86"/>
        <v>พิษณุโลก</v>
      </c>
    </row>
    <row r="1142" spans="1:14" hidden="1" x14ac:dyDescent="0.3">
      <c r="A1142" t="s">
        <v>109</v>
      </c>
      <c r="B1142" t="s">
        <v>201</v>
      </c>
      <c r="C1142">
        <v>399</v>
      </c>
      <c r="D1142">
        <v>442</v>
      </c>
      <c r="E1142">
        <v>472</v>
      </c>
      <c r="F1142">
        <v>519</v>
      </c>
      <c r="G1142">
        <v>515</v>
      </c>
      <c r="H1142">
        <v>563</v>
      </c>
      <c r="I1142">
        <v>621</v>
      </c>
      <c r="J1142">
        <v>670</v>
      </c>
      <c r="K1142">
        <v>737</v>
      </c>
      <c r="L1142">
        <v>809</v>
      </c>
      <c r="N1142" t="str">
        <f t="shared" si="86"/>
        <v>พิษณุโลก</v>
      </c>
    </row>
    <row r="1143" spans="1:14" hidden="1" x14ac:dyDescent="0.3">
      <c r="A1143" t="s">
        <v>109</v>
      </c>
      <c r="B1143" t="s">
        <v>202</v>
      </c>
      <c r="C1143">
        <v>105</v>
      </c>
      <c r="D1143">
        <v>161</v>
      </c>
      <c r="E1143">
        <v>195</v>
      </c>
      <c r="F1143">
        <v>190</v>
      </c>
      <c r="G1143">
        <v>109</v>
      </c>
      <c r="H1143">
        <v>159</v>
      </c>
      <c r="I1143">
        <v>194</v>
      </c>
      <c r="J1143">
        <v>159</v>
      </c>
      <c r="K1143">
        <v>221</v>
      </c>
      <c r="L1143">
        <v>265</v>
      </c>
    </row>
    <row r="1144" spans="1:14" hidden="1" x14ac:dyDescent="0.3">
      <c r="A1144" t="s">
        <v>109</v>
      </c>
      <c r="B1144" t="s">
        <v>203</v>
      </c>
      <c r="C1144">
        <v>17</v>
      </c>
      <c r="D1144">
        <v>4</v>
      </c>
      <c r="E1144">
        <v>4</v>
      </c>
      <c r="F1144">
        <v>4</v>
      </c>
      <c r="G1144" t="s">
        <v>207</v>
      </c>
      <c r="H1144" t="s">
        <v>207</v>
      </c>
      <c r="I1144" t="s">
        <v>207</v>
      </c>
      <c r="J1144" t="s">
        <v>207</v>
      </c>
      <c r="K1144" t="s">
        <v>207</v>
      </c>
      <c r="L1144" t="s">
        <v>207</v>
      </c>
    </row>
    <row r="1145" spans="1:14" hidden="1" x14ac:dyDescent="0.3">
      <c r="A1145" t="s">
        <v>109</v>
      </c>
      <c r="B1145" t="s">
        <v>204</v>
      </c>
      <c r="C1145">
        <v>589</v>
      </c>
      <c r="D1145">
        <v>592</v>
      </c>
      <c r="E1145">
        <v>722</v>
      </c>
      <c r="F1145" s="32">
        <v>1184</v>
      </c>
      <c r="G1145" s="32">
        <v>1191</v>
      </c>
      <c r="H1145" s="32">
        <v>1309</v>
      </c>
      <c r="I1145" s="32">
        <v>1423</v>
      </c>
      <c r="J1145" s="32">
        <v>1483</v>
      </c>
      <c r="K1145" s="32">
        <v>1472</v>
      </c>
      <c r="L1145" s="32">
        <v>1497</v>
      </c>
      <c r="M1145" s="32"/>
    </row>
    <row r="1146" spans="1:14" hidden="1" x14ac:dyDescent="0.3">
      <c r="A1146" t="s">
        <v>109</v>
      </c>
      <c r="B1146" t="s">
        <v>205</v>
      </c>
      <c r="C1146" s="32">
        <v>10519</v>
      </c>
      <c r="D1146" s="32">
        <v>10416</v>
      </c>
      <c r="E1146" s="32">
        <v>10267</v>
      </c>
      <c r="F1146" s="32">
        <v>10317</v>
      </c>
      <c r="G1146" s="32">
        <v>9948</v>
      </c>
      <c r="H1146" s="32">
        <v>9938</v>
      </c>
      <c r="I1146" s="32">
        <v>10107</v>
      </c>
      <c r="J1146" s="32">
        <v>10240</v>
      </c>
      <c r="K1146" s="32">
        <v>2986</v>
      </c>
      <c r="L1146" s="32">
        <v>3007</v>
      </c>
      <c r="M1146" s="32"/>
    </row>
    <row r="1147" spans="1:14" hidden="1" x14ac:dyDescent="0.3">
      <c r="A1147" t="s">
        <v>109</v>
      </c>
      <c r="B1147" t="s">
        <v>206</v>
      </c>
      <c r="C1147" s="32">
        <v>1622</v>
      </c>
      <c r="D1147" s="32">
        <v>1573</v>
      </c>
      <c r="E1147" s="32">
        <v>1647</v>
      </c>
      <c r="F1147" s="32">
        <v>1574</v>
      </c>
      <c r="G1147" s="32">
        <v>1532</v>
      </c>
      <c r="H1147" s="32">
        <v>1646</v>
      </c>
      <c r="I1147" s="32">
        <v>1578</v>
      </c>
      <c r="J1147" s="32">
        <v>1558</v>
      </c>
      <c r="K1147">
        <v>345</v>
      </c>
      <c r="L1147">
        <v>273</v>
      </c>
    </row>
    <row r="1148" spans="1:14" x14ac:dyDescent="0.3">
      <c r="A1148" t="s">
        <v>110</v>
      </c>
      <c r="B1148" t="s">
        <v>7</v>
      </c>
      <c r="C1148" s="32">
        <v>549395</v>
      </c>
      <c r="D1148" s="32">
        <v>548855</v>
      </c>
      <c r="E1148" s="32">
        <v>547543</v>
      </c>
      <c r="F1148" s="32">
        <v>545957</v>
      </c>
      <c r="G1148" s="32">
        <v>543482</v>
      </c>
      <c r="H1148" s="32">
        <v>541868</v>
      </c>
      <c r="I1148" s="32">
        <v>539374</v>
      </c>
      <c r="J1148" s="32">
        <v>536311</v>
      </c>
      <c r="K1148" s="32">
        <v>532310</v>
      </c>
      <c r="L1148" s="32">
        <v>529395</v>
      </c>
      <c r="M1148" s="32"/>
    </row>
    <row r="1149" spans="1:14" hidden="1" x14ac:dyDescent="0.3">
      <c r="A1149" t="s">
        <v>110</v>
      </c>
      <c r="B1149" t="s">
        <v>184</v>
      </c>
      <c r="C1149" s="32">
        <v>30017</v>
      </c>
      <c r="D1149" s="32">
        <v>29272</v>
      </c>
      <c r="E1149" s="32">
        <v>28533</v>
      </c>
      <c r="F1149" s="32">
        <v>27526</v>
      </c>
      <c r="G1149" s="32">
        <v>26184</v>
      </c>
      <c r="H1149" s="32">
        <v>24677</v>
      </c>
      <c r="I1149" s="32">
        <v>23304</v>
      </c>
      <c r="J1149" s="32">
        <v>21991</v>
      </c>
      <c r="K1149" s="32">
        <v>20894</v>
      </c>
      <c r="L1149" s="32">
        <v>19736</v>
      </c>
      <c r="M1149" s="32"/>
    </row>
    <row r="1150" spans="1:14" hidden="1" x14ac:dyDescent="0.3">
      <c r="A1150" t="s">
        <v>110</v>
      </c>
      <c r="B1150" s="37">
        <v>44690</v>
      </c>
      <c r="C1150" s="32">
        <v>32092</v>
      </c>
      <c r="D1150" s="32">
        <v>32084</v>
      </c>
      <c r="E1150" s="32">
        <v>31720</v>
      </c>
      <c r="F1150" s="32">
        <v>31064</v>
      </c>
      <c r="G1150" s="32">
        <v>30513</v>
      </c>
      <c r="H1150" s="32">
        <v>29961</v>
      </c>
      <c r="I1150" s="32">
        <v>29191</v>
      </c>
      <c r="J1150" s="32">
        <v>28455</v>
      </c>
      <c r="K1150" s="32">
        <v>27479</v>
      </c>
      <c r="L1150" s="32">
        <v>26232</v>
      </c>
      <c r="M1150" s="32"/>
    </row>
    <row r="1151" spans="1:14" hidden="1" x14ac:dyDescent="0.3">
      <c r="A1151" t="s">
        <v>110</v>
      </c>
      <c r="B1151" s="37">
        <v>44848</v>
      </c>
      <c r="C1151" s="32">
        <v>32993</v>
      </c>
      <c r="D1151" s="32">
        <v>31818</v>
      </c>
      <c r="E1151" s="32">
        <v>31273</v>
      </c>
      <c r="F1151" s="32">
        <v>31074</v>
      </c>
      <c r="G1151" s="32">
        <v>31334</v>
      </c>
      <c r="H1151" s="32">
        <v>31569</v>
      </c>
      <c r="I1151" s="32">
        <v>31535</v>
      </c>
      <c r="J1151" s="32">
        <v>31081</v>
      </c>
      <c r="K1151" s="32">
        <v>30519</v>
      </c>
      <c r="L1151" s="32">
        <v>30046</v>
      </c>
      <c r="M1151" s="32"/>
    </row>
    <row r="1152" spans="1:14" hidden="1" x14ac:dyDescent="0.3">
      <c r="A1152" t="s">
        <v>110</v>
      </c>
      <c r="B1152" t="s">
        <v>185</v>
      </c>
      <c r="C1152" s="32">
        <v>38692</v>
      </c>
      <c r="D1152" s="32">
        <v>38331</v>
      </c>
      <c r="E1152" s="32">
        <v>37406</v>
      </c>
      <c r="F1152" s="32">
        <v>35864</v>
      </c>
      <c r="G1152" s="32">
        <v>33822</v>
      </c>
      <c r="H1152" s="32">
        <v>31881</v>
      </c>
      <c r="I1152" s="32">
        <v>30719</v>
      </c>
      <c r="J1152" s="32">
        <v>30210</v>
      </c>
      <c r="K1152" s="32">
        <v>30412</v>
      </c>
      <c r="L1152" s="32">
        <v>30761</v>
      </c>
      <c r="M1152" s="32"/>
    </row>
    <row r="1153" spans="1:21" hidden="1" x14ac:dyDescent="0.3">
      <c r="A1153" t="s">
        <v>110</v>
      </c>
      <c r="B1153" t="s">
        <v>186</v>
      </c>
      <c r="C1153" s="32">
        <v>36122</v>
      </c>
      <c r="D1153" s="32">
        <v>36479</v>
      </c>
      <c r="E1153" s="32">
        <v>36359</v>
      </c>
      <c r="F1153" s="32">
        <v>36124</v>
      </c>
      <c r="G1153" s="32">
        <v>36199</v>
      </c>
      <c r="H1153" s="32">
        <v>36612</v>
      </c>
      <c r="I1153" s="32">
        <v>36097</v>
      </c>
      <c r="J1153" s="32">
        <v>35193</v>
      </c>
      <c r="K1153" s="32">
        <v>34009</v>
      </c>
      <c r="L1153" s="32">
        <v>32195</v>
      </c>
      <c r="M1153" s="32"/>
    </row>
    <row r="1154" spans="1:21" hidden="1" x14ac:dyDescent="0.3">
      <c r="A1154" t="s">
        <v>110</v>
      </c>
      <c r="B1154" t="s">
        <v>187</v>
      </c>
      <c r="C1154" s="32">
        <v>37634</v>
      </c>
      <c r="D1154" s="32">
        <v>36350</v>
      </c>
      <c r="E1154" s="32">
        <v>35997</v>
      </c>
      <c r="F1154" s="32">
        <v>35884</v>
      </c>
      <c r="G1154" s="32">
        <v>35975</v>
      </c>
      <c r="H1154" s="32">
        <v>36331</v>
      </c>
      <c r="I1154" s="32">
        <v>36646</v>
      </c>
      <c r="J1154" s="32">
        <v>36497</v>
      </c>
      <c r="K1154" s="32">
        <v>36451</v>
      </c>
      <c r="L1154" s="32">
        <v>36578</v>
      </c>
      <c r="M1154" s="32"/>
    </row>
    <row r="1155" spans="1:21" hidden="1" x14ac:dyDescent="0.3">
      <c r="A1155" t="s">
        <v>110</v>
      </c>
      <c r="B1155" t="s">
        <v>188</v>
      </c>
      <c r="C1155" s="32">
        <v>42396</v>
      </c>
      <c r="D1155" s="32">
        <v>41606</v>
      </c>
      <c r="E1155" s="32">
        <v>39907</v>
      </c>
      <c r="F1155" s="32">
        <v>38907</v>
      </c>
      <c r="G1155" s="32">
        <v>37662</v>
      </c>
      <c r="H1155" s="32">
        <v>35905</v>
      </c>
      <c r="I1155" s="32">
        <v>34553</v>
      </c>
      <c r="J1155" s="32">
        <v>34155</v>
      </c>
      <c r="K1155" s="32">
        <v>33963</v>
      </c>
      <c r="L1155" s="32">
        <v>34076</v>
      </c>
      <c r="M1155" s="32"/>
    </row>
    <row r="1156" spans="1:21" hidden="1" x14ac:dyDescent="0.3">
      <c r="A1156" t="s">
        <v>110</v>
      </c>
      <c r="B1156" t="s">
        <v>189</v>
      </c>
      <c r="C1156" s="32">
        <v>43266</v>
      </c>
      <c r="D1156" s="32">
        <v>43057</v>
      </c>
      <c r="E1156" s="32">
        <v>42796</v>
      </c>
      <c r="F1156" s="32">
        <v>42097</v>
      </c>
      <c r="G1156" s="32">
        <v>40955</v>
      </c>
      <c r="H1156" s="32">
        <v>40366</v>
      </c>
      <c r="I1156" s="32">
        <v>39555</v>
      </c>
      <c r="J1156" s="32">
        <v>37895</v>
      </c>
      <c r="K1156" s="32">
        <v>36832</v>
      </c>
      <c r="L1156" s="32">
        <v>35623</v>
      </c>
      <c r="M1156" s="32"/>
    </row>
    <row r="1157" spans="1:21" hidden="1" x14ac:dyDescent="0.3">
      <c r="A1157" t="s">
        <v>110</v>
      </c>
      <c r="B1157" t="s">
        <v>190</v>
      </c>
      <c r="C1157" s="32">
        <v>44668</v>
      </c>
      <c r="D1157" s="32">
        <v>43097</v>
      </c>
      <c r="E1157" s="32">
        <v>42957</v>
      </c>
      <c r="F1157" s="32">
        <v>42444</v>
      </c>
      <c r="G1157" s="32">
        <v>42001</v>
      </c>
      <c r="H1157" s="32">
        <v>41664</v>
      </c>
      <c r="I1157" s="32">
        <v>41330</v>
      </c>
      <c r="J1157" s="32">
        <v>40953</v>
      </c>
      <c r="K1157" s="32">
        <v>40356</v>
      </c>
      <c r="L1157" s="32">
        <v>39212</v>
      </c>
      <c r="M1157" s="32"/>
    </row>
    <row r="1158" spans="1:21" hidden="1" x14ac:dyDescent="0.3">
      <c r="A1158" t="s">
        <v>110</v>
      </c>
      <c r="B1158" t="s">
        <v>191</v>
      </c>
      <c r="C1158" s="32">
        <v>46310</v>
      </c>
      <c r="D1158" s="32">
        <v>46804</v>
      </c>
      <c r="E1158" s="32">
        <v>44253</v>
      </c>
      <c r="F1158" s="32">
        <v>43553</v>
      </c>
      <c r="G1158" s="32">
        <v>43517</v>
      </c>
      <c r="H1158" s="32">
        <v>42833</v>
      </c>
      <c r="I1158" s="32">
        <v>41540</v>
      </c>
      <c r="J1158" s="32">
        <v>41474</v>
      </c>
      <c r="K1158" s="32">
        <v>41032</v>
      </c>
      <c r="L1158" s="32">
        <v>40432</v>
      </c>
      <c r="M1158" s="32"/>
    </row>
    <row r="1159" spans="1:21" hidden="1" x14ac:dyDescent="0.3">
      <c r="A1159" t="s">
        <v>110</v>
      </c>
      <c r="B1159" t="s">
        <v>192</v>
      </c>
      <c r="C1159" s="32">
        <v>41479</v>
      </c>
      <c r="D1159" s="32">
        <v>41529</v>
      </c>
      <c r="E1159" s="32">
        <v>43503</v>
      </c>
      <c r="F1159" s="32">
        <v>43873</v>
      </c>
      <c r="G1159" s="32">
        <v>44139</v>
      </c>
      <c r="H1159" s="32">
        <v>44195</v>
      </c>
      <c r="I1159" s="32">
        <v>45065</v>
      </c>
      <c r="J1159" s="32">
        <v>42656</v>
      </c>
      <c r="K1159" s="32">
        <v>41968</v>
      </c>
      <c r="L1159" s="32">
        <v>41850</v>
      </c>
      <c r="M1159" s="32"/>
    </row>
    <row r="1160" spans="1:21" hidden="1" x14ac:dyDescent="0.3">
      <c r="A1160" t="s">
        <v>110</v>
      </c>
      <c r="B1160" t="s">
        <v>193</v>
      </c>
      <c r="C1160" s="32">
        <v>35572</v>
      </c>
      <c r="D1160" s="32">
        <v>33328</v>
      </c>
      <c r="E1160" s="32">
        <v>34467</v>
      </c>
      <c r="F1160" s="32">
        <v>36600</v>
      </c>
      <c r="G1160" s="32">
        <v>38339</v>
      </c>
      <c r="H1160" s="32">
        <v>39251</v>
      </c>
      <c r="I1160" s="32">
        <v>39747</v>
      </c>
      <c r="J1160" s="32">
        <v>41580</v>
      </c>
      <c r="K1160" s="32">
        <v>41978</v>
      </c>
      <c r="L1160" s="32">
        <v>42248</v>
      </c>
      <c r="M1160" s="32"/>
    </row>
    <row r="1161" spans="1:21" hidden="1" x14ac:dyDescent="0.3">
      <c r="A1161" t="s">
        <v>110</v>
      </c>
      <c r="B1161" t="s">
        <v>194</v>
      </c>
      <c r="C1161" s="32">
        <v>28003</v>
      </c>
      <c r="D1161" s="32">
        <v>30040</v>
      </c>
      <c r="E1161" s="32">
        <v>30620</v>
      </c>
      <c r="F1161" s="32">
        <v>30464</v>
      </c>
      <c r="G1161" s="32">
        <v>30131</v>
      </c>
      <c r="H1161" s="32">
        <v>30795</v>
      </c>
      <c r="I1161" s="32">
        <v>31360</v>
      </c>
      <c r="J1161" s="32">
        <v>32534</v>
      </c>
      <c r="K1161" s="32">
        <v>34623</v>
      </c>
      <c r="L1161" s="32">
        <v>36239</v>
      </c>
      <c r="M1161" s="32"/>
      <c r="N1161" t="str">
        <f t="shared" ref="N1161:N1168" si="88">A1161</f>
        <v>พิจิตร</v>
      </c>
      <c r="O1161" s="32">
        <f t="shared" ref="O1161:U1161" si="89">SUM(F1161:F1168)</f>
        <v>95779</v>
      </c>
      <c r="P1161" s="32">
        <f t="shared" si="89"/>
        <v>97900</v>
      </c>
      <c r="Q1161" s="32">
        <f t="shared" si="89"/>
        <v>101680</v>
      </c>
      <c r="R1161" s="32">
        <f t="shared" si="89"/>
        <v>105132</v>
      </c>
      <c r="S1161" s="32">
        <f t="shared" si="89"/>
        <v>109096</v>
      </c>
      <c r="T1161" s="32">
        <f t="shared" si="89"/>
        <v>113465</v>
      </c>
      <c r="U1161" s="32">
        <f t="shared" si="89"/>
        <v>116860</v>
      </c>
    </row>
    <row r="1162" spans="1:21" hidden="1" x14ac:dyDescent="0.3">
      <c r="A1162" t="s">
        <v>110</v>
      </c>
      <c r="B1162" t="s">
        <v>195</v>
      </c>
      <c r="C1162" s="32">
        <v>16861</v>
      </c>
      <c r="D1162" s="32">
        <v>19245</v>
      </c>
      <c r="E1162" s="32">
        <v>21529</v>
      </c>
      <c r="F1162" s="32">
        <v>23411</v>
      </c>
      <c r="G1162" s="32">
        <v>25163</v>
      </c>
      <c r="H1162" s="32">
        <v>26711</v>
      </c>
      <c r="I1162" s="32">
        <v>27726</v>
      </c>
      <c r="J1162" s="32">
        <v>28222</v>
      </c>
      <c r="K1162" s="32">
        <v>28182</v>
      </c>
      <c r="L1162" s="32">
        <v>27890</v>
      </c>
      <c r="M1162" s="32"/>
      <c r="N1162" t="str">
        <f t="shared" si="88"/>
        <v>พิจิตร</v>
      </c>
    </row>
    <row r="1163" spans="1:21" hidden="1" x14ac:dyDescent="0.3">
      <c r="A1163" t="s">
        <v>110</v>
      </c>
      <c r="B1163" t="s">
        <v>196</v>
      </c>
      <c r="C1163" s="32">
        <v>15740</v>
      </c>
      <c r="D1163" s="32">
        <v>15537</v>
      </c>
      <c r="E1163" s="32">
        <v>15146</v>
      </c>
      <c r="F1163" s="32">
        <v>15170</v>
      </c>
      <c r="G1163" s="32">
        <v>15003</v>
      </c>
      <c r="H1163" s="32">
        <v>15778</v>
      </c>
      <c r="I1163" s="32">
        <v>16990</v>
      </c>
      <c r="J1163" s="32">
        <v>19126</v>
      </c>
      <c r="K1163" s="32">
        <v>20938</v>
      </c>
      <c r="L1163" s="32">
        <v>22485</v>
      </c>
      <c r="M1163" s="32"/>
      <c r="N1163" t="str">
        <f t="shared" si="88"/>
        <v>พิจิตร</v>
      </c>
    </row>
    <row r="1164" spans="1:21" hidden="1" x14ac:dyDescent="0.3">
      <c r="A1164" t="s">
        <v>110</v>
      </c>
      <c r="B1164" t="s">
        <v>197</v>
      </c>
      <c r="C1164" s="32">
        <v>11667</v>
      </c>
      <c r="D1164" s="32">
        <v>12389</v>
      </c>
      <c r="E1164" s="32">
        <v>12658</v>
      </c>
      <c r="F1164" s="32">
        <v>12694</v>
      </c>
      <c r="G1164" s="32">
        <v>12978</v>
      </c>
      <c r="H1164" s="32">
        <v>12955</v>
      </c>
      <c r="I1164" s="32">
        <v>12914</v>
      </c>
      <c r="J1164" s="32">
        <v>12610</v>
      </c>
      <c r="K1164" s="32">
        <v>12642</v>
      </c>
      <c r="L1164" s="32">
        <v>12494</v>
      </c>
      <c r="M1164" s="32"/>
      <c r="N1164" t="str">
        <f t="shared" si="88"/>
        <v>พิจิตร</v>
      </c>
    </row>
    <row r="1165" spans="1:21" hidden="1" x14ac:dyDescent="0.3">
      <c r="A1165" t="s">
        <v>110</v>
      </c>
      <c r="B1165" t="s">
        <v>198</v>
      </c>
      <c r="C1165" s="32">
        <v>6913</v>
      </c>
      <c r="D1165" s="32">
        <v>7695</v>
      </c>
      <c r="E1165" s="32">
        <v>7916</v>
      </c>
      <c r="F1165" s="32">
        <v>8276</v>
      </c>
      <c r="G1165" s="32">
        <v>8628</v>
      </c>
      <c r="H1165" s="32">
        <v>9006</v>
      </c>
      <c r="I1165" s="32">
        <v>9158</v>
      </c>
      <c r="J1165" s="32">
        <v>9320</v>
      </c>
      <c r="K1165" s="32">
        <v>9428</v>
      </c>
      <c r="L1165" s="32">
        <v>9712</v>
      </c>
      <c r="M1165" s="32"/>
      <c r="N1165" t="str">
        <f t="shared" si="88"/>
        <v>พิจิตร</v>
      </c>
    </row>
    <row r="1166" spans="1:21" hidden="1" x14ac:dyDescent="0.3">
      <c r="A1166" t="s">
        <v>110</v>
      </c>
      <c r="B1166" t="s">
        <v>199</v>
      </c>
      <c r="C1166" s="32">
        <v>2856</v>
      </c>
      <c r="D1166" s="32">
        <v>3742</v>
      </c>
      <c r="E1166" s="32">
        <v>3987</v>
      </c>
      <c r="F1166" s="32">
        <v>4150</v>
      </c>
      <c r="G1166" s="32">
        <v>4292</v>
      </c>
      <c r="H1166" s="32">
        <v>4489</v>
      </c>
      <c r="I1166" s="32">
        <v>4809</v>
      </c>
      <c r="J1166" s="32">
        <v>4954</v>
      </c>
      <c r="K1166" s="32">
        <v>5190</v>
      </c>
      <c r="L1166" s="32">
        <v>5366</v>
      </c>
      <c r="M1166" s="32"/>
      <c r="N1166" t="str">
        <f t="shared" si="88"/>
        <v>พิจิตร</v>
      </c>
    </row>
    <row r="1167" spans="1:21" hidden="1" x14ac:dyDescent="0.3">
      <c r="A1167" t="s">
        <v>110</v>
      </c>
      <c r="B1167" t="s">
        <v>200</v>
      </c>
      <c r="C1167">
        <v>820</v>
      </c>
      <c r="D1167" s="32">
        <v>1095</v>
      </c>
      <c r="E1167" s="32">
        <v>1171</v>
      </c>
      <c r="F1167" s="32">
        <v>1281</v>
      </c>
      <c r="G1167" s="32">
        <v>1365</v>
      </c>
      <c r="H1167" s="32">
        <v>1571</v>
      </c>
      <c r="I1167" s="32">
        <v>1762</v>
      </c>
      <c r="J1167" s="32">
        <v>1895</v>
      </c>
      <c r="K1167" s="32">
        <v>1975</v>
      </c>
      <c r="L1167" s="32">
        <v>2142</v>
      </c>
      <c r="M1167" s="32"/>
      <c r="N1167" t="str">
        <f t="shared" si="88"/>
        <v>พิจิตร</v>
      </c>
    </row>
    <row r="1168" spans="1:21" hidden="1" x14ac:dyDescent="0.3">
      <c r="A1168" t="s">
        <v>110</v>
      </c>
      <c r="B1168" t="s">
        <v>201</v>
      </c>
      <c r="C1168">
        <v>296</v>
      </c>
      <c r="D1168">
        <v>335</v>
      </c>
      <c r="E1168">
        <v>343</v>
      </c>
      <c r="F1168">
        <v>333</v>
      </c>
      <c r="G1168">
        <v>340</v>
      </c>
      <c r="H1168">
        <v>375</v>
      </c>
      <c r="I1168">
        <v>413</v>
      </c>
      <c r="J1168">
        <v>435</v>
      </c>
      <c r="K1168">
        <v>487</v>
      </c>
      <c r="L1168">
        <v>532</v>
      </c>
      <c r="N1168" t="str">
        <f t="shared" si="88"/>
        <v>พิจิตร</v>
      </c>
    </row>
    <row r="1169" spans="1:13" hidden="1" x14ac:dyDescent="0.3">
      <c r="A1169" t="s">
        <v>110</v>
      </c>
      <c r="B1169" t="s">
        <v>202</v>
      </c>
      <c r="C1169">
        <v>82</v>
      </c>
      <c r="D1169">
        <v>127</v>
      </c>
      <c r="E1169">
        <v>160</v>
      </c>
      <c r="F1169">
        <v>178</v>
      </c>
      <c r="G1169">
        <v>97</v>
      </c>
      <c r="H1169">
        <v>122</v>
      </c>
      <c r="I1169">
        <v>134</v>
      </c>
      <c r="J1169">
        <v>129</v>
      </c>
      <c r="K1169">
        <v>152</v>
      </c>
      <c r="L1169">
        <v>173</v>
      </c>
    </row>
    <row r="1170" spans="1:13" hidden="1" x14ac:dyDescent="0.3">
      <c r="A1170" t="s">
        <v>110</v>
      </c>
      <c r="B1170" t="s">
        <v>203</v>
      </c>
      <c r="C1170">
        <v>5</v>
      </c>
      <c r="D1170">
        <v>4</v>
      </c>
      <c r="E1170">
        <v>4</v>
      </c>
      <c r="F1170">
        <v>4</v>
      </c>
      <c r="G1170" t="s">
        <v>207</v>
      </c>
      <c r="H1170" t="s">
        <v>207</v>
      </c>
      <c r="I1170" t="s">
        <v>207</v>
      </c>
      <c r="J1170" t="s">
        <v>207</v>
      </c>
      <c r="K1170" t="s">
        <v>207</v>
      </c>
      <c r="L1170" t="s">
        <v>207</v>
      </c>
    </row>
    <row r="1171" spans="1:13" hidden="1" x14ac:dyDescent="0.3">
      <c r="A1171" t="s">
        <v>110</v>
      </c>
      <c r="B1171" t="s">
        <v>204</v>
      </c>
      <c r="C1171">
        <v>304</v>
      </c>
      <c r="D1171">
        <v>319</v>
      </c>
      <c r="E1171">
        <v>381</v>
      </c>
      <c r="F1171">
        <v>470</v>
      </c>
      <c r="G1171">
        <v>482</v>
      </c>
      <c r="H1171">
        <v>514</v>
      </c>
      <c r="I1171">
        <v>548</v>
      </c>
      <c r="J1171">
        <v>546</v>
      </c>
      <c r="K1171">
        <v>553</v>
      </c>
      <c r="L1171">
        <v>550</v>
      </c>
    </row>
    <row r="1172" spans="1:13" hidden="1" x14ac:dyDescent="0.3">
      <c r="A1172" t="s">
        <v>110</v>
      </c>
      <c r="B1172" t="s">
        <v>205</v>
      </c>
      <c r="C1172" s="32">
        <v>3976</v>
      </c>
      <c r="D1172" s="32">
        <v>3899</v>
      </c>
      <c r="E1172" s="32">
        <v>3800</v>
      </c>
      <c r="F1172" s="32">
        <v>3821</v>
      </c>
      <c r="G1172" s="32">
        <v>3710</v>
      </c>
      <c r="H1172" s="32">
        <v>3719</v>
      </c>
      <c r="I1172" s="32">
        <v>3747</v>
      </c>
      <c r="J1172" s="32">
        <v>3899</v>
      </c>
      <c r="K1172" s="32">
        <v>2097</v>
      </c>
      <c r="L1172" s="32">
        <v>2708</v>
      </c>
      <c r="M1172" s="32"/>
    </row>
    <row r="1173" spans="1:13" hidden="1" x14ac:dyDescent="0.3">
      <c r="A1173" t="s">
        <v>110</v>
      </c>
      <c r="B1173" t="s">
        <v>206</v>
      </c>
      <c r="C1173">
        <v>631</v>
      </c>
      <c r="D1173">
        <v>673</v>
      </c>
      <c r="E1173">
        <v>657</v>
      </c>
      <c r="F1173">
        <v>695</v>
      </c>
      <c r="G1173">
        <v>653</v>
      </c>
      <c r="H1173">
        <v>588</v>
      </c>
      <c r="I1173">
        <v>531</v>
      </c>
      <c r="J1173">
        <v>501</v>
      </c>
      <c r="K1173">
        <v>150</v>
      </c>
      <c r="L1173">
        <v>115</v>
      </c>
    </row>
    <row r="1174" spans="1:13" x14ac:dyDescent="0.3">
      <c r="A1174" t="s">
        <v>111</v>
      </c>
      <c r="B1174" t="s">
        <v>7</v>
      </c>
      <c r="C1174" s="32">
        <v>993702</v>
      </c>
      <c r="D1174" s="32">
        <v>994397</v>
      </c>
      <c r="E1174" s="32">
        <v>995807</v>
      </c>
      <c r="F1174" s="32">
        <v>996986</v>
      </c>
      <c r="G1174" s="32">
        <v>995223</v>
      </c>
      <c r="H1174" s="32">
        <v>995331</v>
      </c>
      <c r="I1174" s="32">
        <v>994540</v>
      </c>
      <c r="J1174" s="32">
        <v>992451</v>
      </c>
      <c r="K1174" s="32">
        <v>981940</v>
      </c>
      <c r="L1174" s="32">
        <v>978372</v>
      </c>
      <c r="M1174" s="32"/>
    </row>
    <row r="1175" spans="1:13" hidden="1" x14ac:dyDescent="0.3">
      <c r="A1175" t="s">
        <v>111</v>
      </c>
      <c r="B1175" t="s">
        <v>184</v>
      </c>
      <c r="C1175" s="32">
        <v>57171</v>
      </c>
      <c r="D1175" s="32">
        <v>56211</v>
      </c>
      <c r="E1175" s="32">
        <v>55398</v>
      </c>
      <c r="F1175" s="32">
        <v>54206</v>
      </c>
      <c r="G1175" s="32">
        <v>52322</v>
      </c>
      <c r="H1175" s="32">
        <v>50076</v>
      </c>
      <c r="I1175" s="32">
        <v>48105</v>
      </c>
      <c r="J1175" s="32">
        <v>46015</v>
      </c>
      <c r="K1175" s="32">
        <v>44316</v>
      </c>
      <c r="L1175" s="32">
        <v>42251</v>
      </c>
      <c r="M1175" s="32"/>
    </row>
    <row r="1176" spans="1:13" hidden="1" x14ac:dyDescent="0.3">
      <c r="A1176" t="s">
        <v>111</v>
      </c>
      <c r="B1176" s="37">
        <v>44690</v>
      </c>
      <c r="C1176" s="32">
        <v>60352</v>
      </c>
      <c r="D1176" s="32">
        <v>59939</v>
      </c>
      <c r="E1176" s="32">
        <v>58915</v>
      </c>
      <c r="F1176" s="32">
        <v>57843</v>
      </c>
      <c r="G1176" s="32">
        <v>57455</v>
      </c>
      <c r="H1176" s="32">
        <v>57064</v>
      </c>
      <c r="I1176" s="32">
        <v>55954</v>
      </c>
      <c r="J1176" s="32">
        <v>55185</v>
      </c>
      <c r="K1176" s="32">
        <v>54253</v>
      </c>
      <c r="L1176" s="32">
        <v>52443</v>
      </c>
      <c r="M1176" s="32"/>
    </row>
    <row r="1177" spans="1:13" hidden="1" x14ac:dyDescent="0.3">
      <c r="A1177" t="s">
        <v>111</v>
      </c>
      <c r="B1177" s="37">
        <v>44848</v>
      </c>
      <c r="C1177" s="32">
        <v>62376</v>
      </c>
      <c r="D1177" s="32">
        <v>60752</v>
      </c>
      <c r="E1177" s="32">
        <v>60171</v>
      </c>
      <c r="F1177" s="32">
        <v>59368</v>
      </c>
      <c r="G1177" s="32">
        <v>59433</v>
      </c>
      <c r="H1177" s="32">
        <v>59738</v>
      </c>
      <c r="I1177" s="32">
        <v>59264</v>
      </c>
      <c r="J1177" s="32">
        <v>58166</v>
      </c>
      <c r="K1177" s="32">
        <v>57111</v>
      </c>
      <c r="L1177" s="32">
        <v>56745</v>
      </c>
      <c r="M1177" s="32"/>
    </row>
    <row r="1178" spans="1:13" hidden="1" x14ac:dyDescent="0.3">
      <c r="A1178" t="s">
        <v>111</v>
      </c>
      <c r="B1178" t="s">
        <v>185</v>
      </c>
      <c r="C1178" s="32">
        <v>71126</v>
      </c>
      <c r="D1178" s="32">
        <v>70227</v>
      </c>
      <c r="E1178" s="32">
        <v>68826</v>
      </c>
      <c r="F1178" s="32">
        <v>66993</v>
      </c>
      <c r="G1178" s="32">
        <v>64155</v>
      </c>
      <c r="H1178" s="32">
        <v>61403</v>
      </c>
      <c r="I1178" s="32">
        <v>59551</v>
      </c>
      <c r="J1178" s="32">
        <v>58941</v>
      </c>
      <c r="K1178" s="32">
        <v>58502</v>
      </c>
      <c r="L1178" s="32">
        <v>58648</v>
      </c>
      <c r="M1178" s="32"/>
    </row>
    <row r="1179" spans="1:13" hidden="1" x14ac:dyDescent="0.3">
      <c r="A1179" t="s">
        <v>111</v>
      </c>
      <c r="B1179" t="s">
        <v>186</v>
      </c>
      <c r="C1179" s="32">
        <v>69464</v>
      </c>
      <c r="D1179" s="32">
        <v>70224</v>
      </c>
      <c r="E1179" s="32">
        <v>70675</v>
      </c>
      <c r="F1179" s="32">
        <v>70431</v>
      </c>
      <c r="G1179" s="32">
        <v>69866</v>
      </c>
      <c r="H1179" s="32">
        <v>69954</v>
      </c>
      <c r="I1179" s="32">
        <v>69266</v>
      </c>
      <c r="J1179" s="32">
        <v>68061</v>
      </c>
      <c r="K1179" s="32">
        <v>66638</v>
      </c>
      <c r="L1179" s="32">
        <v>63697</v>
      </c>
      <c r="M1179" s="32"/>
    </row>
    <row r="1180" spans="1:13" hidden="1" x14ac:dyDescent="0.3">
      <c r="A1180" t="s">
        <v>111</v>
      </c>
      <c r="B1180" t="s">
        <v>187</v>
      </c>
      <c r="C1180" s="32">
        <v>73276</v>
      </c>
      <c r="D1180" s="32">
        <v>69939</v>
      </c>
      <c r="E1180" s="32">
        <v>68116</v>
      </c>
      <c r="F1180" s="32">
        <v>67340</v>
      </c>
      <c r="G1180" s="32">
        <v>67216</v>
      </c>
      <c r="H1180" s="32">
        <v>68082</v>
      </c>
      <c r="I1180" s="32">
        <v>69257</v>
      </c>
      <c r="J1180" s="32">
        <v>69292</v>
      </c>
      <c r="K1180" s="32">
        <v>69031</v>
      </c>
      <c r="L1180" s="32">
        <v>68589</v>
      </c>
      <c r="M1180" s="32"/>
    </row>
    <row r="1181" spans="1:13" hidden="1" x14ac:dyDescent="0.3">
      <c r="A1181" t="s">
        <v>111</v>
      </c>
      <c r="B1181" t="s">
        <v>188</v>
      </c>
      <c r="C1181" s="32">
        <v>80615</v>
      </c>
      <c r="D1181" s="32">
        <v>79734</v>
      </c>
      <c r="E1181" s="32">
        <v>77766</v>
      </c>
      <c r="F1181" s="32">
        <v>75700</v>
      </c>
      <c r="G1181" s="32">
        <v>73407</v>
      </c>
      <c r="H1181" s="32">
        <v>70109</v>
      </c>
      <c r="I1181" s="32">
        <v>67092</v>
      </c>
      <c r="J1181" s="32">
        <v>65202</v>
      </c>
      <c r="K1181" s="32">
        <v>64507</v>
      </c>
      <c r="L1181" s="32">
        <v>64481</v>
      </c>
      <c r="M1181" s="32"/>
    </row>
    <row r="1182" spans="1:13" hidden="1" x14ac:dyDescent="0.3">
      <c r="A1182" t="s">
        <v>111</v>
      </c>
      <c r="B1182" t="s">
        <v>189</v>
      </c>
      <c r="C1182" s="32">
        <v>83146</v>
      </c>
      <c r="D1182" s="32">
        <v>81983</v>
      </c>
      <c r="E1182" s="32">
        <v>81317</v>
      </c>
      <c r="F1182" s="32">
        <v>80606</v>
      </c>
      <c r="G1182" s="32">
        <v>78848</v>
      </c>
      <c r="H1182" s="32">
        <v>77555</v>
      </c>
      <c r="I1182" s="32">
        <v>76814</v>
      </c>
      <c r="J1182" s="32">
        <v>74838</v>
      </c>
      <c r="K1182" s="32">
        <v>72568</v>
      </c>
      <c r="L1182" s="32">
        <v>70321</v>
      </c>
      <c r="M1182" s="32"/>
    </row>
    <row r="1183" spans="1:13" hidden="1" x14ac:dyDescent="0.3">
      <c r="A1183" t="s">
        <v>111</v>
      </c>
      <c r="B1183" t="s">
        <v>190</v>
      </c>
      <c r="C1183" s="32">
        <v>83074</v>
      </c>
      <c r="D1183" s="32">
        <v>81432</v>
      </c>
      <c r="E1183" s="32">
        <v>81431</v>
      </c>
      <c r="F1183" s="32">
        <v>81069</v>
      </c>
      <c r="G1183" s="32">
        <v>80903</v>
      </c>
      <c r="H1183" s="32">
        <v>80601</v>
      </c>
      <c r="I1183" s="32">
        <v>79694</v>
      </c>
      <c r="J1183" s="32">
        <v>79085</v>
      </c>
      <c r="K1183" s="32">
        <v>78323</v>
      </c>
      <c r="L1183" s="32">
        <v>76500</v>
      </c>
      <c r="M1183" s="32"/>
    </row>
    <row r="1184" spans="1:13" hidden="1" x14ac:dyDescent="0.3">
      <c r="A1184" t="s">
        <v>111</v>
      </c>
      <c r="B1184" t="s">
        <v>191</v>
      </c>
      <c r="C1184" s="32">
        <v>80152</v>
      </c>
      <c r="D1184" s="32">
        <v>80819</v>
      </c>
      <c r="E1184" s="32">
        <v>79804</v>
      </c>
      <c r="F1184" s="32">
        <v>79533</v>
      </c>
      <c r="G1184" s="32">
        <v>79816</v>
      </c>
      <c r="H1184" s="32">
        <v>79968</v>
      </c>
      <c r="I1184" s="32">
        <v>79227</v>
      </c>
      <c r="J1184" s="32">
        <v>79219</v>
      </c>
      <c r="K1184" s="32">
        <v>78862</v>
      </c>
      <c r="L1184" s="32">
        <v>78592</v>
      </c>
      <c r="M1184" s="32"/>
    </row>
    <row r="1185" spans="1:21" hidden="1" x14ac:dyDescent="0.3">
      <c r="A1185" t="s">
        <v>111</v>
      </c>
      <c r="B1185" t="s">
        <v>192</v>
      </c>
      <c r="C1185" s="32">
        <v>71565</v>
      </c>
      <c r="D1185" s="32">
        <v>72062</v>
      </c>
      <c r="E1185" s="32">
        <v>73655</v>
      </c>
      <c r="F1185" s="32">
        <v>75110</v>
      </c>
      <c r="G1185" s="32">
        <v>75797</v>
      </c>
      <c r="H1185" s="32">
        <v>76756</v>
      </c>
      <c r="I1185" s="32">
        <v>78170</v>
      </c>
      <c r="J1185" s="32">
        <v>77221</v>
      </c>
      <c r="K1185" s="32">
        <v>77051</v>
      </c>
      <c r="L1185" s="32">
        <v>77267</v>
      </c>
      <c r="M1185" s="32"/>
    </row>
    <row r="1186" spans="1:21" hidden="1" x14ac:dyDescent="0.3">
      <c r="A1186" t="s">
        <v>111</v>
      </c>
      <c r="B1186" t="s">
        <v>193</v>
      </c>
      <c r="C1186" s="32">
        <v>58112</v>
      </c>
      <c r="D1186" s="32">
        <v>56830</v>
      </c>
      <c r="E1186" s="32">
        <v>59178</v>
      </c>
      <c r="F1186" s="32">
        <v>62586</v>
      </c>
      <c r="G1186" s="32">
        <v>66044</v>
      </c>
      <c r="H1186" s="32">
        <v>67813</v>
      </c>
      <c r="I1186" s="32">
        <v>68949</v>
      </c>
      <c r="J1186" s="32">
        <v>70441</v>
      </c>
      <c r="K1186" s="32">
        <v>71973</v>
      </c>
      <c r="L1186" s="32">
        <v>72664</v>
      </c>
      <c r="M1186" s="32"/>
    </row>
    <row r="1187" spans="1:21" hidden="1" x14ac:dyDescent="0.3">
      <c r="A1187" t="s">
        <v>111</v>
      </c>
      <c r="B1187" t="s">
        <v>194</v>
      </c>
      <c r="C1187" s="32">
        <v>43003</v>
      </c>
      <c r="D1187" s="32">
        <v>46349</v>
      </c>
      <c r="E1187" s="32">
        <v>48493</v>
      </c>
      <c r="F1187" s="32">
        <v>49199</v>
      </c>
      <c r="G1187" s="32">
        <v>49615</v>
      </c>
      <c r="H1187" s="32">
        <v>51355</v>
      </c>
      <c r="I1187" s="32">
        <v>53606</v>
      </c>
      <c r="J1187" s="32">
        <v>55848</v>
      </c>
      <c r="K1187" s="32">
        <v>59062</v>
      </c>
      <c r="L1187" s="32">
        <v>62202</v>
      </c>
      <c r="M1187" s="32"/>
      <c r="N1187" t="str">
        <f t="shared" ref="N1187:N1194" si="90">A1187</f>
        <v>เพชรบูรณ์</v>
      </c>
      <c r="O1187" s="32">
        <f t="shared" ref="O1187:U1187" si="91">SUM(F1187:F1194)</f>
        <v>151922</v>
      </c>
      <c r="P1187" s="32">
        <f t="shared" si="91"/>
        <v>156200</v>
      </c>
      <c r="Q1187" s="32">
        <f t="shared" si="91"/>
        <v>162414</v>
      </c>
      <c r="R1187" s="32">
        <f t="shared" si="91"/>
        <v>169342</v>
      </c>
      <c r="S1187" s="32">
        <f t="shared" si="91"/>
        <v>176857</v>
      </c>
      <c r="T1187" s="32">
        <f t="shared" si="91"/>
        <v>184223</v>
      </c>
      <c r="U1187" s="32">
        <f t="shared" si="91"/>
        <v>190945</v>
      </c>
    </row>
    <row r="1188" spans="1:21" hidden="1" x14ac:dyDescent="0.3">
      <c r="A1188" t="s">
        <v>111</v>
      </c>
      <c r="B1188" t="s">
        <v>195</v>
      </c>
      <c r="C1188" s="32">
        <v>28876</v>
      </c>
      <c r="D1188" s="32">
        <v>31976</v>
      </c>
      <c r="E1188" s="32">
        <v>34559</v>
      </c>
      <c r="F1188" s="32">
        <v>37034</v>
      </c>
      <c r="G1188" s="32">
        <v>38982</v>
      </c>
      <c r="H1188" s="32">
        <v>41063</v>
      </c>
      <c r="I1188" s="32">
        <v>42755</v>
      </c>
      <c r="J1188" s="32">
        <v>44755</v>
      </c>
      <c r="K1188" s="32">
        <v>45366</v>
      </c>
      <c r="L1188" s="32">
        <v>45693</v>
      </c>
      <c r="M1188" s="32"/>
      <c r="N1188" t="str">
        <f t="shared" si="90"/>
        <v>เพชรบูรณ์</v>
      </c>
    </row>
    <row r="1189" spans="1:21" hidden="1" x14ac:dyDescent="0.3">
      <c r="A1189" t="s">
        <v>111</v>
      </c>
      <c r="B1189" t="s">
        <v>196</v>
      </c>
      <c r="C1189" s="32">
        <v>23950</v>
      </c>
      <c r="D1189" s="32">
        <v>24039</v>
      </c>
      <c r="E1189" s="32">
        <v>23980</v>
      </c>
      <c r="F1189" s="32">
        <v>24513</v>
      </c>
      <c r="G1189" s="32">
        <v>25291</v>
      </c>
      <c r="H1189" s="32">
        <v>26692</v>
      </c>
      <c r="I1189" s="32">
        <v>28315</v>
      </c>
      <c r="J1189" s="32">
        <v>30550</v>
      </c>
      <c r="K1189" s="32">
        <v>32850</v>
      </c>
      <c r="L1189" s="32">
        <v>34574</v>
      </c>
      <c r="M1189" s="32"/>
      <c r="N1189" t="str">
        <f t="shared" si="90"/>
        <v>เพชรบูรณ์</v>
      </c>
    </row>
    <row r="1190" spans="1:21" hidden="1" x14ac:dyDescent="0.3">
      <c r="A1190" t="s">
        <v>111</v>
      </c>
      <c r="B1190" t="s">
        <v>197</v>
      </c>
      <c r="C1190" s="32">
        <v>16800</v>
      </c>
      <c r="D1190" s="32">
        <v>18230</v>
      </c>
      <c r="E1190" s="32">
        <v>19023</v>
      </c>
      <c r="F1190" s="32">
        <v>19025</v>
      </c>
      <c r="G1190" s="32">
        <v>19615</v>
      </c>
      <c r="H1190" s="32">
        <v>19712</v>
      </c>
      <c r="I1190" s="32">
        <v>19918</v>
      </c>
      <c r="J1190" s="32">
        <v>19908</v>
      </c>
      <c r="K1190" s="32">
        <v>20358</v>
      </c>
      <c r="L1190" s="32">
        <v>21011</v>
      </c>
      <c r="M1190" s="32"/>
      <c r="N1190" t="str">
        <f t="shared" si="90"/>
        <v>เพชรบูรณ์</v>
      </c>
    </row>
    <row r="1191" spans="1:21" hidden="1" x14ac:dyDescent="0.3">
      <c r="A1191" t="s">
        <v>111</v>
      </c>
      <c r="B1191" t="s">
        <v>198</v>
      </c>
      <c r="C1191" s="32">
        <v>10473</v>
      </c>
      <c r="D1191" s="32">
        <v>11770</v>
      </c>
      <c r="E1191" s="32">
        <v>11983</v>
      </c>
      <c r="F1191" s="32">
        <v>12541</v>
      </c>
      <c r="G1191" s="32">
        <v>12826</v>
      </c>
      <c r="H1191" s="32">
        <v>13167</v>
      </c>
      <c r="I1191" s="32">
        <v>13602</v>
      </c>
      <c r="J1191" s="32">
        <v>14222</v>
      </c>
      <c r="K1191" s="32">
        <v>14353</v>
      </c>
      <c r="L1191" s="32">
        <v>14745</v>
      </c>
      <c r="M1191" s="32"/>
      <c r="N1191" t="str">
        <f t="shared" si="90"/>
        <v>เพชรบูรณ์</v>
      </c>
    </row>
    <row r="1192" spans="1:21" hidden="1" x14ac:dyDescent="0.3">
      <c r="A1192" t="s">
        <v>111</v>
      </c>
      <c r="B1192" t="s">
        <v>199</v>
      </c>
      <c r="C1192" s="32">
        <v>4460</v>
      </c>
      <c r="D1192" s="32">
        <v>5563</v>
      </c>
      <c r="E1192" s="32">
        <v>6156</v>
      </c>
      <c r="F1192" s="32">
        <v>6467</v>
      </c>
      <c r="G1192" s="32">
        <v>6768</v>
      </c>
      <c r="H1192" s="32">
        <v>7006</v>
      </c>
      <c r="I1192" s="32">
        <v>7442</v>
      </c>
      <c r="J1192" s="32">
        <v>7565</v>
      </c>
      <c r="K1192" s="32">
        <v>7980</v>
      </c>
      <c r="L1192" s="32">
        <v>8246</v>
      </c>
      <c r="M1192" s="32"/>
      <c r="N1192" t="str">
        <f t="shared" si="90"/>
        <v>เพชรบูรณ์</v>
      </c>
    </row>
    <row r="1193" spans="1:21" hidden="1" x14ac:dyDescent="0.3">
      <c r="A1193" t="s">
        <v>111</v>
      </c>
      <c r="B1193" t="s">
        <v>200</v>
      </c>
      <c r="C1193" s="32">
        <v>1794</v>
      </c>
      <c r="D1193" s="32">
        <v>2205</v>
      </c>
      <c r="E1193" s="32">
        <v>2203</v>
      </c>
      <c r="F1193" s="32">
        <v>2311</v>
      </c>
      <c r="G1193" s="32">
        <v>2287</v>
      </c>
      <c r="H1193" s="32">
        <v>2577</v>
      </c>
      <c r="I1193" s="32">
        <v>2797</v>
      </c>
      <c r="J1193" s="32">
        <v>3109</v>
      </c>
      <c r="K1193" s="32">
        <v>3310</v>
      </c>
      <c r="L1193" s="32">
        <v>3518</v>
      </c>
      <c r="M1193" s="32"/>
      <c r="N1193" t="str">
        <f t="shared" si="90"/>
        <v>เพชรบูรณ์</v>
      </c>
    </row>
    <row r="1194" spans="1:21" hidden="1" x14ac:dyDescent="0.3">
      <c r="A1194" t="s">
        <v>111</v>
      </c>
      <c r="B1194" t="s">
        <v>201</v>
      </c>
      <c r="C1194">
        <v>600</v>
      </c>
      <c r="D1194">
        <v>738</v>
      </c>
      <c r="E1194">
        <v>790</v>
      </c>
      <c r="F1194">
        <v>832</v>
      </c>
      <c r="G1194">
        <v>816</v>
      </c>
      <c r="H1194">
        <v>842</v>
      </c>
      <c r="I1194">
        <v>907</v>
      </c>
      <c r="J1194">
        <v>900</v>
      </c>
      <c r="K1194">
        <v>944</v>
      </c>
      <c r="L1194">
        <v>956</v>
      </c>
      <c r="N1194" t="str">
        <f t="shared" si="90"/>
        <v>เพชรบูรณ์</v>
      </c>
    </row>
    <row r="1195" spans="1:21" hidden="1" x14ac:dyDescent="0.3">
      <c r="A1195" t="s">
        <v>111</v>
      </c>
      <c r="B1195" t="s">
        <v>202</v>
      </c>
      <c r="C1195">
        <v>315</v>
      </c>
      <c r="D1195">
        <v>387</v>
      </c>
      <c r="E1195">
        <v>426</v>
      </c>
      <c r="F1195">
        <v>493</v>
      </c>
      <c r="G1195">
        <v>221</v>
      </c>
      <c r="H1195">
        <v>297</v>
      </c>
      <c r="I1195">
        <v>336</v>
      </c>
      <c r="J1195">
        <v>354</v>
      </c>
      <c r="K1195">
        <v>439</v>
      </c>
      <c r="L1195">
        <v>483</v>
      </c>
    </row>
    <row r="1196" spans="1:21" hidden="1" x14ac:dyDescent="0.3">
      <c r="A1196" t="s">
        <v>111</v>
      </c>
      <c r="B1196" t="s">
        <v>203</v>
      </c>
      <c r="C1196">
        <v>68</v>
      </c>
      <c r="D1196">
        <v>4</v>
      </c>
      <c r="E1196">
        <v>3</v>
      </c>
      <c r="F1196">
        <v>3</v>
      </c>
      <c r="G1196" t="s">
        <v>207</v>
      </c>
      <c r="H1196" t="s">
        <v>207</v>
      </c>
      <c r="I1196" t="s">
        <v>207</v>
      </c>
      <c r="J1196" t="s">
        <v>207</v>
      </c>
      <c r="K1196" t="s">
        <v>207</v>
      </c>
      <c r="L1196" t="s">
        <v>207</v>
      </c>
    </row>
    <row r="1197" spans="1:21" hidden="1" x14ac:dyDescent="0.3">
      <c r="A1197" t="s">
        <v>111</v>
      </c>
      <c r="B1197" t="s">
        <v>204</v>
      </c>
      <c r="C1197" s="32">
        <v>1059</v>
      </c>
      <c r="D1197" s="32">
        <v>1062</v>
      </c>
      <c r="E1197" s="32">
        <v>1164</v>
      </c>
      <c r="F1197" s="32">
        <v>1967</v>
      </c>
      <c r="G1197" s="32">
        <v>1837</v>
      </c>
      <c r="H1197" s="32">
        <v>1794</v>
      </c>
      <c r="I1197" s="32">
        <v>1866</v>
      </c>
      <c r="J1197" s="32">
        <v>1854</v>
      </c>
      <c r="K1197" s="32">
        <v>1860</v>
      </c>
      <c r="L1197" s="32">
        <v>1879</v>
      </c>
      <c r="M1197" s="32"/>
    </row>
    <row r="1198" spans="1:21" hidden="1" x14ac:dyDescent="0.3">
      <c r="A1198" t="s">
        <v>111</v>
      </c>
      <c r="B1198" t="s">
        <v>205</v>
      </c>
      <c r="C1198" s="32">
        <v>10585</v>
      </c>
      <c r="D1198" s="32">
        <v>10611</v>
      </c>
      <c r="E1198" s="32">
        <v>10511</v>
      </c>
      <c r="F1198" s="32">
        <v>10551</v>
      </c>
      <c r="G1198" s="32">
        <v>10426</v>
      </c>
      <c r="H1198" s="32">
        <v>10417</v>
      </c>
      <c r="I1198" s="32">
        <v>10411</v>
      </c>
      <c r="J1198" s="32">
        <v>10444</v>
      </c>
      <c r="K1198" s="32">
        <v>2081</v>
      </c>
      <c r="L1198" s="32">
        <v>2694</v>
      </c>
      <c r="M1198" s="32"/>
    </row>
    <row r="1199" spans="1:21" hidden="1" x14ac:dyDescent="0.3">
      <c r="A1199" t="s">
        <v>111</v>
      </c>
      <c r="B1199" t="s">
        <v>206</v>
      </c>
      <c r="C1199" s="32">
        <v>1290</v>
      </c>
      <c r="D1199" s="32">
        <v>1311</v>
      </c>
      <c r="E1199" s="32">
        <v>1264</v>
      </c>
      <c r="F1199" s="32">
        <v>1265</v>
      </c>
      <c r="G1199" s="32">
        <v>1277</v>
      </c>
      <c r="H1199" s="32">
        <v>1290</v>
      </c>
      <c r="I1199" s="32">
        <v>1242</v>
      </c>
      <c r="J1199" s="32">
        <v>1276</v>
      </c>
      <c r="K1199">
        <v>202</v>
      </c>
      <c r="L1199">
        <v>173</v>
      </c>
    </row>
    <row r="1200" spans="1:21" x14ac:dyDescent="0.3">
      <c r="A1200" t="s">
        <v>138</v>
      </c>
      <c r="B1200" t="s">
        <v>7</v>
      </c>
      <c r="C1200" s="32">
        <v>21697488</v>
      </c>
      <c r="D1200" s="32">
        <v>21775407</v>
      </c>
      <c r="E1200" s="32">
        <v>21845254</v>
      </c>
      <c r="F1200" s="32">
        <v>21916034</v>
      </c>
      <c r="G1200" s="32">
        <v>21945392</v>
      </c>
      <c r="H1200" s="32">
        <v>21989477</v>
      </c>
      <c r="I1200" s="32">
        <v>22015239</v>
      </c>
      <c r="J1200" s="32">
        <v>22014248</v>
      </c>
      <c r="K1200" s="32">
        <v>21848228</v>
      </c>
      <c r="L1200" s="32">
        <v>21826920</v>
      </c>
      <c r="M1200" s="32"/>
    </row>
    <row r="1201" spans="1:21" hidden="1" x14ac:dyDescent="0.3">
      <c r="A1201" t="s">
        <v>138</v>
      </c>
      <c r="B1201" t="s">
        <v>184</v>
      </c>
      <c r="C1201" s="32">
        <v>1293062</v>
      </c>
      <c r="D1201" s="32">
        <v>1276700</v>
      </c>
      <c r="E1201" s="32">
        <v>1257966</v>
      </c>
      <c r="F1201" s="32">
        <v>1230462</v>
      </c>
      <c r="G1201" s="32">
        <v>1186707</v>
      </c>
      <c r="H1201" s="32">
        <v>1136271</v>
      </c>
      <c r="I1201" s="32">
        <v>1095411</v>
      </c>
      <c r="J1201" s="32">
        <v>1047827</v>
      </c>
      <c r="K1201" s="32">
        <v>1008365</v>
      </c>
      <c r="L1201" s="32">
        <v>962528</v>
      </c>
      <c r="M1201" s="32"/>
    </row>
    <row r="1202" spans="1:21" hidden="1" x14ac:dyDescent="0.3">
      <c r="A1202" t="s">
        <v>138</v>
      </c>
      <c r="B1202" s="37">
        <v>44690</v>
      </c>
      <c r="C1202" s="32">
        <v>1359518</v>
      </c>
      <c r="D1202" s="32">
        <v>1349705</v>
      </c>
      <c r="E1202" s="32">
        <v>1332007</v>
      </c>
      <c r="F1202" s="32">
        <v>1312979</v>
      </c>
      <c r="G1202" s="32">
        <v>1307785</v>
      </c>
      <c r="H1202" s="32">
        <v>1306988</v>
      </c>
      <c r="I1202" s="32">
        <v>1291953</v>
      </c>
      <c r="J1202" s="32">
        <v>1272293</v>
      </c>
      <c r="K1202" s="32">
        <v>1247254</v>
      </c>
      <c r="L1202" s="32">
        <v>1206548</v>
      </c>
      <c r="M1202" s="32"/>
    </row>
    <row r="1203" spans="1:21" hidden="1" x14ac:dyDescent="0.3">
      <c r="A1203" t="s">
        <v>138</v>
      </c>
      <c r="B1203" s="37">
        <v>44848</v>
      </c>
      <c r="C1203" s="32">
        <v>1457121</v>
      </c>
      <c r="D1203" s="32">
        <v>1407994</v>
      </c>
      <c r="E1203" s="32">
        <v>1386617</v>
      </c>
      <c r="F1203" s="32">
        <v>1367460</v>
      </c>
      <c r="G1203" s="32">
        <v>1358221</v>
      </c>
      <c r="H1203" s="32">
        <v>1352691</v>
      </c>
      <c r="I1203" s="32">
        <v>1343857</v>
      </c>
      <c r="J1203" s="32">
        <v>1326844</v>
      </c>
      <c r="K1203" s="32">
        <v>1310044</v>
      </c>
      <c r="L1203" s="32">
        <v>1308085</v>
      </c>
      <c r="M1203" s="32"/>
    </row>
    <row r="1204" spans="1:21" hidden="1" x14ac:dyDescent="0.3">
      <c r="A1204" t="s">
        <v>138</v>
      </c>
      <c r="B1204" t="s">
        <v>185</v>
      </c>
      <c r="C1204" s="32">
        <v>1691853</v>
      </c>
      <c r="D1204" s="32">
        <v>1669987</v>
      </c>
      <c r="E1204" s="32">
        <v>1632391</v>
      </c>
      <c r="F1204" s="32">
        <v>1581556</v>
      </c>
      <c r="G1204" s="32">
        <v>1511979</v>
      </c>
      <c r="H1204" s="32">
        <v>1446783</v>
      </c>
      <c r="I1204" s="32">
        <v>1399068</v>
      </c>
      <c r="J1204" s="32">
        <v>1377119</v>
      </c>
      <c r="K1204" s="32">
        <v>1358663</v>
      </c>
      <c r="L1204" s="32">
        <v>1351654</v>
      </c>
      <c r="M1204" s="32"/>
    </row>
    <row r="1205" spans="1:21" hidden="1" x14ac:dyDescent="0.3">
      <c r="A1205" t="s">
        <v>138</v>
      </c>
      <c r="B1205" t="s">
        <v>186</v>
      </c>
      <c r="C1205" s="32">
        <v>1582971</v>
      </c>
      <c r="D1205" s="32">
        <v>1606525</v>
      </c>
      <c r="E1205" s="32">
        <v>1623338</v>
      </c>
      <c r="F1205" s="32">
        <v>1629272</v>
      </c>
      <c r="G1205" s="32">
        <v>1634002</v>
      </c>
      <c r="H1205" s="32">
        <v>1629934</v>
      </c>
      <c r="I1205" s="32">
        <v>1604451</v>
      </c>
      <c r="J1205" s="32">
        <v>1569480</v>
      </c>
      <c r="K1205" s="32">
        <v>1522311</v>
      </c>
      <c r="L1205" s="32">
        <v>1455520</v>
      </c>
      <c r="M1205" s="32"/>
    </row>
    <row r="1206" spans="1:21" hidden="1" x14ac:dyDescent="0.3">
      <c r="A1206" t="s">
        <v>138</v>
      </c>
      <c r="B1206" t="s">
        <v>187</v>
      </c>
      <c r="C1206" s="32">
        <v>1630019</v>
      </c>
      <c r="D1206" s="32">
        <v>1591085</v>
      </c>
      <c r="E1206" s="32">
        <v>1557646</v>
      </c>
      <c r="F1206" s="32">
        <v>1548517</v>
      </c>
      <c r="G1206" s="32">
        <v>1559428</v>
      </c>
      <c r="H1206" s="32">
        <v>1582308</v>
      </c>
      <c r="I1206" s="32">
        <v>1604410</v>
      </c>
      <c r="J1206" s="32">
        <v>1619731</v>
      </c>
      <c r="K1206" s="32">
        <v>1625695</v>
      </c>
      <c r="L1206" s="32">
        <v>1629219</v>
      </c>
      <c r="M1206" s="32"/>
    </row>
    <row r="1207" spans="1:21" hidden="1" x14ac:dyDescent="0.3">
      <c r="A1207" t="s">
        <v>138</v>
      </c>
      <c r="B1207" t="s">
        <v>188</v>
      </c>
      <c r="C1207" s="32">
        <v>1791532</v>
      </c>
      <c r="D1207" s="32">
        <v>1765845</v>
      </c>
      <c r="E1207" s="32">
        <v>1723647</v>
      </c>
      <c r="F1207" s="32">
        <v>1680518</v>
      </c>
      <c r="G1207" s="32">
        <v>1632273</v>
      </c>
      <c r="H1207" s="32">
        <v>1578606</v>
      </c>
      <c r="I1207" s="32">
        <v>1540345</v>
      </c>
      <c r="J1207" s="32">
        <v>1506208</v>
      </c>
      <c r="K1207" s="32">
        <v>1496431</v>
      </c>
      <c r="L1207" s="32">
        <v>1507603</v>
      </c>
      <c r="M1207" s="32"/>
    </row>
    <row r="1208" spans="1:21" hidden="1" x14ac:dyDescent="0.3">
      <c r="A1208" t="s">
        <v>138</v>
      </c>
      <c r="B1208" t="s">
        <v>189</v>
      </c>
      <c r="C1208" s="32">
        <v>1881340</v>
      </c>
      <c r="D1208" s="32">
        <v>1844692</v>
      </c>
      <c r="E1208" s="32">
        <v>1816279</v>
      </c>
      <c r="F1208" s="32">
        <v>1800709</v>
      </c>
      <c r="G1208" s="32">
        <v>1773702</v>
      </c>
      <c r="H1208" s="32">
        <v>1742718</v>
      </c>
      <c r="I1208" s="32">
        <v>1715603</v>
      </c>
      <c r="J1208" s="32">
        <v>1671563</v>
      </c>
      <c r="K1208" s="32">
        <v>1629575</v>
      </c>
      <c r="L1208" s="32">
        <v>1582224</v>
      </c>
      <c r="M1208" s="32"/>
    </row>
    <row r="1209" spans="1:21" hidden="1" x14ac:dyDescent="0.3">
      <c r="A1209" t="s">
        <v>138</v>
      </c>
      <c r="B1209" t="s">
        <v>190</v>
      </c>
      <c r="C1209" s="32">
        <v>1923332</v>
      </c>
      <c r="D1209" s="32">
        <v>1903345</v>
      </c>
      <c r="E1209" s="32">
        <v>1907629</v>
      </c>
      <c r="F1209" s="32">
        <v>1886655</v>
      </c>
      <c r="G1209" s="32">
        <v>1860413</v>
      </c>
      <c r="H1209" s="32">
        <v>1842427</v>
      </c>
      <c r="I1209" s="32">
        <v>1808217</v>
      </c>
      <c r="J1209" s="32">
        <v>1777783</v>
      </c>
      <c r="K1209" s="32">
        <v>1761051</v>
      </c>
      <c r="L1209" s="32">
        <v>1731942</v>
      </c>
      <c r="M1209" s="32"/>
    </row>
    <row r="1210" spans="1:21" hidden="1" x14ac:dyDescent="0.3">
      <c r="A1210" t="s">
        <v>138</v>
      </c>
      <c r="B1210" t="s">
        <v>191</v>
      </c>
      <c r="C1210" s="32">
        <v>1693589</v>
      </c>
      <c r="D1210" s="32">
        <v>1756509</v>
      </c>
      <c r="E1210" s="32">
        <v>1786605</v>
      </c>
      <c r="F1210" s="32">
        <v>1823758</v>
      </c>
      <c r="G1210" s="32">
        <v>1863043</v>
      </c>
      <c r="H1210" s="32">
        <v>1878628</v>
      </c>
      <c r="I1210" s="32">
        <v>1865072</v>
      </c>
      <c r="J1210" s="32">
        <v>1868657</v>
      </c>
      <c r="K1210" s="32">
        <v>1847671</v>
      </c>
      <c r="L1210" s="32">
        <v>1819328</v>
      </c>
      <c r="M1210" s="32"/>
    </row>
    <row r="1211" spans="1:21" hidden="1" x14ac:dyDescent="0.3">
      <c r="A1211" t="s">
        <v>138</v>
      </c>
      <c r="B1211" t="s">
        <v>192</v>
      </c>
      <c r="C1211" s="32">
        <v>1393082</v>
      </c>
      <c r="D1211" s="32">
        <v>1442512</v>
      </c>
      <c r="E1211" s="32">
        <v>1494422</v>
      </c>
      <c r="F1211" s="32">
        <v>1541130</v>
      </c>
      <c r="G1211" s="32">
        <v>1591140</v>
      </c>
      <c r="H1211" s="32">
        <v>1647797</v>
      </c>
      <c r="I1211" s="32">
        <v>1713590</v>
      </c>
      <c r="J1211" s="32">
        <v>1743114</v>
      </c>
      <c r="K1211" s="32">
        <v>1779850</v>
      </c>
      <c r="L1211" s="32">
        <v>1815690</v>
      </c>
      <c r="M1211" s="32"/>
    </row>
    <row r="1212" spans="1:21" hidden="1" x14ac:dyDescent="0.3">
      <c r="A1212" t="s">
        <v>138</v>
      </c>
      <c r="B1212" t="s">
        <v>193</v>
      </c>
      <c r="C1212" s="32">
        <v>1135129</v>
      </c>
      <c r="D1212" s="32">
        <v>1135236</v>
      </c>
      <c r="E1212" s="32">
        <v>1189985</v>
      </c>
      <c r="F1212" s="32">
        <v>1251753</v>
      </c>
      <c r="G1212" s="32">
        <v>1299266</v>
      </c>
      <c r="H1212" s="32">
        <v>1341054</v>
      </c>
      <c r="I1212" s="32">
        <v>1393360</v>
      </c>
      <c r="J1212" s="32">
        <v>1443959</v>
      </c>
      <c r="K1212" s="32">
        <v>1489582</v>
      </c>
      <c r="L1212" s="32">
        <v>1536363</v>
      </c>
      <c r="M1212" s="32"/>
    </row>
    <row r="1213" spans="1:21" hidden="1" x14ac:dyDescent="0.3">
      <c r="A1213" t="s">
        <v>138</v>
      </c>
      <c r="B1213" t="s">
        <v>194</v>
      </c>
      <c r="C1213" s="32">
        <v>893938</v>
      </c>
      <c r="D1213" s="32">
        <v>932623</v>
      </c>
      <c r="E1213" s="32">
        <v>952791</v>
      </c>
      <c r="F1213" s="32">
        <v>971970</v>
      </c>
      <c r="G1213" s="32">
        <v>999873</v>
      </c>
      <c r="H1213" s="32">
        <v>1037597</v>
      </c>
      <c r="I1213" s="32">
        <v>1077806</v>
      </c>
      <c r="J1213" s="32">
        <v>1130349</v>
      </c>
      <c r="K1213" s="32">
        <v>1190307</v>
      </c>
      <c r="L1213" s="32">
        <v>1234720</v>
      </c>
      <c r="M1213" s="32"/>
      <c r="N1213" t="str">
        <f t="shared" ref="N1213:N1220" si="92">A1213</f>
        <v>ภาคตะวันออกเฉียงเหนือ</v>
      </c>
      <c r="O1213" s="32">
        <f t="shared" ref="O1213:U1213" si="93">SUM(F1213:F1220)</f>
        <v>3000016</v>
      </c>
      <c r="P1213" s="32">
        <f t="shared" si="93"/>
        <v>3115430</v>
      </c>
      <c r="Q1213" s="32">
        <f t="shared" si="93"/>
        <v>3247916</v>
      </c>
      <c r="R1213" s="32">
        <f t="shared" si="93"/>
        <v>3382642</v>
      </c>
      <c r="S1213" s="32">
        <f t="shared" si="93"/>
        <v>3528320</v>
      </c>
      <c r="T1213" s="32">
        <f t="shared" si="93"/>
        <v>3681132</v>
      </c>
      <c r="U1213" s="32">
        <f t="shared" si="93"/>
        <v>3822550</v>
      </c>
    </row>
    <row r="1214" spans="1:21" hidden="1" x14ac:dyDescent="0.3">
      <c r="A1214" t="s">
        <v>138</v>
      </c>
      <c r="B1214" t="s">
        <v>195</v>
      </c>
      <c r="C1214" s="32">
        <v>635238</v>
      </c>
      <c r="D1214" s="32">
        <v>692246</v>
      </c>
      <c r="E1214" s="32">
        <v>733435</v>
      </c>
      <c r="F1214" s="32">
        <v>774760</v>
      </c>
      <c r="G1214" s="32">
        <v>806988</v>
      </c>
      <c r="H1214" s="32">
        <v>837723</v>
      </c>
      <c r="I1214" s="32">
        <v>861540</v>
      </c>
      <c r="J1214" s="32">
        <v>881468</v>
      </c>
      <c r="K1214" s="32">
        <v>899987</v>
      </c>
      <c r="L1214" s="32">
        <v>925815</v>
      </c>
      <c r="M1214" s="32"/>
      <c r="N1214" t="str">
        <f t="shared" si="92"/>
        <v>ภาคตะวันออกเฉียงเหนือ</v>
      </c>
    </row>
    <row r="1215" spans="1:21" hidden="1" x14ac:dyDescent="0.3">
      <c r="A1215" t="s">
        <v>138</v>
      </c>
      <c r="B1215" t="s">
        <v>196</v>
      </c>
      <c r="C1215" s="32">
        <v>473213</v>
      </c>
      <c r="D1215" s="32">
        <v>480398</v>
      </c>
      <c r="E1215" s="32">
        <v>497318</v>
      </c>
      <c r="F1215" s="32">
        <v>515493</v>
      </c>
      <c r="G1215" s="32">
        <v>541940</v>
      </c>
      <c r="H1215" s="32">
        <v>572681</v>
      </c>
      <c r="I1215" s="32">
        <v>611492</v>
      </c>
      <c r="J1215" s="32">
        <v>649573</v>
      </c>
      <c r="K1215" s="32">
        <v>687678</v>
      </c>
      <c r="L1215" s="32">
        <v>716550</v>
      </c>
      <c r="M1215" s="32"/>
      <c r="N1215" t="str">
        <f t="shared" si="92"/>
        <v>ภาคตะวันออกเฉียงเหนือ</v>
      </c>
    </row>
    <row r="1216" spans="1:21" hidden="1" x14ac:dyDescent="0.3">
      <c r="A1216" t="s">
        <v>138</v>
      </c>
      <c r="B1216" t="s">
        <v>197</v>
      </c>
      <c r="C1216" s="32">
        <v>318317</v>
      </c>
      <c r="D1216" s="32">
        <v>337572</v>
      </c>
      <c r="E1216" s="32">
        <v>351714</v>
      </c>
      <c r="F1216" s="32">
        <v>363974</v>
      </c>
      <c r="G1216" s="32">
        <v>376203</v>
      </c>
      <c r="H1216" s="32">
        <v>389427</v>
      </c>
      <c r="I1216" s="32">
        <v>396634</v>
      </c>
      <c r="J1216" s="32">
        <v>411263</v>
      </c>
      <c r="K1216" s="32">
        <v>427202</v>
      </c>
      <c r="L1216" s="32">
        <v>449595</v>
      </c>
      <c r="M1216" s="32"/>
      <c r="N1216" t="str">
        <f t="shared" si="92"/>
        <v>ภาคตะวันออกเฉียงเหนือ</v>
      </c>
    </row>
    <row r="1217" spans="1:14" hidden="1" x14ac:dyDescent="0.3">
      <c r="A1217" t="s">
        <v>138</v>
      </c>
      <c r="B1217" t="s">
        <v>198</v>
      </c>
      <c r="C1217" s="32">
        <v>188206</v>
      </c>
      <c r="D1217" s="32">
        <v>204960</v>
      </c>
      <c r="E1217" s="32">
        <v>213962</v>
      </c>
      <c r="F1217" s="32">
        <v>222596</v>
      </c>
      <c r="G1217" s="32">
        <v>231667</v>
      </c>
      <c r="H1217" s="32">
        <v>238803</v>
      </c>
      <c r="I1217" s="32">
        <v>250273</v>
      </c>
      <c r="J1217" s="32">
        <v>261983</v>
      </c>
      <c r="K1217" s="32">
        <v>271711</v>
      </c>
      <c r="L1217" s="32">
        <v>281367</v>
      </c>
      <c r="M1217" s="32"/>
      <c r="N1217" t="str">
        <f t="shared" si="92"/>
        <v>ภาคตะวันออกเฉียงเหนือ</v>
      </c>
    </row>
    <row r="1218" spans="1:14" hidden="1" x14ac:dyDescent="0.3">
      <c r="A1218" t="s">
        <v>138</v>
      </c>
      <c r="B1218" t="s">
        <v>199</v>
      </c>
      <c r="C1218" s="32">
        <v>78121</v>
      </c>
      <c r="D1218" s="32">
        <v>93048</v>
      </c>
      <c r="E1218" s="32">
        <v>99783</v>
      </c>
      <c r="F1218" s="32">
        <v>106352</v>
      </c>
      <c r="G1218" s="32">
        <v>111644</v>
      </c>
      <c r="H1218" s="32">
        <v>119814</v>
      </c>
      <c r="I1218" s="32">
        <v>127633</v>
      </c>
      <c r="J1218" s="32">
        <v>132885</v>
      </c>
      <c r="K1218" s="32">
        <v>139284</v>
      </c>
      <c r="L1218" s="32">
        <v>145485</v>
      </c>
      <c r="M1218" s="32"/>
      <c r="N1218" t="str">
        <f t="shared" si="92"/>
        <v>ภาคตะวันออกเฉียงเหนือ</v>
      </c>
    </row>
    <row r="1219" spans="1:14" hidden="1" x14ac:dyDescent="0.3">
      <c r="A1219" t="s">
        <v>138</v>
      </c>
      <c r="B1219" t="s">
        <v>200</v>
      </c>
      <c r="C1219" s="32">
        <v>27614</v>
      </c>
      <c r="D1219" s="32">
        <v>31865</v>
      </c>
      <c r="E1219" s="32">
        <v>33078</v>
      </c>
      <c r="F1219" s="32">
        <v>34847</v>
      </c>
      <c r="G1219" s="32">
        <v>36517</v>
      </c>
      <c r="H1219" s="32">
        <v>40612</v>
      </c>
      <c r="I1219" s="32">
        <v>45306</v>
      </c>
      <c r="J1219" s="32">
        <v>48485</v>
      </c>
      <c r="K1219" s="32">
        <v>52002</v>
      </c>
      <c r="L1219" s="32">
        <v>55136</v>
      </c>
      <c r="M1219" s="32"/>
      <c r="N1219" t="str">
        <f t="shared" si="92"/>
        <v>ภาคตะวันออกเฉียงเหนือ</v>
      </c>
    </row>
    <row r="1220" spans="1:14" hidden="1" x14ac:dyDescent="0.3">
      <c r="A1220" t="s">
        <v>138</v>
      </c>
      <c r="B1220" t="s">
        <v>201</v>
      </c>
      <c r="C1220" s="32">
        <v>7942</v>
      </c>
      <c r="D1220" s="32">
        <v>9112</v>
      </c>
      <c r="E1220" s="32">
        <v>9332</v>
      </c>
      <c r="F1220" s="32">
        <v>10024</v>
      </c>
      <c r="G1220" s="32">
        <v>10598</v>
      </c>
      <c r="H1220" s="32">
        <v>11259</v>
      </c>
      <c r="I1220" s="32">
        <v>11958</v>
      </c>
      <c r="J1220" s="32">
        <v>12314</v>
      </c>
      <c r="K1220" s="32">
        <v>12961</v>
      </c>
      <c r="L1220" s="32">
        <v>13882</v>
      </c>
      <c r="M1220" s="32"/>
      <c r="N1220" t="str">
        <f t="shared" si="92"/>
        <v>ภาคตะวันออกเฉียงเหนือ</v>
      </c>
    </row>
    <row r="1221" spans="1:14" hidden="1" x14ac:dyDescent="0.3">
      <c r="A1221" t="s">
        <v>138</v>
      </c>
      <c r="B1221" t="s">
        <v>202</v>
      </c>
      <c r="C1221" s="32">
        <v>3604</v>
      </c>
      <c r="D1221" s="32">
        <v>3918</v>
      </c>
      <c r="E1221" s="32">
        <v>4304</v>
      </c>
      <c r="F1221" s="32">
        <v>4521</v>
      </c>
      <c r="G1221" s="32">
        <v>2313</v>
      </c>
      <c r="H1221" s="32">
        <v>3059</v>
      </c>
      <c r="I1221" s="32">
        <v>3715</v>
      </c>
      <c r="J1221" s="32">
        <v>3795</v>
      </c>
      <c r="K1221" s="32">
        <v>4509</v>
      </c>
      <c r="L1221" s="32">
        <v>5273</v>
      </c>
      <c r="M1221" s="32"/>
    </row>
    <row r="1222" spans="1:14" hidden="1" x14ac:dyDescent="0.3">
      <c r="A1222" t="s">
        <v>138</v>
      </c>
      <c r="B1222" t="s">
        <v>203</v>
      </c>
      <c r="C1222">
        <v>371</v>
      </c>
      <c r="D1222">
        <v>79</v>
      </c>
      <c r="E1222">
        <v>77</v>
      </c>
      <c r="F1222">
        <v>74</v>
      </c>
      <c r="G1222">
        <v>22</v>
      </c>
      <c r="H1222">
        <v>20</v>
      </c>
      <c r="I1222">
        <v>20</v>
      </c>
      <c r="J1222">
        <v>18</v>
      </c>
      <c r="K1222">
        <v>19</v>
      </c>
      <c r="L1222">
        <v>7</v>
      </c>
    </row>
    <row r="1223" spans="1:14" hidden="1" x14ac:dyDescent="0.3">
      <c r="A1223" t="s">
        <v>138</v>
      </c>
      <c r="B1223" t="s">
        <v>204</v>
      </c>
      <c r="C1223" s="32">
        <v>16803</v>
      </c>
      <c r="D1223" s="32">
        <v>17618</v>
      </c>
      <c r="E1223" s="32">
        <v>22462</v>
      </c>
      <c r="F1223" s="32">
        <v>34261</v>
      </c>
      <c r="G1223" s="32">
        <v>34438</v>
      </c>
      <c r="H1223" s="32">
        <v>36027</v>
      </c>
      <c r="I1223" s="32">
        <v>37356</v>
      </c>
      <c r="J1223" s="32">
        <v>38646</v>
      </c>
      <c r="K1223" s="32">
        <v>41743</v>
      </c>
      <c r="L1223" s="32">
        <v>42646</v>
      </c>
      <c r="M1223" s="32"/>
    </row>
    <row r="1224" spans="1:14" hidden="1" x14ac:dyDescent="0.3">
      <c r="A1224" t="s">
        <v>138</v>
      </c>
      <c r="B1224" t="s">
        <v>205</v>
      </c>
      <c r="C1224" s="32">
        <v>186839</v>
      </c>
      <c r="D1224" s="32">
        <v>187220</v>
      </c>
      <c r="E1224" s="32">
        <v>184850</v>
      </c>
      <c r="F1224" s="32">
        <v>188148</v>
      </c>
      <c r="G1224" s="32">
        <v>182814</v>
      </c>
      <c r="H1224" s="32">
        <v>184276</v>
      </c>
      <c r="I1224" s="32">
        <v>186120</v>
      </c>
      <c r="J1224" s="32">
        <v>188718</v>
      </c>
      <c r="K1224" s="32">
        <v>36525</v>
      </c>
      <c r="L1224" s="32">
        <v>44212</v>
      </c>
      <c r="M1224" s="32"/>
    </row>
    <row r="1225" spans="1:14" hidden="1" x14ac:dyDescent="0.3">
      <c r="A1225" t="s">
        <v>138</v>
      </c>
      <c r="B1225" t="s">
        <v>206</v>
      </c>
      <c r="C1225" s="32">
        <v>34734</v>
      </c>
      <c r="D1225" s="32">
        <v>34613</v>
      </c>
      <c r="E1225" s="32">
        <v>33616</v>
      </c>
      <c r="F1225" s="32">
        <v>34245</v>
      </c>
      <c r="G1225" s="32">
        <v>32416</v>
      </c>
      <c r="H1225" s="32">
        <v>31974</v>
      </c>
      <c r="I1225" s="32">
        <v>30049</v>
      </c>
      <c r="J1225" s="32">
        <v>30173</v>
      </c>
      <c r="K1225" s="32">
        <v>7808</v>
      </c>
      <c r="L1225" s="32">
        <v>5528</v>
      </c>
      <c r="M1225" s="32"/>
    </row>
    <row r="1226" spans="1:14" x14ac:dyDescent="0.3">
      <c r="A1226" t="s">
        <v>77</v>
      </c>
      <c r="B1226" t="s">
        <v>7</v>
      </c>
      <c r="C1226" s="32">
        <v>2601167</v>
      </c>
      <c r="D1226" s="32">
        <v>2610164</v>
      </c>
      <c r="E1226" s="32">
        <v>2620517</v>
      </c>
      <c r="F1226" s="32">
        <v>2628818</v>
      </c>
      <c r="G1226" s="32">
        <v>2631435</v>
      </c>
      <c r="H1226" s="32">
        <v>2639226</v>
      </c>
      <c r="I1226" s="32">
        <v>2646401</v>
      </c>
      <c r="J1226" s="32">
        <v>2648927</v>
      </c>
      <c r="K1226" s="32">
        <v>2633207</v>
      </c>
      <c r="L1226" s="32">
        <v>2634154</v>
      </c>
      <c r="M1226" s="32"/>
    </row>
    <row r="1227" spans="1:14" hidden="1" x14ac:dyDescent="0.3">
      <c r="A1227" t="s">
        <v>77</v>
      </c>
      <c r="B1227" t="s">
        <v>184</v>
      </c>
      <c r="C1227" s="32">
        <v>153247</v>
      </c>
      <c r="D1227" s="32">
        <v>150395</v>
      </c>
      <c r="E1227" s="32">
        <v>148279</v>
      </c>
      <c r="F1227" s="32">
        <v>145439</v>
      </c>
      <c r="G1227" s="32">
        <v>140022</v>
      </c>
      <c r="H1227" s="32">
        <v>134288</v>
      </c>
      <c r="I1227" s="32">
        <v>129582</v>
      </c>
      <c r="J1227" s="32">
        <v>123437</v>
      </c>
      <c r="K1227" s="32">
        <v>118519</v>
      </c>
      <c r="L1227" s="32">
        <v>112938</v>
      </c>
      <c r="M1227" s="32"/>
    </row>
    <row r="1228" spans="1:14" hidden="1" x14ac:dyDescent="0.3">
      <c r="A1228" t="s">
        <v>77</v>
      </c>
      <c r="B1228" s="37">
        <v>44690</v>
      </c>
      <c r="C1228" s="32">
        <v>160413</v>
      </c>
      <c r="D1228" s="32">
        <v>159639</v>
      </c>
      <c r="E1228" s="32">
        <v>157683</v>
      </c>
      <c r="F1228" s="32">
        <v>155171</v>
      </c>
      <c r="G1228" s="32">
        <v>154884</v>
      </c>
      <c r="H1228" s="32">
        <v>154461</v>
      </c>
      <c r="I1228" s="32">
        <v>151881</v>
      </c>
      <c r="J1228" s="32">
        <v>149839</v>
      </c>
      <c r="K1228" s="32">
        <v>147064</v>
      </c>
      <c r="L1228" s="32">
        <v>142142</v>
      </c>
      <c r="M1228" s="32"/>
    </row>
    <row r="1229" spans="1:14" hidden="1" x14ac:dyDescent="0.3">
      <c r="A1229" t="s">
        <v>77</v>
      </c>
      <c r="B1229" s="37">
        <v>44848</v>
      </c>
      <c r="C1229" s="32">
        <v>167498</v>
      </c>
      <c r="D1229" s="32">
        <v>163303</v>
      </c>
      <c r="E1229" s="32">
        <v>163193</v>
      </c>
      <c r="F1229" s="32">
        <v>161989</v>
      </c>
      <c r="G1229" s="32">
        <v>160867</v>
      </c>
      <c r="H1229" s="32">
        <v>160083</v>
      </c>
      <c r="I1229" s="32">
        <v>159609</v>
      </c>
      <c r="J1229" s="32">
        <v>157725</v>
      </c>
      <c r="K1229" s="32">
        <v>155144</v>
      </c>
      <c r="L1229" s="32">
        <v>155133</v>
      </c>
      <c r="M1229" s="32"/>
    </row>
    <row r="1230" spans="1:14" hidden="1" x14ac:dyDescent="0.3">
      <c r="A1230" t="s">
        <v>77</v>
      </c>
      <c r="B1230" t="s">
        <v>185</v>
      </c>
      <c r="C1230" s="32">
        <v>191862</v>
      </c>
      <c r="D1230" s="32">
        <v>189264</v>
      </c>
      <c r="E1230" s="32">
        <v>184409</v>
      </c>
      <c r="F1230" s="32">
        <v>179268</v>
      </c>
      <c r="G1230" s="32">
        <v>172935</v>
      </c>
      <c r="H1230" s="32">
        <v>166258</v>
      </c>
      <c r="I1230" s="32">
        <v>162569</v>
      </c>
      <c r="J1230" s="32">
        <v>162334</v>
      </c>
      <c r="K1230" s="32">
        <v>161647</v>
      </c>
      <c r="L1230" s="32">
        <v>160872</v>
      </c>
      <c r="M1230" s="32"/>
    </row>
    <row r="1231" spans="1:14" hidden="1" x14ac:dyDescent="0.3">
      <c r="A1231" t="s">
        <v>77</v>
      </c>
      <c r="B1231" t="s">
        <v>186</v>
      </c>
      <c r="C1231" s="32">
        <v>185629</v>
      </c>
      <c r="D1231" s="32">
        <v>187210</v>
      </c>
      <c r="E1231" s="32">
        <v>187556</v>
      </c>
      <c r="F1231" s="32">
        <v>186807</v>
      </c>
      <c r="G1231" s="32">
        <v>187021</v>
      </c>
      <c r="H1231" s="32">
        <v>187761</v>
      </c>
      <c r="I1231" s="32">
        <v>186855</v>
      </c>
      <c r="J1231" s="32">
        <v>182200</v>
      </c>
      <c r="K1231" s="32">
        <v>177537</v>
      </c>
      <c r="L1231" s="32">
        <v>171902</v>
      </c>
      <c r="M1231" s="32"/>
    </row>
    <row r="1232" spans="1:14" hidden="1" x14ac:dyDescent="0.3">
      <c r="A1232" t="s">
        <v>77</v>
      </c>
      <c r="B1232" t="s">
        <v>187</v>
      </c>
      <c r="C1232" s="32">
        <v>192619</v>
      </c>
      <c r="D1232" s="32">
        <v>187898</v>
      </c>
      <c r="E1232" s="32">
        <v>184629</v>
      </c>
      <c r="F1232" s="32">
        <v>182817</v>
      </c>
      <c r="G1232" s="32">
        <v>182621</v>
      </c>
      <c r="H1232" s="32">
        <v>184951</v>
      </c>
      <c r="I1232" s="32">
        <v>187201</v>
      </c>
      <c r="J1232" s="32">
        <v>187657</v>
      </c>
      <c r="K1232" s="32">
        <v>188206</v>
      </c>
      <c r="L1232" s="32">
        <v>189064</v>
      </c>
      <c r="M1232" s="32"/>
    </row>
    <row r="1233" spans="1:21" hidden="1" x14ac:dyDescent="0.3">
      <c r="A1233" t="s">
        <v>77</v>
      </c>
      <c r="B1233" t="s">
        <v>188</v>
      </c>
      <c r="C1233" s="32">
        <v>216901</v>
      </c>
      <c r="D1233" s="32">
        <v>211551</v>
      </c>
      <c r="E1233" s="32">
        <v>205460</v>
      </c>
      <c r="F1233" s="32">
        <v>200736</v>
      </c>
      <c r="G1233" s="32">
        <v>194163</v>
      </c>
      <c r="H1233" s="32">
        <v>188482</v>
      </c>
      <c r="I1233" s="32">
        <v>184124</v>
      </c>
      <c r="J1233" s="32">
        <v>181121</v>
      </c>
      <c r="K1233" s="32">
        <v>179065</v>
      </c>
      <c r="L1233" s="32">
        <v>179316</v>
      </c>
      <c r="M1233" s="32"/>
    </row>
    <row r="1234" spans="1:21" hidden="1" x14ac:dyDescent="0.3">
      <c r="A1234" t="s">
        <v>77</v>
      </c>
      <c r="B1234" t="s">
        <v>189</v>
      </c>
      <c r="C1234" s="32">
        <v>222231</v>
      </c>
      <c r="D1234" s="32">
        <v>221654</v>
      </c>
      <c r="E1234" s="32">
        <v>222271</v>
      </c>
      <c r="F1234" s="32">
        <v>220500</v>
      </c>
      <c r="G1234" s="32">
        <v>217638</v>
      </c>
      <c r="H1234" s="32">
        <v>212274</v>
      </c>
      <c r="I1234" s="32">
        <v>207196</v>
      </c>
      <c r="J1234" s="32">
        <v>201144</v>
      </c>
      <c r="K1234" s="32">
        <v>196817</v>
      </c>
      <c r="L1234" s="32">
        <v>190717</v>
      </c>
      <c r="M1234" s="32"/>
    </row>
    <row r="1235" spans="1:21" hidden="1" x14ac:dyDescent="0.3">
      <c r="A1235" t="s">
        <v>77</v>
      </c>
      <c r="B1235" t="s">
        <v>190</v>
      </c>
      <c r="C1235" s="32">
        <v>223805</v>
      </c>
      <c r="D1235" s="32">
        <v>221401</v>
      </c>
      <c r="E1235" s="32">
        <v>220791</v>
      </c>
      <c r="F1235" s="32">
        <v>219512</v>
      </c>
      <c r="G1235" s="32">
        <v>217560</v>
      </c>
      <c r="H1235" s="32">
        <v>217862</v>
      </c>
      <c r="I1235" s="32">
        <v>217516</v>
      </c>
      <c r="J1235" s="32">
        <v>218042</v>
      </c>
      <c r="K1235" s="32">
        <v>216259</v>
      </c>
      <c r="L1235" s="32">
        <v>213350</v>
      </c>
      <c r="M1235" s="32"/>
    </row>
    <row r="1236" spans="1:21" hidden="1" x14ac:dyDescent="0.3">
      <c r="A1236" t="s">
        <v>77</v>
      </c>
      <c r="B1236" t="s">
        <v>191</v>
      </c>
      <c r="C1236" s="32">
        <v>208169</v>
      </c>
      <c r="D1236" s="32">
        <v>210808</v>
      </c>
      <c r="E1236" s="32">
        <v>211149</v>
      </c>
      <c r="F1236" s="32">
        <v>213115</v>
      </c>
      <c r="G1236" s="32">
        <v>217268</v>
      </c>
      <c r="H1236" s="32">
        <v>218343</v>
      </c>
      <c r="I1236" s="32">
        <v>216933</v>
      </c>
      <c r="J1236" s="32">
        <v>216572</v>
      </c>
      <c r="K1236" s="32">
        <v>215286</v>
      </c>
      <c r="L1236" s="32">
        <v>213312</v>
      </c>
      <c r="M1236" s="32"/>
    </row>
    <row r="1237" spans="1:21" hidden="1" x14ac:dyDescent="0.3">
      <c r="A1237" t="s">
        <v>77</v>
      </c>
      <c r="B1237" t="s">
        <v>192</v>
      </c>
      <c r="C1237" s="32">
        <v>174114</v>
      </c>
      <c r="D1237" s="32">
        <v>179520</v>
      </c>
      <c r="E1237" s="32">
        <v>186125</v>
      </c>
      <c r="F1237" s="32">
        <v>191225</v>
      </c>
      <c r="G1237" s="32">
        <v>195847</v>
      </c>
      <c r="H1237" s="32">
        <v>201971</v>
      </c>
      <c r="I1237" s="32">
        <v>205827</v>
      </c>
      <c r="J1237" s="32">
        <v>206237</v>
      </c>
      <c r="K1237" s="32">
        <v>208310</v>
      </c>
      <c r="L1237" s="32">
        <v>211936</v>
      </c>
      <c r="M1237" s="32"/>
    </row>
    <row r="1238" spans="1:21" hidden="1" x14ac:dyDescent="0.3">
      <c r="A1238" t="s">
        <v>77</v>
      </c>
      <c r="B1238" t="s">
        <v>193</v>
      </c>
      <c r="C1238" s="32">
        <v>140443</v>
      </c>
      <c r="D1238" s="32">
        <v>137432</v>
      </c>
      <c r="E1238" s="32">
        <v>143743</v>
      </c>
      <c r="F1238" s="32">
        <v>153882</v>
      </c>
      <c r="G1238" s="32">
        <v>162773</v>
      </c>
      <c r="H1238" s="32">
        <v>167587</v>
      </c>
      <c r="I1238" s="32">
        <v>173855</v>
      </c>
      <c r="J1238" s="32">
        <v>180419</v>
      </c>
      <c r="K1238" s="32">
        <v>185508</v>
      </c>
      <c r="L1238" s="32">
        <v>189749</v>
      </c>
      <c r="M1238" s="32"/>
    </row>
    <row r="1239" spans="1:21" hidden="1" x14ac:dyDescent="0.3">
      <c r="A1239" t="s">
        <v>77</v>
      </c>
      <c r="B1239" t="s">
        <v>194</v>
      </c>
      <c r="C1239" s="32">
        <v>108294</v>
      </c>
      <c r="D1239" s="32">
        <v>115822</v>
      </c>
      <c r="E1239" s="32">
        <v>119169</v>
      </c>
      <c r="F1239" s="32">
        <v>120195</v>
      </c>
      <c r="G1239" s="32">
        <v>121455</v>
      </c>
      <c r="H1239" s="32">
        <v>125272</v>
      </c>
      <c r="I1239" s="32">
        <v>131584</v>
      </c>
      <c r="J1239" s="32">
        <v>137542</v>
      </c>
      <c r="K1239" s="32">
        <v>147564</v>
      </c>
      <c r="L1239" s="32">
        <v>155869</v>
      </c>
      <c r="M1239" s="32"/>
      <c r="N1239" t="str">
        <f t="shared" ref="N1239:N1246" si="94">A1239</f>
        <v>นครราชสีมา</v>
      </c>
      <c r="O1239" s="32">
        <f t="shared" ref="O1239:U1239" si="95">SUM(F1239:F1246)</f>
        <v>387999</v>
      </c>
      <c r="P1239" s="32">
        <f t="shared" si="95"/>
        <v>400130</v>
      </c>
      <c r="Q1239" s="32">
        <f t="shared" si="95"/>
        <v>416842</v>
      </c>
      <c r="R1239" s="32">
        <f t="shared" si="95"/>
        <v>434763</v>
      </c>
      <c r="S1239" s="32">
        <f t="shared" si="95"/>
        <v>452799</v>
      </c>
      <c r="T1239" s="32">
        <f t="shared" si="95"/>
        <v>472965</v>
      </c>
      <c r="U1239" s="32">
        <f t="shared" si="95"/>
        <v>491944</v>
      </c>
    </row>
    <row r="1240" spans="1:21" hidden="1" x14ac:dyDescent="0.3">
      <c r="A1240" t="s">
        <v>77</v>
      </c>
      <c r="B1240" t="s">
        <v>195</v>
      </c>
      <c r="C1240" s="32">
        <v>76302</v>
      </c>
      <c r="D1240" s="32">
        <v>84287</v>
      </c>
      <c r="E1240" s="32">
        <v>90221</v>
      </c>
      <c r="F1240" s="32">
        <v>95266</v>
      </c>
      <c r="G1240" s="32">
        <v>99751</v>
      </c>
      <c r="H1240" s="32">
        <v>104997</v>
      </c>
      <c r="I1240" s="32">
        <v>108469</v>
      </c>
      <c r="J1240" s="32">
        <v>111652</v>
      </c>
      <c r="K1240" s="32">
        <v>112662</v>
      </c>
      <c r="L1240" s="32">
        <v>113752</v>
      </c>
      <c r="M1240" s="32"/>
      <c r="N1240" t="str">
        <f t="shared" si="94"/>
        <v>นครราชสีมา</v>
      </c>
    </row>
    <row r="1241" spans="1:21" hidden="1" x14ac:dyDescent="0.3">
      <c r="A1241" t="s">
        <v>77</v>
      </c>
      <c r="B1241" t="s">
        <v>196</v>
      </c>
      <c r="C1241" s="32">
        <v>61858</v>
      </c>
      <c r="D1241" s="32">
        <v>61552</v>
      </c>
      <c r="E1241" s="32">
        <v>62059</v>
      </c>
      <c r="F1241" s="32">
        <v>64151</v>
      </c>
      <c r="G1241" s="32">
        <v>67373</v>
      </c>
      <c r="H1241" s="32">
        <v>72000</v>
      </c>
      <c r="I1241" s="32">
        <v>76013</v>
      </c>
      <c r="J1241" s="32">
        <v>81500</v>
      </c>
      <c r="K1241" s="32">
        <v>86209</v>
      </c>
      <c r="L1241" s="32">
        <v>90394</v>
      </c>
      <c r="M1241" s="32"/>
      <c r="N1241" t="str">
        <f t="shared" si="94"/>
        <v>นครราชสีมา</v>
      </c>
    </row>
    <row r="1242" spans="1:21" hidden="1" x14ac:dyDescent="0.3">
      <c r="A1242" t="s">
        <v>77</v>
      </c>
      <c r="B1242" t="s">
        <v>197</v>
      </c>
      <c r="C1242" s="32">
        <v>45230</v>
      </c>
      <c r="D1242" s="32">
        <v>48441</v>
      </c>
      <c r="E1242" s="32">
        <v>50372</v>
      </c>
      <c r="F1242" s="32">
        <v>51221</v>
      </c>
      <c r="G1242" s="32">
        <v>52053</v>
      </c>
      <c r="H1242" s="32">
        <v>51644</v>
      </c>
      <c r="I1242" s="32">
        <v>52268</v>
      </c>
      <c r="J1242" s="32">
        <v>52744</v>
      </c>
      <c r="K1242" s="32">
        <v>54651</v>
      </c>
      <c r="L1242" s="32">
        <v>57572</v>
      </c>
      <c r="M1242" s="32"/>
      <c r="N1242" t="str">
        <f t="shared" si="94"/>
        <v>นครราชสีมา</v>
      </c>
    </row>
    <row r="1243" spans="1:21" hidden="1" x14ac:dyDescent="0.3">
      <c r="A1243" t="s">
        <v>77</v>
      </c>
      <c r="B1243" t="s">
        <v>198</v>
      </c>
      <c r="C1243" s="32">
        <v>26380</v>
      </c>
      <c r="D1243" s="32">
        <v>29619</v>
      </c>
      <c r="E1243" s="32">
        <v>31055</v>
      </c>
      <c r="F1243" s="32">
        <v>32860</v>
      </c>
      <c r="G1243" s="32">
        <v>34264</v>
      </c>
      <c r="H1243" s="32">
        <v>36005</v>
      </c>
      <c r="I1243" s="32">
        <v>37362</v>
      </c>
      <c r="J1243" s="32">
        <v>38874</v>
      </c>
      <c r="K1243" s="32">
        <v>39559</v>
      </c>
      <c r="L1243" s="32">
        <v>40396</v>
      </c>
      <c r="M1243" s="32"/>
      <c r="N1243" t="str">
        <f t="shared" si="94"/>
        <v>นครราชสีมา</v>
      </c>
    </row>
    <row r="1244" spans="1:21" hidden="1" x14ac:dyDescent="0.3">
      <c r="A1244" t="s">
        <v>77</v>
      </c>
      <c r="B1244" t="s">
        <v>199</v>
      </c>
      <c r="C1244" s="32">
        <v>12281</v>
      </c>
      <c r="D1244" s="32">
        <v>15129</v>
      </c>
      <c r="E1244" s="32">
        <v>16224</v>
      </c>
      <c r="F1244" s="32">
        <v>16705</v>
      </c>
      <c r="G1244" s="32">
        <v>17238</v>
      </c>
      <c r="H1244" s="32">
        <v>17868</v>
      </c>
      <c r="I1244" s="32">
        <v>19278</v>
      </c>
      <c r="J1244" s="32">
        <v>20116</v>
      </c>
      <c r="K1244" s="32">
        <v>21495</v>
      </c>
      <c r="L1244" s="32">
        <v>22587</v>
      </c>
      <c r="M1244" s="32"/>
      <c r="N1244" t="str">
        <f t="shared" si="94"/>
        <v>นครราชสีมา</v>
      </c>
    </row>
    <row r="1245" spans="1:21" hidden="1" x14ac:dyDescent="0.3">
      <c r="A1245" t="s">
        <v>77</v>
      </c>
      <c r="B1245" t="s">
        <v>200</v>
      </c>
      <c r="C1245" s="32">
        <v>4197</v>
      </c>
      <c r="D1245" s="32">
        <v>5286</v>
      </c>
      <c r="E1245" s="32">
        <v>5495</v>
      </c>
      <c r="F1245" s="32">
        <v>5981</v>
      </c>
      <c r="G1245" s="32">
        <v>6280</v>
      </c>
      <c r="H1245" s="32">
        <v>7188</v>
      </c>
      <c r="I1245" s="32">
        <v>7788</v>
      </c>
      <c r="J1245" s="32">
        <v>8313</v>
      </c>
      <c r="K1245" s="32">
        <v>8591</v>
      </c>
      <c r="L1245" s="32">
        <v>8905</v>
      </c>
      <c r="M1245" s="32"/>
      <c r="N1245" t="str">
        <f t="shared" si="94"/>
        <v>นครราชสีมา</v>
      </c>
    </row>
    <row r="1246" spans="1:21" hidden="1" x14ac:dyDescent="0.3">
      <c r="A1246" t="s">
        <v>77</v>
      </c>
      <c r="B1246" t="s">
        <v>201</v>
      </c>
      <c r="C1246" s="32">
        <v>1274</v>
      </c>
      <c r="D1246" s="32">
        <v>1518</v>
      </c>
      <c r="E1246" s="32">
        <v>1544</v>
      </c>
      <c r="F1246" s="32">
        <v>1620</v>
      </c>
      <c r="G1246" s="32">
        <v>1716</v>
      </c>
      <c r="H1246" s="32">
        <v>1868</v>
      </c>
      <c r="I1246" s="32">
        <v>2001</v>
      </c>
      <c r="J1246" s="32">
        <v>2058</v>
      </c>
      <c r="K1246" s="32">
        <v>2234</v>
      </c>
      <c r="L1246" s="32">
        <v>2469</v>
      </c>
      <c r="M1246" s="32"/>
      <c r="N1246" t="str">
        <f t="shared" si="94"/>
        <v>นครราชสีมา</v>
      </c>
    </row>
    <row r="1247" spans="1:21" hidden="1" x14ac:dyDescent="0.3">
      <c r="A1247" t="s">
        <v>77</v>
      </c>
      <c r="B1247" t="s">
        <v>202</v>
      </c>
      <c r="C1247">
        <v>460</v>
      </c>
      <c r="D1247">
        <v>592</v>
      </c>
      <c r="E1247">
        <v>674</v>
      </c>
      <c r="F1247">
        <v>664</v>
      </c>
      <c r="G1247">
        <v>366</v>
      </c>
      <c r="H1247">
        <v>461</v>
      </c>
      <c r="I1247">
        <v>584</v>
      </c>
      <c r="J1247">
        <v>589</v>
      </c>
      <c r="K1247">
        <v>679</v>
      </c>
      <c r="L1247">
        <v>785</v>
      </c>
    </row>
    <row r="1248" spans="1:21" hidden="1" x14ac:dyDescent="0.3">
      <c r="A1248" t="s">
        <v>77</v>
      </c>
      <c r="B1248" t="s">
        <v>203</v>
      </c>
      <c r="C1248">
        <v>80</v>
      </c>
      <c r="D1248">
        <v>24</v>
      </c>
      <c r="E1248">
        <v>24</v>
      </c>
      <c r="F1248">
        <v>24</v>
      </c>
      <c r="G1248">
        <v>4</v>
      </c>
      <c r="H1248">
        <v>4</v>
      </c>
      <c r="I1248">
        <v>4</v>
      </c>
      <c r="J1248">
        <v>4</v>
      </c>
      <c r="K1248">
        <v>4</v>
      </c>
      <c r="L1248">
        <v>1</v>
      </c>
    </row>
    <row r="1249" spans="1:13" hidden="1" x14ac:dyDescent="0.3">
      <c r="A1249" t="s">
        <v>77</v>
      </c>
      <c r="B1249" t="s">
        <v>204</v>
      </c>
      <c r="C1249" s="32">
        <v>1526</v>
      </c>
      <c r="D1249" s="32">
        <v>1584</v>
      </c>
      <c r="E1249" s="32">
        <v>2098</v>
      </c>
      <c r="F1249" s="32">
        <v>2784</v>
      </c>
      <c r="G1249" s="32">
        <v>2796</v>
      </c>
      <c r="H1249" s="32">
        <v>2975</v>
      </c>
      <c r="I1249" s="32">
        <v>3218</v>
      </c>
      <c r="J1249" s="32">
        <v>3364</v>
      </c>
      <c r="K1249" s="32">
        <v>3434</v>
      </c>
      <c r="L1249" s="32">
        <v>3547</v>
      </c>
      <c r="M1249" s="32"/>
    </row>
    <row r="1250" spans="1:13" hidden="1" x14ac:dyDescent="0.3">
      <c r="A1250" t="s">
        <v>77</v>
      </c>
      <c r="B1250" t="s">
        <v>205</v>
      </c>
      <c r="C1250" s="32">
        <v>21730</v>
      </c>
      <c r="D1250" s="32">
        <v>21826</v>
      </c>
      <c r="E1250" s="32">
        <v>21624</v>
      </c>
      <c r="F1250" s="32">
        <v>21979</v>
      </c>
      <c r="G1250" s="32">
        <v>19730</v>
      </c>
      <c r="H1250" s="32">
        <v>19992</v>
      </c>
      <c r="I1250" s="32">
        <v>20176</v>
      </c>
      <c r="J1250" s="32">
        <v>20826</v>
      </c>
      <c r="K1250" s="32">
        <v>5715</v>
      </c>
      <c r="L1250" s="32">
        <v>6680</v>
      </c>
      <c r="M1250" s="32"/>
    </row>
    <row r="1251" spans="1:13" hidden="1" x14ac:dyDescent="0.3">
      <c r="A1251" t="s">
        <v>77</v>
      </c>
      <c r="B1251" t="s">
        <v>206</v>
      </c>
      <c r="C1251" s="32">
        <v>4624</v>
      </c>
      <c r="D1251" s="32">
        <v>4409</v>
      </c>
      <c r="E1251" s="32">
        <v>4670</v>
      </c>
      <c r="F1251" s="32">
        <v>4907</v>
      </c>
      <c r="G1251" s="32">
        <v>4810</v>
      </c>
      <c r="H1251" s="32">
        <v>4631</v>
      </c>
      <c r="I1251" s="32">
        <v>4508</v>
      </c>
      <c r="J1251" s="32">
        <v>4618</v>
      </c>
      <c r="K1251" s="32">
        <v>1048</v>
      </c>
      <c r="L1251">
        <v>766</v>
      </c>
    </row>
    <row r="1252" spans="1:13" x14ac:dyDescent="0.3">
      <c r="A1252" t="s">
        <v>78</v>
      </c>
      <c r="B1252" t="s">
        <v>7</v>
      </c>
      <c r="C1252" s="32">
        <v>1566740</v>
      </c>
      <c r="D1252" s="32">
        <v>1573438</v>
      </c>
      <c r="E1252" s="32">
        <v>1579248</v>
      </c>
      <c r="F1252" s="32">
        <v>1584661</v>
      </c>
      <c r="G1252" s="32">
        <v>1587897</v>
      </c>
      <c r="H1252" s="32">
        <v>1591905</v>
      </c>
      <c r="I1252" s="32">
        <v>1594850</v>
      </c>
      <c r="J1252" s="32">
        <v>1595747</v>
      </c>
      <c r="K1252" s="32">
        <v>1581184</v>
      </c>
      <c r="L1252" s="32">
        <v>1579805</v>
      </c>
      <c r="M1252" s="32"/>
    </row>
    <row r="1253" spans="1:13" hidden="1" x14ac:dyDescent="0.3">
      <c r="A1253" t="s">
        <v>78</v>
      </c>
      <c r="B1253" t="s">
        <v>184</v>
      </c>
      <c r="C1253" s="32">
        <v>99169</v>
      </c>
      <c r="D1253" s="32">
        <v>97831</v>
      </c>
      <c r="E1253" s="32">
        <v>96204</v>
      </c>
      <c r="F1253" s="32">
        <v>94070</v>
      </c>
      <c r="G1253" s="32">
        <v>90413</v>
      </c>
      <c r="H1253" s="32">
        <v>86587</v>
      </c>
      <c r="I1253" s="32">
        <v>83709</v>
      </c>
      <c r="J1253" s="32">
        <v>80018</v>
      </c>
      <c r="K1253" s="32">
        <v>76798</v>
      </c>
      <c r="L1253" s="32">
        <v>73033</v>
      </c>
      <c r="M1253" s="32"/>
    </row>
    <row r="1254" spans="1:13" hidden="1" x14ac:dyDescent="0.3">
      <c r="A1254" t="s">
        <v>78</v>
      </c>
      <c r="B1254" s="37">
        <v>44690</v>
      </c>
      <c r="C1254" s="32">
        <v>105187</v>
      </c>
      <c r="D1254" s="32">
        <v>104176</v>
      </c>
      <c r="E1254" s="32">
        <v>102389</v>
      </c>
      <c r="F1254" s="32">
        <v>100708</v>
      </c>
      <c r="G1254" s="32">
        <v>100753</v>
      </c>
      <c r="H1254" s="32">
        <v>100495</v>
      </c>
      <c r="I1254" s="32">
        <v>99393</v>
      </c>
      <c r="J1254" s="32">
        <v>97778</v>
      </c>
      <c r="K1254" s="32">
        <v>95541</v>
      </c>
      <c r="L1254" s="32">
        <v>91888</v>
      </c>
      <c r="M1254" s="32"/>
    </row>
    <row r="1255" spans="1:13" hidden="1" x14ac:dyDescent="0.3">
      <c r="A1255" t="s">
        <v>78</v>
      </c>
      <c r="B1255" s="37">
        <v>44848</v>
      </c>
      <c r="C1255" s="32">
        <v>111451</v>
      </c>
      <c r="D1255" s="32">
        <v>108138</v>
      </c>
      <c r="E1255" s="32">
        <v>107231</v>
      </c>
      <c r="F1255" s="32">
        <v>106317</v>
      </c>
      <c r="G1255" s="32">
        <v>105010</v>
      </c>
      <c r="H1255" s="32">
        <v>104577</v>
      </c>
      <c r="I1255" s="32">
        <v>103618</v>
      </c>
      <c r="J1255" s="32">
        <v>102028</v>
      </c>
      <c r="K1255" s="32">
        <v>100640</v>
      </c>
      <c r="L1255" s="32">
        <v>100795</v>
      </c>
      <c r="M1255" s="32"/>
    </row>
    <row r="1256" spans="1:13" hidden="1" x14ac:dyDescent="0.3">
      <c r="A1256" t="s">
        <v>78</v>
      </c>
      <c r="B1256" t="s">
        <v>185</v>
      </c>
      <c r="C1256" s="32">
        <v>126985</v>
      </c>
      <c r="D1256" s="32">
        <v>125544</v>
      </c>
      <c r="E1256" s="32">
        <v>122790</v>
      </c>
      <c r="F1256" s="32">
        <v>119174</v>
      </c>
      <c r="G1256" s="32">
        <v>114860</v>
      </c>
      <c r="H1256" s="32">
        <v>110066</v>
      </c>
      <c r="I1256" s="32">
        <v>106999</v>
      </c>
      <c r="J1256" s="32">
        <v>106199</v>
      </c>
      <c r="K1256" s="32">
        <v>105629</v>
      </c>
      <c r="L1256" s="32">
        <v>104464</v>
      </c>
      <c r="M1256" s="32"/>
    </row>
    <row r="1257" spans="1:13" hidden="1" x14ac:dyDescent="0.3">
      <c r="A1257" t="s">
        <v>78</v>
      </c>
      <c r="B1257" t="s">
        <v>186</v>
      </c>
      <c r="C1257" s="32">
        <v>112127</v>
      </c>
      <c r="D1257" s="32">
        <v>115435</v>
      </c>
      <c r="E1257" s="32">
        <v>118473</v>
      </c>
      <c r="F1257" s="32">
        <v>119500</v>
      </c>
      <c r="G1257" s="32">
        <v>120555</v>
      </c>
      <c r="H1257" s="32">
        <v>120344</v>
      </c>
      <c r="I1257" s="32">
        <v>118651</v>
      </c>
      <c r="J1257" s="32">
        <v>116122</v>
      </c>
      <c r="K1257" s="32">
        <v>113398</v>
      </c>
      <c r="L1257" s="32">
        <v>109137</v>
      </c>
      <c r="M1257" s="32"/>
    </row>
    <row r="1258" spans="1:13" hidden="1" x14ac:dyDescent="0.3">
      <c r="A1258" t="s">
        <v>78</v>
      </c>
      <c r="B1258" t="s">
        <v>187</v>
      </c>
      <c r="C1258" s="32">
        <v>115766</v>
      </c>
      <c r="D1258" s="32">
        <v>112229</v>
      </c>
      <c r="E1258" s="32">
        <v>109207</v>
      </c>
      <c r="F1258" s="32">
        <v>108190</v>
      </c>
      <c r="G1258" s="32">
        <v>109736</v>
      </c>
      <c r="H1258" s="32">
        <v>112875</v>
      </c>
      <c r="I1258" s="32">
        <v>115997</v>
      </c>
      <c r="J1258" s="32">
        <v>119046</v>
      </c>
      <c r="K1258" s="32">
        <v>120422</v>
      </c>
      <c r="L1258" s="32">
        <v>121310</v>
      </c>
      <c r="M1258" s="32"/>
    </row>
    <row r="1259" spans="1:13" hidden="1" x14ac:dyDescent="0.3">
      <c r="A1259" t="s">
        <v>78</v>
      </c>
      <c r="B1259" t="s">
        <v>188</v>
      </c>
      <c r="C1259" s="32">
        <v>130695</v>
      </c>
      <c r="D1259" s="32">
        <v>127933</v>
      </c>
      <c r="E1259" s="32">
        <v>124215</v>
      </c>
      <c r="F1259" s="32">
        <v>121317</v>
      </c>
      <c r="G1259" s="32">
        <v>116842</v>
      </c>
      <c r="H1259" s="32">
        <v>111801</v>
      </c>
      <c r="I1259" s="32">
        <v>108457</v>
      </c>
      <c r="J1259" s="32">
        <v>105389</v>
      </c>
      <c r="K1259" s="32">
        <v>104096</v>
      </c>
      <c r="L1259" s="32">
        <v>105683</v>
      </c>
      <c r="M1259" s="32"/>
    </row>
    <row r="1260" spans="1:13" hidden="1" x14ac:dyDescent="0.3">
      <c r="A1260" t="s">
        <v>78</v>
      </c>
      <c r="B1260" t="s">
        <v>189</v>
      </c>
      <c r="C1260" s="32">
        <v>136088</v>
      </c>
      <c r="D1260" s="32">
        <v>133160</v>
      </c>
      <c r="E1260" s="32">
        <v>131315</v>
      </c>
      <c r="F1260" s="32">
        <v>130672</v>
      </c>
      <c r="G1260" s="32">
        <v>129075</v>
      </c>
      <c r="H1260" s="32">
        <v>126694</v>
      </c>
      <c r="I1260" s="32">
        <v>124129</v>
      </c>
      <c r="J1260" s="32">
        <v>120249</v>
      </c>
      <c r="K1260" s="32">
        <v>117233</v>
      </c>
      <c r="L1260" s="32">
        <v>112878</v>
      </c>
      <c r="M1260" s="32"/>
    </row>
    <row r="1261" spans="1:13" hidden="1" x14ac:dyDescent="0.3">
      <c r="A1261" t="s">
        <v>78</v>
      </c>
      <c r="B1261" t="s">
        <v>190</v>
      </c>
      <c r="C1261" s="32">
        <v>133292</v>
      </c>
      <c r="D1261" s="32">
        <v>134337</v>
      </c>
      <c r="E1261" s="32">
        <v>135437</v>
      </c>
      <c r="F1261" s="32">
        <v>135197</v>
      </c>
      <c r="G1261" s="32">
        <v>134156</v>
      </c>
      <c r="H1261" s="32">
        <v>133091</v>
      </c>
      <c r="I1261" s="32">
        <v>130415</v>
      </c>
      <c r="J1261" s="32">
        <v>128451</v>
      </c>
      <c r="K1261" s="32">
        <v>127632</v>
      </c>
      <c r="L1261" s="32">
        <v>125641</v>
      </c>
      <c r="M1261" s="32"/>
    </row>
    <row r="1262" spans="1:13" hidden="1" x14ac:dyDescent="0.3">
      <c r="A1262" t="s">
        <v>78</v>
      </c>
      <c r="B1262" t="s">
        <v>191</v>
      </c>
      <c r="C1262" s="32">
        <v>116013</v>
      </c>
      <c r="D1262" s="32">
        <v>118638</v>
      </c>
      <c r="E1262" s="32">
        <v>121397</v>
      </c>
      <c r="F1262" s="32">
        <v>123509</v>
      </c>
      <c r="G1262" s="32">
        <v>127852</v>
      </c>
      <c r="H1262" s="32">
        <v>130151</v>
      </c>
      <c r="I1262" s="32">
        <v>131410</v>
      </c>
      <c r="J1262" s="32">
        <v>132493</v>
      </c>
      <c r="K1262" s="32">
        <v>132106</v>
      </c>
      <c r="L1262" s="32">
        <v>130859</v>
      </c>
      <c r="M1262" s="32"/>
    </row>
    <row r="1263" spans="1:13" hidden="1" x14ac:dyDescent="0.3">
      <c r="A1263" t="s">
        <v>78</v>
      </c>
      <c r="B1263" t="s">
        <v>192</v>
      </c>
      <c r="C1263" s="32">
        <v>93047</v>
      </c>
      <c r="D1263" s="32">
        <v>97846</v>
      </c>
      <c r="E1263" s="32">
        <v>101926</v>
      </c>
      <c r="F1263" s="32">
        <v>104864</v>
      </c>
      <c r="G1263" s="32">
        <v>108051</v>
      </c>
      <c r="H1263" s="32">
        <v>112699</v>
      </c>
      <c r="I1263" s="32">
        <v>115547</v>
      </c>
      <c r="J1263" s="32">
        <v>118166</v>
      </c>
      <c r="K1263" s="32">
        <v>120203</v>
      </c>
      <c r="L1263" s="32">
        <v>124130</v>
      </c>
      <c r="M1263" s="32"/>
    </row>
    <row r="1264" spans="1:13" hidden="1" x14ac:dyDescent="0.3">
      <c r="A1264" t="s">
        <v>78</v>
      </c>
      <c r="B1264" t="s">
        <v>193</v>
      </c>
      <c r="C1264" s="32">
        <v>77384</v>
      </c>
      <c r="D1264" s="32">
        <v>75450</v>
      </c>
      <c r="E1264" s="32">
        <v>78285</v>
      </c>
      <c r="F1264" s="32">
        <v>83434</v>
      </c>
      <c r="G1264" s="32">
        <v>87013</v>
      </c>
      <c r="H1264" s="32">
        <v>89535</v>
      </c>
      <c r="I1264" s="32">
        <v>94616</v>
      </c>
      <c r="J1264" s="32">
        <v>98511</v>
      </c>
      <c r="K1264" s="32">
        <v>101467</v>
      </c>
      <c r="L1264" s="32">
        <v>104355</v>
      </c>
      <c r="M1264" s="32"/>
    </row>
    <row r="1265" spans="1:21" hidden="1" x14ac:dyDescent="0.3">
      <c r="A1265" t="s">
        <v>78</v>
      </c>
      <c r="B1265" t="s">
        <v>194</v>
      </c>
      <c r="C1265" s="32">
        <v>62152</v>
      </c>
      <c r="D1265" s="32">
        <v>65207</v>
      </c>
      <c r="E1265" s="32">
        <v>66285</v>
      </c>
      <c r="F1265" s="32">
        <v>66897</v>
      </c>
      <c r="G1265" s="32">
        <v>67684</v>
      </c>
      <c r="H1265" s="32">
        <v>69731</v>
      </c>
      <c r="I1265" s="32">
        <v>72021</v>
      </c>
      <c r="J1265" s="32">
        <v>74657</v>
      </c>
      <c r="K1265" s="32">
        <v>79535</v>
      </c>
      <c r="L1265" s="32">
        <v>82940</v>
      </c>
      <c r="M1265" s="32"/>
      <c r="N1265" t="str">
        <f t="shared" ref="N1265:N1272" si="96">A1265</f>
        <v>บุรีรัมย์</v>
      </c>
      <c r="O1265" s="32">
        <f t="shared" ref="O1265:U1265" si="97">SUM(F1265:F1272)</f>
        <v>216752</v>
      </c>
      <c r="P1265" s="32">
        <f t="shared" si="97"/>
        <v>223755</v>
      </c>
      <c r="Q1265" s="32">
        <f t="shared" si="97"/>
        <v>232862</v>
      </c>
      <c r="R1265" s="32">
        <f t="shared" si="97"/>
        <v>241723</v>
      </c>
      <c r="S1265" s="32">
        <f t="shared" si="97"/>
        <v>250828</v>
      </c>
      <c r="T1265" s="32">
        <f t="shared" si="97"/>
        <v>261251</v>
      </c>
      <c r="U1265" s="32">
        <f t="shared" si="97"/>
        <v>270410</v>
      </c>
    </row>
    <row r="1266" spans="1:21" hidden="1" x14ac:dyDescent="0.3">
      <c r="A1266" t="s">
        <v>78</v>
      </c>
      <c r="B1266" t="s">
        <v>195</v>
      </c>
      <c r="C1266" s="32">
        <v>44525</v>
      </c>
      <c r="D1266" s="32">
        <v>48911</v>
      </c>
      <c r="E1266" s="32">
        <v>51881</v>
      </c>
      <c r="F1266" s="32">
        <v>54679</v>
      </c>
      <c r="G1266" s="32">
        <v>56809</v>
      </c>
      <c r="H1266" s="32">
        <v>59353</v>
      </c>
      <c r="I1266" s="32">
        <v>60866</v>
      </c>
      <c r="J1266" s="32">
        <v>61935</v>
      </c>
      <c r="K1266" s="32">
        <v>62526</v>
      </c>
      <c r="L1266" s="32">
        <v>63221</v>
      </c>
      <c r="M1266" s="32"/>
      <c r="N1266" t="str">
        <f t="shared" si="96"/>
        <v>บุรีรัมย์</v>
      </c>
    </row>
    <row r="1267" spans="1:21" hidden="1" x14ac:dyDescent="0.3">
      <c r="A1267" t="s">
        <v>78</v>
      </c>
      <c r="B1267" t="s">
        <v>196</v>
      </c>
      <c r="C1267" s="32">
        <v>34482</v>
      </c>
      <c r="D1267" s="32">
        <v>34798</v>
      </c>
      <c r="E1267" s="32">
        <v>35836</v>
      </c>
      <c r="F1267" s="32">
        <v>36860</v>
      </c>
      <c r="G1267" s="32">
        <v>38937</v>
      </c>
      <c r="H1267" s="32">
        <v>41143</v>
      </c>
      <c r="I1267" s="32">
        <v>43890</v>
      </c>
      <c r="J1267" s="32">
        <v>46676</v>
      </c>
      <c r="K1267" s="32">
        <v>49258</v>
      </c>
      <c r="L1267" s="32">
        <v>51114</v>
      </c>
      <c r="M1267" s="32"/>
      <c r="N1267" t="str">
        <f t="shared" si="96"/>
        <v>บุรีรัมย์</v>
      </c>
    </row>
    <row r="1268" spans="1:21" hidden="1" x14ac:dyDescent="0.3">
      <c r="A1268" t="s">
        <v>78</v>
      </c>
      <c r="B1268" t="s">
        <v>197</v>
      </c>
      <c r="C1268" s="32">
        <v>24713</v>
      </c>
      <c r="D1268" s="32">
        <v>26353</v>
      </c>
      <c r="E1268" s="32">
        <v>27298</v>
      </c>
      <c r="F1268" s="32">
        <v>27918</v>
      </c>
      <c r="G1268" s="32">
        <v>28528</v>
      </c>
      <c r="H1268" s="32">
        <v>29206</v>
      </c>
      <c r="I1268" s="32">
        <v>29515</v>
      </c>
      <c r="J1268" s="32">
        <v>30364</v>
      </c>
      <c r="K1268" s="32">
        <v>31212</v>
      </c>
      <c r="L1268" s="32">
        <v>32969</v>
      </c>
      <c r="M1268" s="32"/>
      <c r="N1268" t="str">
        <f t="shared" si="96"/>
        <v>บุรีรัมย์</v>
      </c>
    </row>
    <row r="1269" spans="1:21" hidden="1" x14ac:dyDescent="0.3">
      <c r="A1269" t="s">
        <v>78</v>
      </c>
      <c r="B1269" t="s">
        <v>198</v>
      </c>
      <c r="C1269" s="32">
        <v>14395</v>
      </c>
      <c r="D1269" s="32">
        <v>15977</v>
      </c>
      <c r="E1269" s="32">
        <v>16837</v>
      </c>
      <c r="F1269" s="32">
        <v>17917</v>
      </c>
      <c r="G1269" s="32">
        <v>18791</v>
      </c>
      <c r="H1269" s="32">
        <v>19333</v>
      </c>
      <c r="I1269" s="32">
        <v>20146</v>
      </c>
      <c r="J1269" s="32">
        <v>20970</v>
      </c>
      <c r="K1269" s="32">
        <v>21383</v>
      </c>
      <c r="L1269" s="32">
        <v>21906</v>
      </c>
      <c r="M1269" s="32"/>
      <c r="N1269" t="str">
        <f t="shared" si="96"/>
        <v>บุรีรัมย์</v>
      </c>
    </row>
    <row r="1270" spans="1:21" hidden="1" x14ac:dyDescent="0.3">
      <c r="A1270" t="s">
        <v>78</v>
      </c>
      <c r="B1270" t="s">
        <v>199</v>
      </c>
      <c r="C1270" s="32">
        <v>6145</v>
      </c>
      <c r="D1270" s="32">
        <v>7520</v>
      </c>
      <c r="E1270" s="32">
        <v>8276</v>
      </c>
      <c r="F1270" s="32">
        <v>8693</v>
      </c>
      <c r="G1270" s="32">
        <v>9075</v>
      </c>
      <c r="H1270" s="32">
        <v>9650</v>
      </c>
      <c r="I1270" s="32">
        <v>10392</v>
      </c>
      <c r="J1270" s="32">
        <v>10900</v>
      </c>
      <c r="K1270" s="32">
        <v>11667</v>
      </c>
      <c r="L1270" s="32">
        <v>12233</v>
      </c>
      <c r="M1270" s="32"/>
      <c r="N1270" t="str">
        <f t="shared" si="96"/>
        <v>บุรีรัมย์</v>
      </c>
    </row>
    <row r="1271" spans="1:21" hidden="1" x14ac:dyDescent="0.3">
      <c r="A1271" t="s">
        <v>78</v>
      </c>
      <c r="B1271" t="s">
        <v>200</v>
      </c>
      <c r="C1271" s="32">
        <v>2147</v>
      </c>
      <c r="D1271" s="32">
        <v>2535</v>
      </c>
      <c r="E1271" s="32">
        <v>2656</v>
      </c>
      <c r="F1271" s="32">
        <v>2889</v>
      </c>
      <c r="G1271" s="32">
        <v>3062</v>
      </c>
      <c r="H1271" s="32">
        <v>3500</v>
      </c>
      <c r="I1271" s="32">
        <v>3904</v>
      </c>
      <c r="J1271" s="32">
        <v>4245</v>
      </c>
      <c r="K1271" s="32">
        <v>4458</v>
      </c>
      <c r="L1271" s="32">
        <v>4747</v>
      </c>
      <c r="M1271" s="32"/>
      <c r="N1271" t="str">
        <f t="shared" si="96"/>
        <v>บุรีรัมย์</v>
      </c>
    </row>
    <row r="1272" spans="1:21" hidden="1" x14ac:dyDescent="0.3">
      <c r="A1272" t="s">
        <v>78</v>
      </c>
      <c r="B1272" t="s">
        <v>201</v>
      </c>
      <c r="C1272">
        <v>758</v>
      </c>
      <c r="D1272">
        <v>836</v>
      </c>
      <c r="E1272">
        <v>845</v>
      </c>
      <c r="F1272">
        <v>899</v>
      </c>
      <c r="G1272">
        <v>869</v>
      </c>
      <c r="H1272">
        <v>946</v>
      </c>
      <c r="I1272">
        <v>989</v>
      </c>
      <c r="J1272" s="32">
        <v>1081</v>
      </c>
      <c r="K1272" s="32">
        <v>1212</v>
      </c>
      <c r="L1272" s="32">
        <v>1280</v>
      </c>
      <c r="M1272" s="32"/>
      <c r="N1272" t="str">
        <f t="shared" si="96"/>
        <v>บุรีรัมย์</v>
      </c>
    </row>
    <row r="1273" spans="1:21" hidden="1" x14ac:dyDescent="0.3">
      <c r="A1273" t="s">
        <v>78</v>
      </c>
      <c r="B1273" t="s">
        <v>202</v>
      </c>
      <c r="C1273">
        <v>495</v>
      </c>
      <c r="D1273">
        <v>564</v>
      </c>
      <c r="E1273">
        <v>606</v>
      </c>
      <c r="F1273">
        <v>636</v>
      </c>
      <c r="G1273">
        <v>244</v>
      </c>
      <c r="H1273">
        <v>315</v>
      </c>
      <c r="I1273">
        <v>379</v>
      </c>
      <c r="J1273">
        <v>378</v>
      </c>
      <c r="K1273">
        <v>418</v>
      </c>
      <c r="L1273">
        <v>492</v>
      </c>
    </row>
    <row r="1274" spans="1:21" hidden="1" x14ac:dyDescent="0.3">
      <c r="A1274" t="s">
        <v>78</v>
      </c>
      <c r="B1274" t="s">
        <v>203</v>
      </c>
      <c r="C1274">
        <v>10</v>
      </c>
      <c r="D1274">
        <v>4</v>
      </c>
      <c r="E1274">
        <v>4</v>
      </c>
      <c r="F1274">
        <v>4</v>
      </c>
      <c r="G1274" t="s">
        <v>207</v>
      </c>
      <c r="H1274" t="s">
        <v>207</v>
      </c>
      <c r="I1274" t="s">
        <v>207</v>
      </c>
      <c r="J1274" t="s">
        <v>207</v>
      </c>
      <c r="K1274" t="s">
        <v>207</v>
      </c>
      <c r="L1274" t="s">
        <v>207</v>
      </c>
    </row>
    <row r="1275" spans="1:21" hidden="1" x14ac:dyDescent="0.3">
      <c r="A1275" t="s">
        <v>78</v>
      </c>
      <c r="B1275" t="s">
        <v>204</v>
      </c>
      <c r="C1275">
        <v>695</v>
      </c>
      <c r="D1275">
        <v>769</v>
      </c>
      <c r="E1275">
        <v>932</v>
      </c>
      <c r="F1275" s="32">
        <v>1453</v>
      </c>
      <c r="G1275" s="32">
        <v>1505</v>
      </c>
      <c r="H1275" s="32">
        <v>1623</v>
      </c>
      <c r="I1275" s="32">
        <v>1747</v>
      </c>
      <c r="J1275" s="32">
        <v>1854</v>
      </c>
      <c r="K1275" s="32">
        <v>1944</v>
      </c>
      <c r="L1275" s="32">
        <v>2036</v>
      </c>
      <c r="M1275" s="32"/>
    </row>
    <row r="1276" spans="1:21" hidden="1" x14ac:dyDescent="0.3">
      <c r="A1276" t="s">
        <v>78</v>
      </c>
      <c r="B1276" t="s">
        <v>205</v>
      </c>
      <c r="C1276" s="32">
        <v>16115</v>
      </c>
      <c r="D1276" s="32">
        <v>16107</v>
      </c>
      <c r="E1276" s="32">
        <v>15988</v>
      </c>
      <c r="F1276" s="32">
        <v>16109</v>
      </c>
      <c r="G1276" s="32">
        <v>15555</v>
      </c>
      <c r="H1276" s="32">
        <v>15613</v>
      </c>
      <c r="I1276" s="32">
        <v>15622</v>
      </c>
      <c r="J1276" s="32">
        <v>15781</v>
      </c>
      <c r="K1276" s="32">
        <v>2013</v>
      </c>
      <c r="L1276" s="32">
        <v>2309</v>
      </c>
      <c r="M1276" s="32"/>
    </row>
    <row r="1277" spans="1:21" hidden="1" x14ac:dyDescent="0.3">
      <c r="A1277" t="s">
        <v>78</v>
      </c>
      <c r="B1277" t="s">
        <v>206</v>
      </c>
      <c r="C1277" s="32">
        <v>2904</v>
      </c>
      <c r="D1277" s="32">
        <v>3140</v>
      </c>
      <c r="E1277" s="32">
        <v>2935</v>
      </c>
      <c r="F1277" s="32">
        <v>2755</v>
      </c>
      <c r="G1277" s="32">
        <v>2522</v>
      </c>
      <c r="H1277" s="32">
        <v>2577</v>
      </c>
      <c r="I1277" s="32">
        <v>2438</v>
      </c>
      <c r="J1277" s="32">
        <v>2456</v>
      </c>
      <c r="K1277">
        <v>393</v>
      </c>
      <c r="L1277">
        <v>385</v>
      </c>
    </row>
    <row r="1278" spans="1:21" x14ac:dyDescent="0.3">
      <c r="A1278" t="s">
        <v>79</v>
      </c>
      <c r="B1278" t="s">
        <v>7</v>
      </c>
      <c r="C1278" s="32">
        <v>1386277</v>
      </c>
      <c r="D1278" s="32">
        <v>1388194</v>
      </c>
      <c r="E1278" s="32">
        <v>1391636</v>
      </c>
      <c r="F1278" s="32">
        <v>1395024</v>
      </c>
      <c r="G1278" s="32">
        <v>1395567</v>
      </c>
      <c r="H1278" s="32">
        <v>1397180</v>
      </c>
      <c r="I1278" s="32">
        <v>1397857</v>
      </c>
      <c r="J1278" s="32">
        <v>1396831</v>
      </c>
      <c r="K1278" s="32">
        <v>1378221</v>
      </c>
      <c r="L1278" s="32">
        <v>1376230</v>
      </c>
      <c r="M1278" s="32"/>
    </row>
    <row r="1279" spans="1:21" hidden="1" x14ac:dyDescent="0.3">
      <c r="A1279" t="s">
        <v>79</v>
      </c>
      <c r="B1279" t="s">
        <v>184</v>
      </c>
      <c r="C1279" s="32">
        <v>85284</v>
      </c>
      <c r="D1279" s="32">
        <v>84408</v>
      </c>
      <c r="E1279" s="32">
        <v>83272</v>
      </c>
      <c r="F1279" s="32">
        <v>81456</v>
      </c>
      <c r="G1279" s="32">
        <v>78574</v>
      </c>
      <c r="H1279" s="32">
        <v>75256</v>
      </c>
      <c r="I1279" s="32">
        <v>72719</v>
      </c>
      <c r="J1279" s="32">
        <v>69468</v>
      </c>
      <c r="K1279" s="32">
        <v>66757</v>
      </c>
      <c r="L1279" s="32">
        <v>63636</v>
      </c>
      <c r="M1279" s="32"/>
    </row>
    <row r="1280" spans="1:21" hidden="1" x14ac:dyDescent="0.3">
      <c r="A1280" t="s">
        <v>79</v>
      </c>
      <c r="B1280" s="37">
        <v>44690</v>
      </c>
      <c r="C1280" s="32">
        <v>90253</v>
      </c>
      <c r="D1280" s="32">
        <v>89344</v>
      </c>
      <c r="E1280" s="32">
        <v>87992</v>
      </c>
      <c r="F1280" s="32">
        <v>86621</v>
      </c>
      <c r="G1280" s="32">
        <v>86396</v>
      </c>
      <c r="H1280" s="32">
        <v>86339</v>
      </c>
      <c r="I1280" s="32">
        <v>85372</v>
      </c>
      <c r="J1280" s="32">
        <v>84109</v>
      </c>
      <c r="K1280" s="32">
        <v>82576</v>
      </c>
      <c r="L1280" s="32">
        <v>79784</v>
      </c>
      <c r="M1280" s="32"/>
    </row>
    <row r="1281" spans="1:21" hidden="1" x14ac:dyDescent="0.3">
      <c r="A1281" t="s">
        <v>79</v>
      </c>
      <c r="B1281" s="37">
        <v>44848</v>
      </c>
      <c r="C1281" s="32">
        <v>97611</v>
      </c>
      <c r="D1281" s="32">
        <v>93447</v>
      </c>
      <c r="E1281" s="32">
        <v>91952</v>
      </c>
      <c r="F1281" s="32">
        <v>90636</v>
      </c>
      <c r="G1281" s="32">
        <v>89683</v>
      </c>
      <c r="H1281" s="32">
        <v>89391</v>
      </c>
      <c r="I1281" s="32">
        <v>88509</v>
      </c>
      <c r="J1281" s="32">
        <v>87309</v>
      </c>
      <c r="K1281" s="32">
        <v>86014</v>
      </c>
      <c r="L1281" s="32">
        <v>85982</v>
      </c>
      <c r="M1281" s="32"/>
    </row>
    <row r="1282" spans="1:21" hidden="1" x14ac:dyDescent="0.3">
      <c r="A1282" t="s">
        <v>79</v>
      </c>
      <c r="B1282" t="s">
        <v>185</v>
      </c>
      <c r="C1282" s="32">
        <v>112806</v>
      </c>
      <c r="D1282" s="32">
        <v>111590</v>
      </c>
      <c r="E1282" s="32">
        <v>108798</v>
      </c>
      <c r="F1282" s="32">
        <v>105549</v>
      </c>
      <c r="G1282" s="32">
        <v>101067</v>
      </c>
      <c r="H1282" s="32">
        <v>96017</v>
      </c>
      <c r="I1282" s="32">
        <v>92068</v>
      </c>
      <c r="J1282" s="32">
        <v>90678</v>
      </c>
      <c r="K1282" s="32">
        <v>89569</v>
      </c>
      <c r="L1282" s="32">
        <v>88936</v>
      </c>
      <c r="M1282" s="32"/>
    </row>
    <row r="1283" spans="1:21" hidden="1" x14ac:dyDescent="0.3">
      <c r="A1283" t="s">
        <v>79</v>
      </c>
      <c r="B1283" t="s">
        <v>186</v>
      </c>
      <c r="C1283" s="32">
        <v>101012</v>
      </c>
      <c r="D1283" s="32">
        <v>103840</v>
      </c>
      <c r="E1283" s="32">
        <v>106011</v>
      </c>
      <c r="F1283" s="32">
        <v>106250</v>
      </c>
      <c r="G1283" s="32">
        <v>106265</v>
      </c>
      <c r="H1283" s="32">
        <v>106477</v>
      </c>
      <c r="I1283" s="32">
        <v>105560</v>
      </c>
      <c r="J1283" s="32">
        <v>103063</v>
      </c>
      <c r="K1283" s="32">
        <v>100208</v>
      </c>
      <c r="L1283" s="32">
        <v>95958</v>
      </c>
      <c r="M1283" s="32"/>
    </row>
    <row r="1284" spans="1:21" hidden="1" x14ac:dyDescent="0.3">
      <c r="A1284" t="s">
        <v>79</v>
      </c>
      <c r="B1284" t="s">
        <v>187</v>
      </c>
      <c r="C1284" s="32">
        <v>106501</v>
      </c>
      <c r="D1284" s="32">
        <v>102298</v>
      </c>
      <c r="E1284" s="32">
        <v>99082</v>
      </c>
      <c r="F1284" s="32">
        <v>98505</v>
      </c>
      <c r="G1284" s="32">
        <v>99399</v>
      </c>
      <c r="H1284" s="32">
        <v>101472</v>
      </c>
      <c r="I1284" s="32">
        <v>104384</v>
      </c>
      <c r="J1284" s="32">
        <v>106699</v>
      </c>
      <c r="K1284" s="32">
        <v>106880</v>
      </c>
      <c r="L1284" s="32">
        <v>107080</v>
      </c>
      <c r="M1284" s="32"/>
    </row>
    <row r="1285" spans="1:21" hidden="1" x14ac:dyDescent="0.3">
      <c r="A1285" t="s">
        <v>79</v>
      </c>
      <c r="B1285" t="s">
        <v>188</v>
      </c>
      <c r="C1285" s="32">
        <v>113900</v>
      </c>
      <c r="D1285" s="32">
        <v>113351</v>
      </c>
      <c r="E1285" s="32">
        <v>111783</v>
      </c>
      <c r="F1285" s="32">
        <v>109873</v>
      </c>
      <c r="G1285" s="32">
        <v>106975</v>
      </c>
      <c r="H1285" s="32">
        <v>102327</v>
      </c>
      <c r="I1285" s="32">
        <v>98187</v>
      </c>
      <c r="J1285" s="32">
        <v>94794</v>
      </c>
      <c r="K1285" s="32">
        <v>94470</v>
      </c>
      <c r="L1285" s="32">
        <v>95289</v>
      </c>
      <c r="M1285" s="32"/>
    </row>
    <row r="1286" spans="1:21" hidden="1" x14ac:dyDescent="0.3">
      <c r="A1286" t="s">
        <v>79</v>
      </c>
      <c r="B1286" t="s">
        <v>189</v>
      </c>
      <c r="C1286" s="32">
        <v>115314</v>
      </c>
      <c r="D1286" s="32">
        <v>112562</v>
      </c>
      <c r="E1286" s="32">
        <v>111685</v>
      </c>
      <c r="F1286" s="32">
        <v>111759</v>
      </c>
      <c r="G1286" s="32">
        <v>110624</v>
      </c>
      <c r="H1286" s="32">
        <v>109637</v>
      </c>
      <c r="I1286" s="32">
        <v>109126</v>
      </c>
      <c r="J1286" s="32">
        <v>107258</v>
      </c>
      <c r="K1286" s="32">
        <v>105475</v>
      </c>
      <c r="L1286" s="32">
        <v>102723</v>
      </c>
      <c r="M1286" s="32"/>
    </row>
    <row r="1287" spans="1:21" hidden="1" x14ac:dyDescent="0.3">
      <c r="A1287" t="s">
        <v>79</v>
      </c>
      <c r="B1287" t="s">
        <v>190</v>
      </c>
      <c r="C1287" s="32">
        <v>112966</v>
      </c>
      <c r="D1287" s="32">
        <v>113058</v>
      </c>
      <c r="E1287" s="32">
        <v>113332</v>
      </c>
      <c r="F1287" s="32">
        <v>113259</v>
      </c>
      <c r="G1287" s="32">
        <v>111901</v>
      </c>
      <c r="H1287" s="32">
        <v>111826</v>
      </c>
      <c r="I1287" s="32">
        <v>109414</v>
      </c>
      <c r="J1287" s="32">
        <v>108396</v>
      </c>
      <c r="K1287" s="32">
        <v>108298</v>
      </c>
      <c r="L1287" s="32">
        <v>106986</v>
      </c>
      <c r="M1287" s="32"/>
    </row>
    <row r="1288" spans="1:21" hidden="1" x14ac:dyDescent="0.3">
      <c r="A1288" t="s">
        <v>79</v>
      </c>
      <c r="B1288" t="s">
        <v>191</v>
      </c>
      <c r="C1288" s="32">
        <v>100320</v>
      </c>
      <c r="D1288" s="32">
        <v>101634</v>
      </c>
      <c r="E1288" s="32">
        <v>103167</v>
      </c>
      <c r="F1288" s="32">
        <v>104490</v>
      </c>
      <c r="G1288" s="32">
        <v>108048</v>
      </c>
      <c r="H1288" s="32">
        <v>109302</v>
      </c>
      <c r="I1288" s="32">
        <v>109843</v>
      </c>
      <c r="J1288" s="32">
        <v>110163</v>
      </c>
      <c r="K1288" s="32">
        <v>110117</v>
      </c>
      <c r="L1288" s="32">
        <v>108766</v>
      </c>
      <c r="M1288" s="32"/>
    </row>
    <row r="1289" spans="1:21" hidden="1" x14ac:dyDescent="0.3">
      <c r="A1289" t="s">
        <v>79</v>
      </c>
      <c r="B1289" t="s">
        <v>192</v>
      </c>
      <c r="C1289" s="32">
        <v>84133</v>
      </c>
      <c r="D1289" s="32">
        <v>88683</v>
      </c>
      <c r="E1289" s="32">
        <v>91415</v>
      </c>
      <c r="F1289" s="32">
        <v>92912</v>
      </c>
      <c r="G1289" s="32">
        <v>94231</v>
      </c>
      <c r="H1289" s="32">
        <v>96891</v>
      </c>
      <c r="I1289" s="32">
        <v>98509</v>
      </c>
      <c r="J1289" s="32">
        <v>100056</v>
      </c>
      <c r="K1289" s="32">
        <v>101279</v>
      </c>
      <c r="L1289" s="32">
        <v>104801</v>
      </c>
      <c r="M1289" s="32"/>
    </row>
    <row r="1290" spans="1:21" hidden="1" x14ac:dyDescent="0.3">
      <c r="A1290" t="s">
        <v>79</v>
      </c>
      <c r="B1290" t="s">
        <v>193</v>
      </c>
      <c r="C1290" s="32">
        <v>68969</v>
      </c>
      <c r="D1290" s="32">
        <v>66952</v>
      </c>
      <c r="E1290" s="32">
        <v>70154</v>
      </c>
      <c r="F1290" s="32">
        <v>75422</v>
      </c>
      <c r="G1290" s="32">
        <v>78352</v>
      </c>
      <c r="H1290" s="32">
        <v>80706</v>
      </c>
      <c r="I1290" s="32">
        <v>85347</v>
      </c>
      <c r="J1290" s="32">
        <v>87912</v>
      </c>
      <c r="K1290" s="32">
        <v>89293</v>
      </c>
      <c r="L1290" s="32">
        <v>90543</v>
      </c>
      <c r="M1290" s="32"/>
    </row>
    <row r="1291" spans="1:21" hidden="1" x14ac:dyDescent="0.3">
      <c r="A1291" t="s">
        <v>79</v>
      </c>
      <c r="B1291" t="s">
        <v>194</v>
      </c>
      <c r="C1291" s="32">
        <v>55612</v>
      </c>
      <c r="D1291" s="32">
        <v>57965</v>
      </c>
      <c r="E1291" s="32">
        <v>58574</v>
      </c>
      <c r="F1291" s="32">
        <v>58765</v>
      </c>
      <c r="G1291" s="32">
        <v>60606</v>
      </c>
      <c r="H1291" s="32">
        <v>62142</v>
      </c>
      <c r="I1291" s="32">
        <v>63548</v>
      </c>
      <c r="J1291" s="32">
        <v>66566</v>
      </c>
      <c r="K1291" s="32">
        <v>71773</v>
      </c>
      <c r="L1291" s="32">
        <v>74499</v>
      </c>
      <c r="M1291" s="32"/>
      <c r="N1291" t="str">
        <f t="shared" ref="N1291:N1298" si="98">A1291</f>
        <v>สุรินทร์</v>
      </c>
      <c r="O1291" s="32">
        <f t="shared" ref="O1291:U1291" si="99">SUM(F1291:F1298)</f>
        <v>194902</v>
      </c>
      <c r="P1291" s="32">
        <f t="shared" si="99"/>
        <v>201395</v>
      </c>
      <c r="Q1291" s="32">
        <f t="shared" si="99"/>
        <v>208779</v>
      </c>
      <c r="R1291" s="32">
        <f t="shared" si="99"/>
        <v>215934</v>
      </c>
      <c r="S1291" s="32">
        <f t="shared" si="99"/>
        <v>224102</v>
      </c>
      <c r="T1291" s="32">
        <f t="shared" si="99"/>
        <v>233425</v>
      </c>
      <c r="U1291" s="32">
        <f t="shared" si="99"/>
        <v>241715</v>
      </c>
    </row>
    <row r="1292" spans="1:21" hidden="1" x14ac:dyDescent="0.3">
      <c r="A1292" t="s">
        <v>79</v>
      </c>
      <c r="B1292" t="s">
        <v>195</v>
      </c>
      <c r="C1292" s="32">
        <v>40301</v>
      </c>
      <c r="D1292" s="32">
        <v>44104</v>
      </c>
      <c r="E1292" s="32">
        <v>47003</v>
      </c>
      <c r="F1292" s="32">
        <v>49087</v>
      </c>
      <c r="G1292" s="32">
        <v>50481</v>
      </c>
      <c r="H1292" s="32">
        <v>52552</v>
      </c>
      <c r="I1292" s="32">
        <v>53715</v>
      </c>
      <c r="J1292" s="32">
        <v>54383</v>
      </c>
      <c r="K1292" s="32">
        <v>54578</v>
      </c>
      <c r="L1292" s="32">
        <v>56368</v>
      </c>
      <c r="M1292" s="32"/>
      <c r="N1292" t="str">
        <f t="shared" si="98"/>
        <v>สุรินทร์</v>
      </c>
    </row>
    <row r="1293" spans="1:21" hidden="1" x14ac:dyDescent="0.3">
      <c r="A1293" t="s">
        <v>79</v>
      </c>
      <c r="B1293" t="s">
        <v>196</v>
      </c>
      <c r="C1293" s="32">
        <v>32873</v>
      </c>
      <c r="D1293" s="32">
        <v>32623</v>
      </c>
      <c r="E1293" s="32">
        <v>32968</v>
      </c>
      <c r="F1293" s="32">
        <v>33643</v>
      </c>
      <c r="G1293" s="32">
        <v>34870</v>
      </c>
      <c r="H1293" s="32">
        <v>36529</v>
      </c>
      <c r="I1293" s="32">
        <v>39374</v>
      </c>
      <c r="J1293" s="32">
        <v>41983</v>
      </c>
      <c r="K1293" s="32">
        <v>43877</v>
      </c>
      <c r="L1293" s="32">
        <v>45157</v>
      </c>
      <c r="M1293" s="32"/>
      <c r="N1293" t="str">
        <f t="shared" si="98"/>
        <v>สุรินทร์</v>
      </c>
    </row>
    <row r="1294" spans="1:21" hidden="1" x14ac:dyDescent="0.3">
      <c r="A1294" t="s">
        <v>79</v>
      </c>
      <c r="B1294" t="s">
        <v>197</v>
      </c>
      <c r="C1294" s="32">
        <v>23313</v>
      </c>
      <c r="D1294" s="32">
        <v>24397</v>
      </c>
      <c r="E1294" s="32">
        <v>25007</v>
      </c>
      <c r="F1294" s="32">
        <v>25565</v>
      </c>
      <c r="G1294" s="32">
        <v>26634</v>
      </c>
      <c r="H1294" s="32">
        <v>27354</v>
      </c>
      <c r="I1294" s="32">
        <v>27249</v>
      </c>
      <c r="J1294" s="32">
        <v>27650</v>
      </c>
      <c r="K1294" s="32">
        <v>28242</v>
      </c>
      <c r="L1294" s="32">
        <v>29290</v>
      </c>
      <c r="M1294" s="32"/>
      <c r="N1294" t="str">
        <f t="shared" si="98"/>
        <v>สุรินทร์</v>
      </c>
    </row>
    <row r="1295" spans="1:21" hidden="1" x14ac:dyDescent="0.3">
      <c r="A1295" t="s">
        <v>79</v>
      </c>
      <c r="B1295" t="s">
        <v>198</v>
      </c>
      <c r="C1295" s="32">
        <v>13498</v>
      </c>
      <c r="D1295" s="32">
        <v>15108</v>
      </c>
      <c r="E1295" s="32">
        <v>16037</v>
      </c>
      <c r="F1295" s="32">
        <v>16706</v>
      </c>
      <c r="G1295" s="32">
        <v>17266</v>
      </c>
      <c r="H1295" s="32">
        <v>17740</v>
      </c>
      <c r="I1295" s="32">
        <v>18395</v>
      </c>
      <c r="J1295" s="32">
        <v>18967</v>
      </c>
      <c r="K1295" s="32">
        <v>19494</v>
      </c>
      <c r="L1295" s="32">
        <v>20333</v>
      </c>
      <c r="M1295" s="32"/>
      <c r="N1295" t="str">
        <f t="shared" si="98"/>
        <v>สุรินทร์</v>
      </c>
    </row>
    <row r="1296" spans="1:21" hidden="1" x14ac:dyDescent="0.3">
      <c r="A1296" t="s">
        <v>79</v>
      </c>
      <c r="B1296" t="s">
        <v>199</v>
      </c>
      <c r="C1296" s="32">
        <v>5698</v>
      </c>
      <c r="D1296" s="32">
        <v>6863</v>
      </c>
      <c r="E1296" s="32">
        <v>7416</v>
      </c>
      <c r="F1296" s="32">
        <v>7896</v>
      </c>
      <c r="G1296" s="32">
        <v>8100</v>
      </c>
      <c r="H1296" s="32">
        <v>8776</v>
      </c>
      <c r="I1296" s="32">
        <v>9533</v>
      </c>
      <c r="J1296" s="32">
        <v>10084</v>
      </c>
      <c r="K1296" s="32">
        <v>10597</v>
      </c>
      <c r="L1296" s="32">
        <v>11016</v>
      </c>
      <c r="M1296" s="32"/>
      <c r="N1296" t="str">
        <f t="shared" si="98"/>
        <v>สุรินทร์</v>
      </c>
    </row>
    <row r="1297" spans="1:14" hidden="1" x14ac:dyDescent="0.3">
      <c r="A1297" t="s">
        <v>79</v>
      </c>
      <c r="B1297" t="s">
        <v>200</v>
      </c>
      <c r="C1297" s="32">
        <v>2024</v>
      </c>
      <c r="D1297" s="32">
        <v>2293</v>
      </c>
      <c r="E1297" s="32">
        <v>2413</v>
      </c>
      <c r="F1297" s="32">
        <v>2570</v>
      </c>
      <c r="G1297" s="32">
        <v>2699</v>
      </c>
      <c r="H1297" s="32">
        <v>2895</v>
      </c>
      <c r="I1297" s="32">
        <v>3284</v>
      </c>
      <c r="J1297" s="32">
        <v>3595</v>
      </c>
      <c r="K1297" s="32">
        <v>3934</v>
      </c>
      <c r="L1297" s="32">
        <v>4066</v>
      </c>
      <c r="M1297" s="32"/>
      <c r="N1297" t="str">
        <f t="shared" si="98"/>
        <v>สุรินทร์</v>
      </c>
    </row>
    <row r="1298" spans="1:14" hidden="1" x14ac:dyDescent="0.3">
      <c r="A1298" t="s">
        <v>79</v>
      </c>
      <c r="B1298" t="s">
        <v>201</v>
      </c>
      <c r="C1298">
        <v>534</v>
      </c>
      <c r="D1298">
        <v>629</v>
      </c>
      <c r="E1298">
        <v>624</v>
      </c>
      <c r="F1298">
        <v>670</v>
      </c>
      <c r="G1298">
        <v>739</v>
      </c>
      <c r="H1298">
        <v>791</v>
      </c>
      <c r="I1298">
        <v>836</v>
      </c>
      <c r="J1298">
        <v>874</v>
      </c>
      <c r="K1298">
        <v>930</v>
      </c>
      <c r="L1298">
        <v>986</v>
      </c>
      <c r="N1298" t="str">
        <f t="shared" si="98"/>
        <v>สุรินทร์</v>
      </c>
    </row>
    <row r="1299" spans="1:14" hidden="1" x14ac:dyDescent="0.3">
      <c r="A1299" t="s">
        <v>79</v>
      </c>
      <c r="B1299" t="s">
        <v>202</v>
      </c>
      <c r="C1299">
        <v>330</v>
      </c>
      <c r="D1299">
        <v>296</v>
      </c>
      <c r="E1299">
        <v>317</v>
      </c>
      <c r="F1299">
        <v>348</v>
      </c>
      <c r="G1299">
        <v>163</v>
      </c>
      <c r="H1299">
        <v>216</v>
      </c>
      <c r="I1299">
        <v>254</v>
      </c>
      <c r="J1299">
        <v>262</v>
      </c>
      <c r="K1299">
        <v>324</v>
      </c>
      <c r="L1299">
        <v>399</v>
      </c>
    </row>
    <row r="1300" spans="1:14" hidden="1" x14ac:dyDescent="0.3">
      <c r="A1300" t="s">
        <v>79</v>
      </c>
      <c r="B1300" t="s">
        <v>203</v>
      </c>
      <c r="C1300">
        <v>55</v>
      </c>
      <c r="D1300">
        <v>3</v>
      </c>
      <c r="E1300">
        <v>3</v>
      </c>
      <c r="F1300">
        <v>3</v>
      </c>
      <c r="G1300">
        <v>1</v>
      </c>
      <c r="H1300">
        <v>1</v>
      </c>
      <c r="I1300">
        <v>1</v>
      </c>
      <c r="J1300" t="s">
        <v>207</v>
      </c>
      <c r="K1300" t="s">
        <v>207</v>
      </c>
      <c r="L1300" t="s">
        <v>207</v>
      </c>
    </row>
    <row r="1301" spans="1:14" hidden="1" x14ac:dyDescent="0.3">
      <c r="A1301" t="s">
        <v>79</v>
      </c>
      <c r="B1301" t="s">
        <v>204</v>
      </c>
      <c r="C1301">
        <v>484</v>
      </c>
      <c r="D1301">
        <v>536</v>
      </c>
      <c r="E1301">
        <v>657</v>
      </c>
      <c r="F1301">
        <v>947</v>
      </c>
      <c r="G1301" s="32">
        <v>1014</v>
      </c>
      <c r="H1301" s="32">
        <v>1112</v>
      </c>
      <c r="I1301" s="32">
        <v>1217</v>
      </c>
      <c r="J1301" s="32">
        <v>1332</v>
      </c>
      <c r="K1301" s="32">
        <v>1384</v>
      </c>
      <c r="L1301" s="32">
        <v>1446</v>
      </c>
      <c r="M1301" s="32"/>
    </row>
    <row r="1302" spans="1:14" hidden="1" x14ac:dyDescent="0.3">
      <c r="A1302" t="s">
        <v>79</v>
      </c>
      <c r="B1302" t="s">
        <v>205</v>
      </c>
      <c r="C1302" s="32">
        <v>19880</v>
      </c>
      <c r="D1302" s="32">
        <v>19848</v>
      </c>
      <c r="E1302" s="32">
        <v>19795</v>
      </c>
      <c r="F1302" s="32">
        <v>19854</v>
      </c>
      <c r="G1302" s="32">
        <v>19283</v>
      </c>
      <c r="H1302" s="32">
        <v>19333</v>
      </c>
      <c r="I1302" s="32">
        <v>19431</v>
      </c>
      <c r="J1302" s="32">
        <v>19447</v>
      </c>
      <c r="K1302" s="32">
        <v>1720</v>
      </c>
      <c r="L1302" s="32">
        <v>1838</v>
      </c>
      <c r="M1302" s="32"/>
    </row>
    <row r="1303" spans="1:14" hidden="1" x14ac:dyDescent="0.3">
      <c r="A1303" t="s">
        <v>79</v>
      </c>
      <c r="B1303" t="s">
        <v>206</v>
      </c>
      <c r="C1303" s="32">
        <v>2606</v>
      </c>
      <c r="D1303" s="32">
        <v>2362</v>
      </c>
      <c r="E1303" s="32">
        <v>2179</v>
      </c>
      <c r="F1303" s="32">
        <v>2238</v>
      </c>
      <c r="G1303" s="32">
        <v>2196</v>
      </c>
      <c r="H1303" s="32">
        <v>2098</v>
      </c>
      <c r="I1303" s="32">
        <v>1982</v>
      </c>
      <c r="J1303" s="32">
        <v>1783</v>
      </c>
      <c r="K1303">
        <v>432</v>
      </c>
      <c r="L1303">
        <v>348</v>
      </c>
    </row>
    <row r="1304" spans="1:14" x14ac:dyDescent="0.3">
      <c r="A1304" t="s">
        <v>80</v>
      </c>
      <c r="B1304" t="s">
        <v>7</v>
      </c>
      <c r="C1304" s="32">
        <v>1458370</v>
      </c>
      <c r="D1304" s="32">
        <v>1462028</v>
      </c>
      <c r="E1304" s="32">
        <v>1465213</v>
      </c>
      <c r="F1304" s="32">
        <v>1468798</v>
      </c>
      <c r="G1304" s="32">
        <v>1470341</v>
      </c>
      <c r="H1304" s="32">
        <v>1472031</v>
      </c>
      <c r="I1304" s="32">
        <v>1473011</v>
      </c>
      <c r="J1304" s="32">
        <v>1472859</v>
      </c>
      <c r="K1304" s="32">
        <v>1458580</v>
      </c>
      <c r="L1304" s="32">
        <v>1457556</v>
      </c>
      <c r="M1304" s="32"/>
    </row>
    <row r="1305" spans="1:14" hidden="1" x14ac:dyDescent="0.3">
      <c r="A1305" t="s">
        <v>80</v>
      </c>
      <c r="B1305" t="s">
        <v>184</v>
      </c>
      <c r="C1305" s="32">
        <v>87984</v>
      </c>
      <c r="D1305" s="32">
        <v>86733</v>
      </c>
      <c r="E1305" s="32">
        <v>85146</v>
      </c>
      <c r="F1305" s="32">
        <v>83029</v>
      </c>
      <c r="G1305" s="32">
        <v>80183</v>
      </c>
      <c r="H1305" s="32">
        <v>76677</v>
      </c>
      <c r="I1305" s="32">
        <v>73827</v>
      </c>
      <c r="J1305" s="32">
        <v>70885</v>
      </c>
      <c r="K1305" s="32">
        <v>68602</v>
      </c>
      <c r="L1305" s="32">
        <v>65813</v>
      </c>
      <c r="M1305" s="32"/>
    </row>
    <row r="1306" spans="1:14" hidden="1" x14ac:dyDescent="0.3">
      <c r="A1306" t="s">
        <v>80</v>
      </c>
      <c r="B1306" s="37">
        <v>44690</v>
      </c>
      <c r="C1306" s="32">
        <v>91582</v>
      </c>
      <c r="D1306" s="32">
        <v>91149</v>
      </c>
      <c r="E1306" s="32">
        <v>90596</v>
      </c>
      <c r="F1306" s="32">
        <v>90102</v>
      </c>
      <c r="G1306" s="32">
        <v>89722</v>
      </c>
      <c r="H1306" s="32">
        <v>89277</v>
      </c>
      <c r="I1306" s="32">
        <v>88076</v>
      </c>
      <c r="J1306" s="32">
        <v>86331</v>
      </c>
      <c r="K1306" s="32">
        <v>84273</v>
      </c>
      <c r="L1306" s="32">
        <v>81745</v>
      </c>
      <c r="M1306" s="32"/>
    </row>
    <row r="1307" spans="1:14" hidden="1" x14ac:dyDescent="0.3">
      <c r="A1307" t="s">
        <v>80</v>
      </c>
      <c r="B1307" s="37">
        <v>44848</v>
      </c>
      <c r="C1307" s="32">
        <v>102465</v>
      </c>
      <c r="D1307" s="32">
        <v>98026</v>
      </c>
      <c r="E1307" s="32">
        <v>95045</v>
      </c>
      <c r="F1307" s="32">
        <v>92506</v>
      </c>
      <c r="G1307" s="32">
        <v>91107</v>
      </c>
      <c r="H1307" s="32">
        <v>91018</v>
      </c>
      <c r="I1307" s="32">
        <v>90816</v>
      </c>
      <c r="J1307" s="32">
        <v>90454</v>
      </c>
      <c r="K1307" s="32">
        <v>90015</v>
      </c>
      <c r="L1307" s="32">
        <v>89713</v>
      </c>
      <c r="M1307" s="32"/>
    </row>
    <row r="1308" spans="1:14" hidden="1" x14ac:dyDescent="0.3">
      <c r="A1308" t="s">
        <v>80</v>
      </c>
      <c r="B1308" t="s">
        <v>185</v>
      </c>
      <c r="C1308" s="32">
        <v>118757</v>
      </c>
      <c r="D1308" s="32">
        <v>117301</v>
      </c>
      <c r="E1308" s="32">
        <v>114524</v>
      </c>
      <c r="F1308" s="32">
        <v>110704</v>
      </c>
      <c r="G1308" s="32">
        <v>106157</v>
      </c>
      <c r="H1308" s="32">
        <v>101152</v>
      </c>
      <c r="I1308" s="32">
        <v>96888</v>
      </c>
      <c r="J1308" s="32">
        <v>94050</v>
      </c>
      <c r="K1308" s="32">
        <v>91510</v>
      </c>
      <c r="L1308" s="32">
        <v>90491</v>
      </c>
      <c r="M1308" s="32"/>
    </row>
    <row r="1309" spans="1:14" hidden="1" x14ac:dyDescent="0.3">
      <c r="A1309" t="s">
        <v>80</v>
      </c>
      <c r="B1309" t="s">
        <v>186</v>
      </c>
      <c r="C1309" s="32">
        <v>105051</v>
      </c>
      <c r="D1309" s="32">
        <v>107125</v>
      </c>
      <c r="E1309" s="32">
        <v>108853</v>
      </c>
      <c r="F1309" s="32">
        <v>110029</v>
      </c>
      <c r="G1309" s="32">
        <v>111226</v>
      </c>
      <c r="H1309" s="32">
        <v>111377</v>
      </c>
      <c r="I1309" s="32">
        <v>109637</v>
      </c>
      <c r="J1309" s="32">
        <v>107466</v>
      </c>
      <c r="K1309" s="32">
        <v>104028</v>
      </c>
      <c r="L1309" s="32">
        <v>99869</v>
      </c>
      <c r="M1309" s="32"/>
    </row>
    <row r="1310" spans="1:14" hidden="1" x14ac:dyDescent="0.3">
      <c r="A1310" t="s">
        <v>80</v>
      </c>
      <c r="B1310" t="s">
        <v>187</v>
      </c>
      <c r="C1310" s="32">
        <v>111518</v>
      </c>
      <c r="D1310" s="32">
        <v>108760</v>
      </c>
      <c r="E1310" s="32">
        <v>106210</v>
      </c>
      <c r="F1310" s="32">
        <v>104989</v>
      </c>
      <c r="G1310" s="32">
        <v>105011</v>
      </c>
      <c r="H1310" s="32">
        <v>105946</v>
      </c>
      <c r="I1310" s="32">
        <v>107796</v>
      </c>
      <c r="J1310" s="32">
        <v>109434</v>
      </c>
      <c r="K1310" s="32">
        <v>110837</v>
      </c>
      <c r="L1310" s="32">
        <v>112223</v>
      </c>
      <c r="M1310" s="32"/>
    </row>
    <row r="1311" spans="1:14" hidden="1" x14ac:dyDescent="0.3">
      <c r="A1311" t="s">
        <v>80</v>
      </c>
      <c r="B1311" t="s">
        <v>188</v>
      </c>
      <c r="C1311" s="32">
        <v>121282</v>
      </c>
      <c r="D1311" s="32">
        <v>120011</v>
      </c>
      <c r="E1311" s="32">
        <v>117628</v>
      </c>
      <c r="F1311" s="32">
        <v>114530</v>
      </c>
      <c r="G1311" s="32">
        <v>111136</v>
      </c>
      <c r="H1311" s="32">
        <v>107270</v>
      </c>
      <c r="I1311" s="32">
        <v>104440</v>
      </c>
      <c r="J1311" s="32">
        <v>101910</v>
      </c>
      <c r="K1311" s="32">
        <v>100624</v>
      </c>
      <c r="L1311" s="32">
        <v>100710</v>
      </c>
      <c r="M1311" s="32"/>
    </row>
    <row r="1312" spans="1:14" hidden="1" x14ac:dyDescent="0.3">
      <c r="A1312" t="s">
        <v>80</v>
      </c>
      <c r="B1312" t="s">
        <v>189</v>
      </c>
      <c r="C1312" s="32">
        <v>127379</v>
      </c>
      <c r="D1312" s="32">
        <v>124535</v>
      </c>
      <c r="E1312" s="32">
        <v>121476</v>
      </c>
      <c r="F1312" s="32">
        <v>120247</v>
      </c>
      <c r="G1312" s="32">
        <v>118783</v>
      </c>
      <c r="H1312" s="32">
        <v>117050</v>
      </c>
      <c r="I1312" s="32">
        <v>115544</v>
      </c>
      <c r="J1312" s="32">
        <v>113211</v>
      </c>
      <c r="K1312" s="32">
        <v>110198</v>
      </c>
      <c r="L1312" s="32">
        <v>106763</v>
      </c>
      <c r="M1312" s="32"/>
    </row>
    <row r="1313" spans="1:21" hidden="1" x14ac:dyDescent="0.3">
      <c r="A1313" t="s">
        <v>80</v>
      </c>
      <c r="B1313" t="s">
        <v>190</v>
      </c>
      <c r="C1313" s="32">
        <v>125604</v>
      </c>
      <c r="D1313" s="32">
        <v>125085</v>
      </c>
      <c r="E1313" s="32">
        <v>126905</v>
      </c>
      <c r="F1313" s="32">
        <v>126721</v>
      </c>
      <c r="G1313" s="32">
        <v>125065</v>
      </c>
      <c r="H1313" s="32">
        <v>123946</v>
      </c>
      <c r="I1313" s="32">
        <v>121352</v>
      </c>
      <c r="J1313" s="32">
        <v>118104</v>
      </c>
      <c r="K1313" s="32">
        <v>116985</v>
      </c>
      <c r="L1313" s="32">
        <v>115472</v>
      </c>
      <c r="M1313" s="32"/>
    </row>
    <row r="1314" spans="1:21" hidden="1" x14ac:dyDescent="0.3">
      <c r="A1314" t="s">
        <v>80</v>
      </c>
      <c r="B1314" t="s">
        <v>191</v>
      </c>
      <c r="C1314" s="32">
        <v>110521</v>
      </c>
      <c r="D1314" s="32">
        <v>113167</v>
      </c>
      <c r="E1314" s="32">
        <v>115341</v>
      </c>
      <c r="F1314" s="32">
        <v>117997</v>
      </c>
      <c r="G1314" s="32">
        <v>120804</v>
      </c>
      <c r="H1314" s="32">
        <v>122008</v>
      </c>
      <c r="I1314" s="32">
        <v>122238</v>
      </c>
      <c r="J1314" s="32">
        <v>123975</v>
      </c>
      <c r="K1314" s="32">
        <v>123733</v>
      </c>
      <c r="L1314" s="32">
        <v>121945</v>
      </c>
      <c r="M1314" s="32"/>
    </row>
    <row r="1315" spans="1:21" hidden="1" x14ac:dyDescent="0.3">
      <c r="A1315" t="s">
        <v>80</v>
      </c>
      <c r="B1315" t="s">
        <v>192</v>
      </c>
      <c r="C1315" s="32">
        <v>89836</v>
      </c>
      <c r="D1315" s="32">
        <v>94279</v>
      </c>
      <c r="E1315" s="32">
        <v>97237</v>
      </c>
      <c r="F1315" s="32">
        <v>99855</v>
      </c>
      <c r="G1315" s="32">
        <v>103267</v>
      </c>
      <c r="H1315" s="32">
        <v>107139</v>
      </c>
      <c r="I1315" s="32">
        <v>110295</v>
      </c>
      <c r="J1315" s="32">
        <v>112395</v>
      </c>
      <c r="K1315" s="32">
        <v>114993</v>
      </c>
      <c r="L1315" s="32">
        <v>117748</v>
      </c>
      <c r="M1315" s="32"/>
    </row>
    <row r="1316" spans="1:21" hidden="1" x14ac:dyDescent="0.3">
      <c r="A1316" t="s">
        <v>80</v>
      </c>
      <c r="B1316" t="s">
        <v>193</v>
      </c>
      <c r="C1316" s="32">
        <v>72581</v>
      </c>
      <c r="D1316" s="32">
        <v>72050</v>
      </c>
      <c r="E1316" s="32">
        <v>75965</v>
      </c>
      <c r="F1316" s="32">
        <v>80981</v>
      </c>
      <c r="G1316" s="32">
        <v>84224</v>
      </c>
      <c r="H1316" s="32">
        <v>86594</v>
      </c>
      <c r="I1316" s="32">
        <v>91021</v>
      </c>
      <c r="J1316" s="32">
        <v>93962</v>
      </c>
      <c r="K1316" s="32">
        <v>96475</v>
      </c>
      <c r="L1316" s="32">
        <v>99673</v>
      </c>
      <c r="M1316" s="32"/>
    </row>
    <row r="1317" spans="1:21" hidden="1" x14ac:dyDescent="0.3">
      <c r="A1317" t="s">
        <v>80</v>
      </c>
      <c r="B1317" t="s">
        <v>194</v>
      </c>
      <c r="C1317" s="32">
        <v>58312</v>
      </c>
      <c r="D1317" s="32">
        <v>60507</v>
      </c>
      <c r="E1317" s="32">
        <v>61122</v>
      </c>
      <c r="F1317" s="32">
        <v>61430</v>
      </c>
      <c r="G1317" s="32">
        <v>62836</v>
      </c>
      <c r="H1317" s="32">
        <v>65870</v>
      </c>
      <c r="I1317" s="32">
        <v>68334</v>
      </c>
      <c r="J1317" s="32">
        <v>72164</v>
      </c>
      <c r="K1317" s="32">
        <v>76955</v>
      </c>
      <c r="L1317" s="32">
        <v>80047</v>
      </c>
      <c r="M1317" s="32"/>
      <c r="N1317" t="str">
        <f t="shared" ref="N1317:N1324" si="100">A1317</f>
        <v>ศรีสะเกษ</v>
      </c>
      <c r="O1317" s="32">
        <f t="shared" ref="O1317:U1317" si="101">SUM(F1317:F1324)</f>
        <v>198674</v>
      </c>
      <c r="P1317" s="32">
        <f t="shared" si="101"/>
        <v>205506</v>
      </c>
      <c r="Q1317" s="32">
        <f t="shared" si="101"/>
        <v>214493</v>
      </c>
      <c r="R1317" s="32">
        <f t="shared" si="101"/>
        <v>223034</v>
      </c>
      <c r="S1317" s="32">
        <f t="shared" si="101"/>
        <v>232333</v>
      </c>
      <c r="T1317" s="32">
        <f t="shared" si="101"/>
        <v>242318</v>
      </c>
      <c r="U1317" s="32">
        <f t="shared" si="101"/>
        <v>251283</v>
      </c>
    </row>
    <row r="1318" spans="1:21" hidden="1" x14ac:dyDescent="0.3">
      <c r="A1318" t="s">
        <v>80</v>
      </c>
      <c r="B1318" t="s">
        <v>195</v>
      </c>
      <c r="C1318" s="32">
        <v>42061</v>
      </c>
      <c r="D1318" s="32">
        <v>45566</v>
      </c>
      <c r="E1318" s="32">
        <v>48097</v>
      </c>
      <c r="F1318" s="32">
        <v>50563</v>
      </c>
      <c r="G1318" s="32">
        <v>52344</v>
      </c>
      <c r="H1318" s="32">
        <v>54578</v>
      </c>
      <c r="I1318" s="32">
        <v>55873</v>
      </c>
      <c r="J1318" s="32">
        <v>56558</v>
      </c>
      <c r="K1318" s="32">
        <v>56874</v>
      </c>
      <c r="L1318" s="32">
        <v>58277</v>
      </c>
      <c r="M1318" s="32"/>
      <c r="N1318" t="str">
        <f t="shared" si="100"/>
        <v>ศรีสะเกษ</v>
      </c>
    </row>
    <row r="1319" spans="1:21" hidden="1" x14ac:dyDescent="0.3">
      <c r="A1319" t="s">
        <v>80</v>
      </c>
      <c r="B1319" t="s">
        <v>196</v>
      </c>
      <c r="C1319" s="32">
        <v>33573</v>
      </c>
      <c r="D1319" s="32">
        <v>33810</v>
      </c>
      <c r="E1319" s="32">
        <v>34610</v>
      </c>
      <c r="F1319" s="32">
        <v>35504</v>
      </c>
      <c r="G1319" s="32">
        <v>36843</v>
      </c>
      <c r="H1319" s="32">
        <v>38067</v>
      </c>
      <c r="I1319" s="32">
        <v>40446</v>
      </c>
      <c r="J1319" s="32">
        <v>42881</v>
      </c>
      <c r="K1319" s="32">
        <v>45140</v>
      </c>
      <c r="L1319" s="32">
        <v>46696</v>
      </c>
      <c r="M1319" s="32"/>
      <c r="N1319" t="str">
        <f t="shared" si="100"/>
        <v>ศรีสะเกษ</v>
      </c>
    </row>
    <row r="1320" spans="1:21" hidden="1" x14ac:dyDescent="0.3">
      <c r="A1320" t="s">
        <v>80</v>
      </c>
      <c r="B1320" t="s">
        <v>197</v>
      </c>
      <c r="C1320" s="32">
        <v>21847</v>
      </c>
      <c r="D1320" s="32">
        <v>23331</v>
      </c>
      <c r="E1320" s="32">
        <v>24384</v>
      </c>
      <c r="F1320" s="32">
        <v>25477</v>
      </c>
      <c r="G1320" s="32">
        <v>26521</v>
      </c>
      <c r="H1320" s="32">
        <v>27701</v>
      </c>
      <c r="I1320" s="32">
        <v>28204</v>
      </c>
      <c r="J1320" s="32">
        <v>28933</v>
      </c>
      <c r="K1320" s="32">
        <v>29808</v>
      </c>
      <c r="L1320" s="32">
        <v>31010</v>
      </c>
      <c r="M1320" s="32"/>
      <c r="N1320" t="str">
        <f t="shared" si="100"/>
        <v>ศรีสะเกษ</v>
      </c>
    </row>
    <row r="1321" spans="1:21" hidden="1" x14ac:dyDescent="0.3">
      <c r="A1321" t="s">
        <v>80</v>
      </c>
      <c r="B1321" t="s">
        <v>198</v>
      </c>
      <c r="C1321" s="32">
        <v>12663</v>
      </c>
      <c r="D1321" s="32">
        <v>13899</v>
      </c>
      <c r="E1321" s="32">
        <v>14655</v>
      </c>
      <c r="F1321" s="32">
        <v>15432</v>
      </c>
      <c r="G1321" s="32">
        <v>16133</v>
      </c>
      <c r="H1321" s="32">
        <v>16516</v>
      </c>
      <c r="I1321" s="32">
        <v>17466</v>
      </c>
      <c r="J1321" s="32">
        <v>18388</v>
      </c>
      <c r="K1321" s="32">
        <v>19297</v>
      </c>
      <c r="L1321" s="32">
        <v>20177</v>
      </c>
      <c r="M1321" s="32"/>
      <c r="N1321" t="str">
        <f t="shared" si="100"/>
        <v>ศรีสะเกษ</v>
      </c>
    </row>
    <row r="1322" spans="1:21" hidden="1" x14ac:dyDescent="0.3">
      <c r="A1322" t="s">
        <v>80</v>
      </c>
      <c r="B1322" t="s">
        <v>199</v>
      </c>
      <c r="C1322" s="32">
        <v>5381</v>
      </c>
      <c r="D1322" s="32">
        <v>6338</v>
      </c>
      <c r="E1322" s="32">
        <v>6742</v>
      </c>
      <c r="F1322" s="32">
        <v>7180</v>
      </c>
      <c r="G1322" s="32">
        <v>7586</v>
      </c>
      <c r="H1322" s="32">
        <v>8228</v>
      </c>
      <c r="I1322" s="32">
        <v>8813</v>
      </c>
      <c r="J1322" s="32">
        <v>9319</v>
      </c>
      <c r="K1322" s="32">
        <v>9826</v>
      </c>
      <c r="L1322" s="32">
        <v>10279</v>
      </c>
      <c r="M1322" s="32"/>
      <c r="N1322" t="str">
        <f t="shared" si="100"/>
        <v>ศรีสะเกษ</v>
      </c>
    </row>
    <row r="1323" spans="1:21" hidden="1" x14ac:dyDescent="0.3">
      <c r="A1323" t="s">
        <v>80</v>
      </c>
      <c r="B1323" t="s">
        <v>200</v>
      </c>
      <c r="C1323" s="32">
        <v>1889</v>
      </c>
      <c r="D1323" s="32">
        <v>2209</v>
      </c>
      <c r="E1323" s="32">
        <v>2238</v>
      </c>
      <c r="F1323" s="32">
        <v>2412</v>
      </c>
      <c r="G1323" s="32">
        <v>2539</v>
      </c>
      <c r="H1323" s="32">
        <v>2782</v>
      </c>
      <c r="I1323" s="32">
        <v>3095</v>
      </c>
      <c r="J1323" s="32">
        <v>3290</v>
      </c>
      <c r="K1323" s="32">
        <v>3579</v>
      </c>
      <c r="L1323" s="32">
        <v>3834</v>
      </c>
      <c r="M1323" s="32"/>
      <c r="N1323" t="str">
        <f t="shared" si="100"/>
        <v>ศรีสะเกษ</v>
      </c>
    </row>
    <row r="1324" spans="1:21" hidden="1" x14ac:dyDescent="0.3">
      <c r="A1324" t="s">
        <v>80</v>
      </c>
      <c r="B1324" t="s">
        <v>201</v>
      </c>
      <c r="C1324">
        <v>554</v>
      </c>
      <c r="D1324">
        <v>667</v>
      </c>
      <c r="E1324">
        <v>641</v>
      </c>
      <c r="F1324">
        <v>676</v>
      </c>
      <c r="G1324">
        <v>704</v>
      </c>
      <c r="H1324">
        <v>751</v>
      </c>
      <c r="I1324">
        <v>803</v>
      </c>
      <c r="J1324">
        <v>800</v>
      </c>
      <c r="K1324">
        <v>839</v>
      </c>
      <c r="L1324">
        <v>963</v>
      </c>
      <c r="N1324" t="str">
        <f t="shared" si="100"/>
        <v>ศรีสะเกษ</v>
      </c>
    </row>
    <row r="1325" spans="1:21" hidden="1" x14ac:dyDescent="0.3">
      <c r="A1325" t="s">
        <v>80</v>
      </c>
      <c r="B1325" t="s">
        <v>202</v>
      </c>
      <c r="C1325">
        <v>224</v>
      </c>
      <c r="D1325">
        <v>206</v>
      </c>
      <c r="E1325">
        <v>209</v>
      </c>
      <c r="F1325">
        <v>253</v>
      </c>
      <c r="G1325">
        <v>183</v>
      </c>
      <c r="H1325">
        <v>245</v>
      </c>
      <c r="I1325">
        <v>273</v>
      </c>
      <c r="J1325">
        <v>274</v>
      </c>
      <c r="K1325">
        <v>325</v>
      </c>
      <c r="L1325">
        <v>378</v>
      </c>
    </row>
    <row r="1326" spans="1:21" hidden="1" x14ac:dyDescent="0.3">
      <c r="A1326" t="s">
        <v>80</v>
      </c>
      <c r="B1326" t="s">
        <v>203</v>
      </c>
      <c r="C1326">
        <v>34</v>
      </c>
      <c r="D1326">
        <v>8</v>
      </c>
      <c r="E1326">
        <v>6</v>
      </c>
      <c r="F1326">
        <v>6</v>
      </c>
      <c r="G1326">
        <v>5</v>
      </c>
      <c r="H1326">
        <v>5</v>
      </c>
      <c r="I1326">
        <v>5</v>
      </c>
      <c r="J1326">
        <v>5</v>
      </c>
      <c r="K1326">
        <v>5</v>
      </c>
      <c r="L1326">
        <v>4</v>
      </c>
    </row>
    <row r="1327" spans="1:21" hidden="1" x14ac:dyDescent="0.3">
      <c r="A1327" t="s">
        <v>80</v>
      </c>
      <c r="B1327" t="s">
        <v>204</v>
      </c>
      <c r="C1327">
        <v>386</v>
      </c>
      <c r="D1327">
        <v>414</v>
      </c>
      <c r="E1327">
        <v>509</v>
      </c>
      <c r="F1327">
        <v>963</v>
      </c>
      <c r="G1327">
        <v>970</v>
      </c>
      <c r="H1327" s="32">
        <v>1008</v>
      </c>
      <c r="I1327" s="32">
        <v>1041</v>
      </c>
      <c r="J1327" s="32">
        <v>1139</v>
      </c>
      <c r="K1327" s="32">
        <v>1175</v>
      </c>
      <c r="L1327" s="32">
        <v>1225</v>
      </c>
      <c r="M1327" s="32"/>
    </row>
    <row r="1328" spans="1:21" hidden="1" x14ac:dyDescent="0.3">
      <c r="A1328" t="s">
        <v>80</v>
      </c>
      <c r="B1328" t="s">
        <v>205</v>
      </c>
      <c r="C1328" s="32">
        <v>15081</v>
      </c>
      <c r="D1328" s="32">
        <v>15054</v>
      </c>
      <c r="E1328" s="32">
        <v>15444</v>
      </c>
      <c r="F1328" s="32">
        <v>15477</v>
      </c>
      <c r="G1328" s="32">
        <v>15195</v>
      </c>
      <c r="H1328" s="32">
        <v>15228</v>
      </c>
      <c r="I1328" s="32">
        <v>15340</v>
      </c>
      <c r="J1328" s="32">
        <v>15385</v>
      </c>
      <c r="K1328" s="32">
        <v>2119</v>
      </c>
      <c r="L1328" s="32">
        <v>2049</v>
      </c>
      <c r="M1328" s="32"/>
    </row>
    <row r="1329" spans="1:21" hidden="1" x14ac:dyDescent="0.3">
      <c r="A1329" t="s">
        <v>80</v>
      </c>
      <c r="B1329" t="s">
        <v>206</v>
      </c>
      <c r="C1329" s="32">
        <v>1805</v>
      </c>
      <c r="D1329" s="32">
        <v>1798</v>
      </c>
      <c r="E1329" s="32">
        <v>1630</v>
      </c>
      <c r="F1329" s="32">
        <v>1735</v>
      </c>
      <c r="G1329" s="32">
        <v>1797</v>
      </c>
      <c r="H1329" s="32">
        <v>1598</v>
      </c>
      <c r="I1329" s="32">
        <v>1388</v>
      </c>
      <c r="J1329" s="32">
        <v>1546</v>
      </c>
      <c r="K1329">
        <v>365</v>
      </c>
      <c r="L1329">
        <v>452</v>
      </c>
    </row>
    <row r="1330" spans="1:21" x14ac:dyDescent="0.3">
      <c r="A1330" t="s">
        <v>81</v>
      </c>
      <c r="B1330" t="s">
        <v>7</v>
      </c>
      <c r="C1330" s="32">
        <v>1826920</v>
      </c>
      <c r="D1330" s="32">
        <v>1836523</v>
      </c>
      <c r="E1330" s="32">
        <v>1844669</v>
      </c>
      <c r="F1330" s="32">
        <v>1857429</v>
      </c>
      <c r="G1330" s="32">
        <v>1862965</v>
      </c>
      <c r="H1330" s="32">
        <v>1869633</v>
      </c>
      <c r="I1330" s="32">
        <v>1874548</v>
      </c>
      <c r="J1330" s="32">
        <v>1878146</v>
      </c>
      <c r="K1330" s="32">
        <v>1866697</v>
      </c>
      <c r="L1330" s="32">
        <v>1868519</v>
      </c>
      <c r="M1330" s="32"/>
    </row>
    <row r="1331" spans="1:21" hidden="1" x14ac:dyDescent="0.3">
      <c r="A1331" t="s">
        <v>81</v>
      </c>
      <c r="B1331" t="s">
        <v>184</v>
      </c>
      <c r="C1331" s="32">
        <v>116650</v>
      </c>
      <c r="D1331" s="32">
        <v>115159</v>
      </c>
      <c r="E1331" s="32">
        <v>113377</v>
      </c>
      <c r="F1331" s="32">
        <v>110834</v>
      </c>
      <c r="G1331" s="32">
        <v>106821</v>
      </c>
      <c r="H1331" s="32">
        <v>102284</v>
      </c>
      <c r="I1331" s="32">
        <v>99026</v>
      </c>
      <c r="J1331" s="32">
        <v>95598</v>
      </c>
      <c r="K1331" s="32">
        <v>92801</v>
      </c>
      <c r="L1331" s="32">
        <v>89353</v>
      </c>
      <c r="M1331" s="32"/>
    </row>
    <row r="1332" spans="1:21" hidden="1" x14ac:dyDescent="0.3">
      <c r="A1332" t="s">
        <v>81</v>
      </c>
      <c r="B1332" s="37">
        <v>44690</v>
      </c>
      <c r="C1332" s="32">
        <v>121596</v>
      </c>
      <c r="D1332" s="32">
        <v>120912</v>
      </c>
      <c r="E1332" s="32">
        <v>119426</v>
      </c>
      <c r="F1332" s="32">
        <v>117944</v>
      </c>
      <c r="G1332" s="32">
        <v>117822</v>
      </c>
      <c r="H1332" s="32">
        <v>117789</v>
      </c>
      <c r="I1332" s="32">
        <v>116285</v>
      </c>
      <c r="J1332" s="32">
        <v>114343</v>
      </c>
      <c r="K1332" s="32">
        <v>112137</v>
      </c>
      <c r="L1332" s="32">
        <v>108567</v>
      </c>
      <c r="M1332" s="32"/>
    </row>
    <row r="1333" spans="1:21" hidden="1" x14ac:dyDescent="0.3">
      <c r="A1333" t="s">
        <v>81</v>
      </c>
      <c r="B1333" s="37">
        <v>44848</v>
      </c>
      <c r="C1333" s="32">
        <v>131995</v>
      </c>
      <c r="D1333" s="32">
        <v>127855</v>
      </c>
      <c r="E1333" s="32">
        <v>125317</v>
      </c>
      <c r="F1333" s="32">
        <v>123555</v>
      </c>
      <c r="G1333" s="32">
        <v>122249</v>
      </c>
      <c r="H1333" s="32">
        <v>121238</v>
      </c>
      <c r="I1333" s="32">
        <v>120537</v>
      </c>
      <c r="J1333" s="32">
        <v>119038</v>
      </c>
      <c r="K1333" s="32">
        <v>117846</v>
      </c>
      <c r="L1333" s="32">
        <v>117982</v>
      </c>
      <c r="M1333" s="32"/>
    </row>
    <row r="1334" spans="1:21" hidden="1" x14ac:dyDescent="0.3">
      <c r="A1334" t="s">
        <v>81</v>
      </c>
      <c r="B1334" t="s">
        <v>185</v>
      </c>
      <c r="C1334" s="32">
        <v>150544</v>
      </c>
      <c r="D1334" s="32">
        <v>148639</v>
      </c>
      <c r="E1334" s="32">
        <v>145992</v>
      </c>
      <c r="F1334" s="32">
        <v>141640</v>
      </c>
      <c r="G1334" s="32">
        <v>136136</v>
      </c>
      <c r="H1334" s="32">
        <v>131286</v>
      </c>
      <c r="I1334" s="32">
        <v>127158</v>
      </c>
      <c r="J1334" s="32">
        <v>124411</v>
      </c>
      <c r="K1334" s="32">
        <v>122893</v>
      </c>
      <c r="L1334" s="32">
        <v>121902</v>
      </c>
      <c r="M1334" s="32"/>
    </row>
    <row r="1335" spans="1:21" hidden="1" x14ac:dyDescent="0.3">
      <c r="A1335" t="s">
        <v>81</v>
      </c>
      <c r="B1335" t="s">
        <v>186</v>
      </c>
      <c r="C1335" s="32">
        <v>142623</v>
      </c>
      <c r="D1335" s="32">
        <v>144047</v>
      </c>
      <c r="E1335" s="32">
        <v>144682</v>
      </c>
      <c r="F1335" s="32">
        <v>145386</v>
      </c>
      <c r="G1335" s="32">
        <v>145993</v>
      </c>
      <c r="H1335" s="32">
        <v>145566</v>
      </c>
      <c r="I1335" s="32">
        <v>143290</v>
      </c>
      <c r="J1335" s="32">
        <v>141037</v>
      </c>
      <c r="K1335" s="32">
        <v>137197</v>
      </c>
      <c r="L1335" s="32">
        <v>131875</v>
      </c>
      <c r="M1335" s="32"/>
    </row>
    <row r="1336" spans="1:21" hidden="1" x14ac:dyDescent="0.3">
      <c r="A1336" t="s">
        <v>81</v>
      </c>
      <c r="B1336" t="s">
        <v>187</v>
      </c>
      <c r="C1336" s="32">
        <v>139637</v>
      </c>
      <c r="D1336" s="32">
        <v>138660</v>
      </c>
      <c r="E1336" s="32">
        <v>138021</v>
      </c>
      <c r="F1336" s="32">
        <v>138027</v>
      </c>
      <c r="G1336" s="32">
        <v>139549</v>
      </c>
      <c r="H1336" s="32">
        <v>141687</v>
      </c>
      <c r="I1336" s="32">
        <v>142850</v>
      </c>
      <c r="J1336" s="32">
        <v>143932</v>
      </c>
      <c r="K1336" s="32">
        <v>145187</v>
      </c>
      <c r="L1336" s="32">
        <v>145856</v>
      </c>
      <c r="M1336" s="32"/>
    </row>
    <row r="1337" spans="1:21" hidden="1" x14ac:dyDescent="0.3">
      <c r="A1337" t="s">
        <v>81</v>
      </c>
      <c r="B1337" t="s">
        <v>188</v>
      </c>
      <c r="C1337" s="32">
        <v>150678</v>
      </c>
      <c r="D1337" s="32">
        <v>149422</v>
      </c>
      <c r="E1337" s="32">
        <v>145602</v>
      </c>
      <c r="F1337" s="32">
        <v>142041</v>
      </c>
      <c r="G1337" s="32">
        <v>139264</v>
      </c>
      <c r="H1337" s="32">
        <v>135873</v>
      </c>
      <c r="I1337" s="32">
        <v>134810</v>
      </c>
      <c r="J1337" s="32">
        <v>133980</v>
      </c>
      <c r="K1337" s="32">
        <v>134064</v>
      </c>
      <c r="L1337" s="32">
        <v>135772</v>
      </c>
      <c r="M1337" s="32"/>
    </row>
    <row r="1338" spans="1:21" hidden="1" x14ac:dyDescent="0.3">
      <c r="A1338" t="s">
        <v>81</v>
      </c>
      <c r="B1338" t="s">
        <v>189</v>
      </c>
      <c r="C1338" s="32">
        <v>155341</v>
      </c>
      <c r="D1338" s="32">
        <v>152926</v>
      </c>
      <c r="E1338" s="32">
        <v>150446</v>
      </c>
      <c r="F1338" s="32">
        <v>149830</v>
      </c>
      <c r="G1338" s="32">
        <v>148242</v>
      </c>
      <c r="H1338" s="32">
        <v>147390</v>
      </c>
      <c r="I1338" s="32">
        <v>146010</v>
      </c>
      <c r="J1338" s="32">
        <v>141957</v>
      </c>
      <c r="K1338" s="32">
        <v>138544</v>
      </c>
      <c r="L1338" s="32">
        <v>135729</v>
      </c>
      <c r="M1338" s="32"/>
    </row>
    <row r="1339" spans="1:21" hidden="1" x14ac:dyDescent="0.3">
      <c r="A1339" t="s">
        <v>81</v>
      </c>
      <c r="B1339" t="s">
        <v>190</v>
      </c>
      <c r="C1339" s="32">
        <v>158060</v>
      </c>
      <c r="D1339" s="32">
        <v>155669</v>
      </c>
      <c r="E1339" s="32">
        <v>157787</v>
      </c>
      <c r="F1339" s="32">
        <v>157115</v>
      </c>
      <c r="G1339" s="32">
        <v>154817</v>
      </c>
      <c r="H1339" s="32">
        <v>152950</v>
      </c>
      <c r="I1339" s="32">
        <v>150506</v>
      </c>
      <c r="J1339" s="32">
        <v>148040</v>
      </c>
      <c r="K1339" s="32">
        <v>147135</v>
      </c>
      <c r="L1339" s="32">
        <v>145393</v>
      </c>
      <c r="M1339" s="32"/>
    </row>
    <row r="1340" spans="1:21" hidden="1" x14ac:dyDescent="0.3">
      <c r="A1340" t="s">
        <v>81</v>
      </c>
      <c r="B1340" t="s">
        <v>191</v>
      </c>
      <c r="C1340" s="32">
        <v>133602</v>
      </c>
      <c r="D1340" s="32">
        <v>140884</v>
      </c>
      <c r="E1340" s="32">
        <v>144552</v>
      </c>
      <c r="F1340" s="32">
        <v>149055</v>
      </c>
      <c r="G1340" s="32">
        <v>152494</v>
      </c>
      <c r="H1340" s="32">
        <v>155093</v>
      </c>
      <c r="I1340" s="32">
        <v>153245</v>
      </c>
      <c r="J1340" s="32">
        <v>155330</v>
      </c>
      <c r="K1340" s="32">
        <v>154636</v>
      </c>
      <c r="L1340" s="32">
        <v>152236</v>
      </c>
      <c r="M1340" s="32"/>
    </row>
    <row r="1341" spans="1:21" hidden="1" x14ac:dyDescent="0.3">
      <c r="A1341" t="s">
        <v>81</v>
      </c>
      <c r="B1341" t="s">
        <v>192</v>
      </c>
      <c r="C1341" s="32">
        <v>108836</v>
      </c>
      <c r="D1341" s="32">
        <v>113430</v>
      </c>
      <c r="E1341" s="32">
        <v>117629</v>
      </c>
      <c r="F1341" s="32">
        <v>120889</v>
      </c>
      <c r="G1341" s="32">
        <v>125612</v>
      </c>
      <c r="H1341" s="32">
        <v>130710</v>
      </c>
      <c r="I1341" s="32">
        <v>137925</v>
      </c>
      <c r="J1341" s="32">
        <v>141674</v>
      </c>
      <c r="K1341" s="32">
        <v>146151</v>
      </c>
      <c r="L1341" s="32">
        <v>149210</v>
      </c>
      <c r="M1341" s="32"/>
    </row>
    <row r="1342" spans="1:21" hidden="1" x14ac:dyDescent="0.3">
      <c r="A1342" t="s">
        <v>81</v>
      </c>
      <c r="B1342" t="s">
        <v>193</v>
      </c>
      <c r="C1342" s="32">
        <v>88177</v>
      </c>
      <c r="D1342" s="32">
        <v>87528</v>
      </c>
      <c r="E1342" s="32">
        <v>91991</v>
      </c>
      <c r="F1342" s="32">
        <v>97356</v>
      </c>
      <c r="G1342" s="32">
        <v>101578</v>
      </c>
      <c r="H1342" s="32">
        <v>105260</v>
      </c>
      <c r="I1342" s="32">
        <v>109947</v>
      </c>
      <c r="J1342" s="32">
        <v>114090</v>
      </c>
      <c r="K1342" s="32">
        <v>117244</v>
      </c>
      <c r="L1342" s="32">
        <v>121828</v>
      </c>
      <c r="M1342" s="32"/>
    </row>
    <row r="1343" spans="1:21" hidden="1" x14ac:dyDescent="0.3">
      <c r="A1343" t="s">
        <v>81</v>
      </c>
      <c r="B1343" t="s">
        <v>194</v>
      </c>
      <c r="C1343" s="32">
        <v>70167</v>
      </c>
      <c r="D1343" s="32">
        <v>72905</v>
      </c>
      <c r="E1343" s="32">
        <v>74405</v>
      </c>
      <c r="F1343" s="32">
        <v>75507</v>
      </c>
      <c r="G1343" s="32">
        <v>77425</v>
      </c>
      <c r="H1343" s="32">
        <v>80316</v>
      </c>
      <c r="I1343" s="32">
        <v>83510</v>
      </c>
      <c r="J1343" s="32">
        <v>87903</v>
      </c>
      <c r="K1343" s="32">
        <v>93134</v>
      </c>
      <c r="L1343" s="32">
        <v>97066</v>
      </c>
      <c r="M1343" s="32"/>
      <c r="N1343" t="str">
        <f t="shared" ref="N1343:N1350" si="102">A1343</f>
        <v>อุบลราชธานี</v>
      </c>
      <c r="O1343" s="32">
        <f t="shared" ref="O1343:U1343" si="103">SUM(F1343:F1350)</f>
        <v>234839</v>
      </c>
      <c r="P1343" s="32">
        <f t="shared" si="103"/>
        <v>243945</v>
      </c>
      <c r="Q1343" s="32">
        <f t="shared" si="103"/>
        <v>254146</v>
      </c>
      <c r="R1343" s="32">
        <f t="shared" si="103"/>
        <v>264696</v>
      </c>
      <c r="S1343" s="32">
        <f t="shared" si="103"/>
        <v>276358</v>
      </c>
      <c r="T1343" s="32">
        <f t="shared" si="103"/>
        <v>288838</v>
      </c>
      <c r="U1343" s="32">
        <f t="shared" si="103"/>
        <v>300288</v>
      </c>
    </row>
    <row r="1344" spans="1:21" hidden="1" x14ac:dyDescent="0.3">
      <c r="A1344" t="s">
        <v>81</v>
      </c>
      <c r="B1344" t="s">
        <v>195</v>
      </c>
      <c r="C1344" s="32">
        <v>46049</v>
      </c>
      <c r="D1344" s="32">
        <v>51276</v>
      </c>
      <c r="E1344" s="32">
        <v>55283</v>
      </c>
      <c r="F1344" s="32">
        <v>59573</v>
      </c>
      <c r="G1344" s="32">
        <v>63425</v>
      </c>
      <c r="H1344" s="32">
        <v>66276</v>
      </c>
      <c r="I1344" s="32">
        <v>67731</v>
      </c>
      <c r="J1344" s="32">
        <v>69210</v>
      </c>
      <c r="K1344" s="32">
        <v>70410</v>
      </c>
      <c r="L1344" s="32">
        <v>72177</v>
      </c>
      <c r="M1344" s="32"/>
      <c r="N1344" t="str">
        <f t="shared" si="102"/>
        <v>อุบลราชธานี</v>
      </c>
    </row>
    <row r="1345" spans="1:14" hidden="1" x14ac:dyDescent="0.3">
      <c r="A1345" t="s">
        <v>81</v>
      </c>
      <c r="B1345" t="s">
        <v>196</v>
      </c>
      <c r="C1345" s="32">
        <v>37703</v>
      </c>
      <c r="D1345" s="32">
        <v>38206</v>
      </c>
      <c r="E1345" s="32">
        <v>38689</v>
      </c>
      <c r="F1345" s="32">
        <v>39356</v>
      </c>
      <c r="G1345" s="32">
        <v>40318</v>
      </c>
      <c r="H1345" s="32">
        <v>42130</v>
      </c>
      <c r="I1345" s="32">
        <v>45741</v>
      </c>
      <c r="J1345" s="32">
        <v>49377</v>
      </c>
      <c r="K1345" s="32">
        <v>53337</v>
      </c>
      <c r="L1345" s="32">
        <v>56757</v>
      </c>
      <c r="M1345" s="32"/>
      <c r="N1345" t="str">
        <f t="shared" si="102"/>
        <v>อุบลราชธานี</v>
      </c>
    </row>
    <row r="1346" spans="1:14" hidden="1" x14ac:dyDescent="0.3">
      <c r="A1346" t="s">
        <v>81</v>
      </c>
      <c r="B1346" t="s">
        <v>197</v>
      </c>
      <c r="C1346" s="32">
        <v>25448</v>
      </c>
      <c r="D1346" s="32">
        <v>26414</v>
      </c>
      <c r="E1346" s="32">
        <v>27784</v>
      </c>
      <c r="F1346" s="32">
        <v>28946</v>
      </c>
      <c r="G1346" s="32">
        <v>30152</v>
      </c>
      <c r="H1346" s="32">
        <v>31298</v>
      </c>
      <c r="I1346" s="32">
        <v>31832</v>
      </c>
      <c r="J1346" s="32">
        <v>32210</v>
      </c>
      <c r="K1346" s="32">
        <v>32897</v>
      </c>
      <c r="L1346" s="32">
        <v>33678</v>
      </c>
      <c r="M1346" s="32"/>
      <c r="N1346" t="str">
        <f t="shared" si="102"/>
        <v>อุบลราชธานี</v>
      </c>
    </row>
    <row r="1347" spans="1:14" hidden="1" x14ac:dyDescent="0.3">
      <c r="A1347" t="s">
        <v>81</v>
      </c>
      <c r="B1347" t="s">
        <v>198</v>
      </c>
      <c r="C1347" s="32">
        <v>16184</v>
      </c>
      <c r="D1347" s="32">
        <v>17607</v>
      </c>
      <c r="E1347" s="32">
        <v>18103</v>
      </c>
      <c r="F1347" s="32">
        <v>18427</v>
      </c>
      <c r="G1347" s="32">
        <v>18881</v>
      </c>
      <c r="H1347" s="32">
        <v>19182</v>
      </c>
      <c r="I1347" s="32">
        <v>19826</v>
      </c>
      <c r="J1347" s="32">
        <v>21004</v>
      </c>
      <c r="K1347" s="32">
        <v>21854</v>
      </c>
      <c r="L1347" s="32">
        <v>22753</v>
      </c>
      <c r="M1347" s="32"/>
      <c r="N1347" t="str">
        <f t="shared" si="102"/>
        <v>อุบลราชธานี</v>
      </c>
    </row>
    <row r="1348" spans="1:14" hidden="1" x14ac:dyDescent="0.3">
      <c r="A1348" t="s">
        <v>81</v>
      </c>
      <c r="B1348" t="s">
        <v>199</v>
      </c>
      <c r="C1348" s="32">
        <v>6780</v>
      </c>
      <c r="D1348" s="32">
        <v>8146</v>
      </c>
      <c r="E1348" s="32">
        <v>8658</v>
      </c>
      <c r="F1348" s="32">
        <v>9201</v>
      </c>
      <c r="G1348" s="32">
        <v>9760</v>
      </c>
      <c r="H1348" s="32">
        <v>10483</v>
      </c>
      <c r="I1348" s="32">
        <v>11134</v>
      </c>
      <c r="J1348" s="32">
        <v>11488</v>
      </c>
      <c r="K1348" s="32">
        <v>11717</v>
      </c>
      <c r="L1348" s="32">
        <v>11972</v>
      </c>
      <c r="M1348" s="32"/>
      <c r="N1348" t="str">
        <f t="shared" si="102"/>
        <v>อุบลราชธานี</v>
      </c>
    </row>
    <row r="1349" spans="1:14" hidden="1" x14ac:dyDescent="0.3">
      <c r="A1349" t="s">
        <v>81</v>
      </c>
      <c r="B1349" t="s">
        <v>200</v>
      </c>
      <c r="C1349" s="32">
        <v>2351</v>
      </c>
      <c r="D1349" s="32">
        <v>2747</v>
      </c>
      <c r="E1349" s="32">
        <v>2900</v>
      </c>
      <c r="F1349" s="32">
        <v>3002</v>
      </c>
      <c r="G1349" s="32">
        <v>3131</v>
      </c>
      <c r="H1349" s="32">
        <v>3538</v>
      </c>
      <c r="I1349" s="32">
        <v>3936</v>
      </c>
      <c r="J1349" s="32">
        <v>4129</v>
      </c>
      <c r="K1349" s="32">
        <v>4432</v>
      </c>
      <c r="L1349" s="32">
        <v>4769</v>
      </c>
      <c r="M1349" s="32"/>
      <c r="N1349" t="str">
        <f t="shared" si="102"/>
        <v>อุบลราชธานี</v>
      </c>
    </row>
    <row r="1350" spans="1:14" hidden="1" x14ac:dyDescent="0.3">
      <c r="A1350" t="s">
        <v>81</v>
      </c>
      <c r="B1350" t="s">
        <v>201</v>
      </c>
      <c r="C1350">
        <v>635</v>
      </c>
      <c r="D1350">
        <v>693</v>
      </c>
      <c r="E1350">
        <v>726</v>
      </c>
      <c r="F1350">
        <v>827</v>
      </c>
      <c r="G1350">
        <v>853</v>
      </c>
      <c r="H1350">
        <v>923</v>
      </c>
      <c r="I1350">
        <v>986</v>
      </c>
      <c r="J1350" s="32">
        <v>1037</v>
      </c>
      <c r="K1350" s="32">
        <v>1057</v>
      </c>
      <c r="L1350" s="32">
        <v>1116</v>
      </c>
      <c r="M1350" s="32"/>
      <c r="N1350" t="str">
        <f t="shared" si="102"/>
        <v>อุบลราชธานี</v>
      </c>
    </row>
    <row r="1351" spans="1:14" hidden="1" x14ac:dyDescent="0.3">
      <c r="A1351" t="s">
        <v>81</v>
      </c>
      <c r="B1351" t="s">
        <v>202</v>
      </c>
      <c r="C1351">
        <v>264</v>
      </c>
      <c r="D1351">
        <v>287</v>
      </c>
      <c r="E1351">
        <v>300</v>
      </c>
      <c r="F1351">
        <v>311</v>
      </c>
      <c r="G1351">
        <v>187</v>
      </c>
      <c r="H1351">
        <v>231</v>
      </c>
      <c r="I1351">
        <v>261</v>
      </c>
      <c r="J1351">
        <v>270</v>
      </c>
      <c r="K1351">
        <v>341</v>
      </c>
      <c r="L1351">
        <v>391</v>
      </c>
    </row>
    <row r="1352" spans="1:14" hidden="1" x14ac:dyDescent="0.3">
      <c r="A1352" t="s">
        <v>81</v>
      </c>
      <c r="B1352" t="s">
        <v>203</v>
      </c>
      <c r="C1352">
        <v>68</v>
      </c>
      <c r="D1352">
        <v>1</v>
      </c>
      <c r="E1352">
        <v>1</v>
      </c>
      <c r="F1352">
        <v>1</v>
      </c>
      <c r="G1352" t="s">
        <v>207</v>
      </c>
      <c r="H1352" t="s">
        <v>207</v>
      </c>
      <c r="I1352" t="s">
        <v>207</v>
      </c>
      <c r="J1352" t="s">
        <v>207</v>
      </c>
      <c r="K1352">
        <v>1</v>
      </c>
      <c r="L1352" t="s">
        <v>207</v>
      </c>
    </row>
    <row r="1353" spans="1:14" hidden="1" x14ac:dyDescent="0.3">
      <c r="A1353" t="s">
        <v>81</v>
      </c>
      <c r="B1353" t="s">
        <v>204</v>
      </c>
      <c r="C1353" s="32">
        <v>1521</v>
      </c>
      <c r="D1353" s="32">
        <v>1552</v>
      </c>
      <c r="E1353" s="32">
        <v>1711</v>
      </c>
      <c r="F1353" s="32">
        <v>7326</v>
      </c>
      <c r="G1353" s="32">
        <v>7285</v>
      </c>
      <c r="H1353" s="32">
        <v>7284</v>
      </c>
      <c r="I1353" s="32">
        <v>7279</v>
      </c>
      <c r="J1353" s="32">
        <v>7270</v>
      </c>
      <c r="K1353" s="32">
        <v>7773</v>
      </c>
      <c r="L1353" s="32">
        <v>7909</v>
      </c>
      <c r="M1353" s="32"/>
    </row>
    <row r="1354" spans="1:14" hidden="1" x14ac:dyDescent="0.3">
      <c r="A1354" t="s">
        <v>81</v>
      </c>
      <c r="B1354" t="s">
        <v>205</v>
      </c>
      <c r="C1354" s="32">
        <v>17730</v>
      </c>
      <c r="D1354" s="32">
        <v>17520</v>
      </c>
      <c r="E1354" s="32">
        <v>17517</v>
      </c>
      <c r="F1354" s="32">
        <v>17544</v>
      </c>
      <c r="G1354" s="32">
        <v>17224</v>
      </c>
      <c r="H1354" s="32">
        <v>17282</v>
      </c>
      <c r="I1354" s="32">
        <v>17292</v>
      </c>
      <c r="J1354" s="32">
        <v>17430</v>
      </c>
      <c r="K1354" s="32">
        <v>3047</v>
      </c>
      <c r="L1354" s="32">
        <v>3488</v>
      </c>
      <c r="M1354" s="32"/>
    </row>
    <row r="1355" spans="1:14" hidden="1" x14ac:dyDescent="0.3">
      <c r="A1355" t="s">
        <v>81</v>
      </c>
      <c r="B1355" t="s">
        <v>206</v>
      </c>
      <c r="C1355" s="32">
        <v>4281</v>
      </c>
      <c r="D1355" s="32">
        <v>4038</v>
      </c>
      <c r="E1355" s="32">
        <v>3770</v>
      </c>
      <c r="F1355" s="32">
        <v>3736</v>
      </c>
      <c r="G1355" s="32">
        <v>3747</v>
      </c>
      <c r="H1355" s="32">
        <v>3564</v>
      </c>
      <c r="I1355" s="32">
        <v>3431</v>
      </c>
      <c r="J1355" s="32">
        <v>3388</v>
      </c>
      <c r="K1355">
        <v>862</v>
      </c>
      <c r="L1355">
        <v>740</v>
      </c>
    </row>
    <row r="1356" spans="1:14" x14ac:dyDescent="0.3">
      <c r="A1356" t="s">
        <v>82</v>
      </c>
      <c r="B1356" t="s">
        <v>7</v>
      </c>
      <c r="C1356" s="32">
        <v>540267</v>
      </c>
      <c r="D1356" s="32">
        <v>540383</v>
      </c>
      <c r="E1356" s="32">
        <v>540211</v>
      </c>
      <c r="F1356" s="32">
        <v>540182</v>
      </c>
      <c r="G1356" s="32">
        <v>539815</v>
      </c>
      <c r="H1356" s="32">
        <v>539542</v>
      </c>
      <c r="I1356" s="32">
        <v>538729</v>
      </c>
      <c r="J1356" s="32">
        <v>537299</v>
      </c>
      <c r="K1356" s="32">
        <v>534500</v>
      </c>
      <c r="L1356" s="32">
        <v>533394</v>
      </c>
      <c r="M1356" s="32"/>
    </row>
    <row r="1357" spans="1:14" hidden="1" x14ac:dyDescent="0.3">
      <c r="A1357" t="s">
        <v>82</v>
      </c>
      <c r="B1357" t="s">
        <v>184</v>
      </c>
      <c r="C1357" s="32">
        <v>29525</v>
      </c>
      <c r="D1357" s="32">
        <v>29173</v>
      </c>
      <c r="E1357" s="32">
        <v>28745</v>
      </c>
      <c r="F1357" s="32">
        <v>28194</v>
      </c>
      <c r="G1357" s="32">
        <v>27238</v>
      </c>
      <c r="H1357" s="32">
        <v>25921</v>
      </c>
      <c r="I1357" s="32">
        <v>24704</v>
      </c>
      <c r="J1357" s="32">
        <v>23609</v>
      </c>
      <c r="K1357" s="32">
        <v>22782</v>
      </c>
      <c r="L1357" s="32">
        <v>21886</v>
      </c>
      <c r="M1357" s="32"/>
    </row>
    <row r="1358" spans="1:14" hidden="1" x14ac:dyDescent="0.3">
      <c r="A1358" t="s">
        <v>82</v>
      </c>
      <c r="B1358" s="37">
        <v>44690</v>
      </c>
      <c r="C1358" s="32">
        <v>31074</v>
      </c>
      <c r="D1358" s="32">
        <v>30885</v>
      </c>
      <c r="E1358" s="32">
        <v>30258</v>
      </c>
      <c r="F1358" s="32">
        <v>29906</v>
      </c>
      <c r="G1358" s="32">
        <v>29814</v>
      </c>
      <c r="H1358" s="32">
        <v>29945</v>
      </c>
      <c r="I1358" s="32">
        <v>29596</v>
      </c>
      <c r="J1358" s="32">
        <v>29274</v>
      </c>
      <c r="K1358" s="32">
        <v>28770</v>
      </c>
      <c r="L1358" s="32">
        <v>27958</v>
      </c>
      <c r="M1358" s="32"/>
    </row>
    <row r="1359" spans="1:14" hidden="1" x14ac:dyDescent="0.3">
      <c r="A1359" t="s">
        <v>82</v>
      </c>
      <c r="B1359" s="37">
        <v>44848</v>
      </c>
      <c r="C1359" s="32">
        <v>34887</v>
      </c>
      <c r="D1359" s="32">
        <v>33283</v>
      </c>
      <c r="E1359" s="32">
        <v>32507</v>
      </c>
      <c r="F1359" s="32">
        <v>31472</v>
      </c>
      <c r="G1359" s="32">
        <v>30978</v>
      </c>
      <c r="H1359" s="32">
        <v>30643</v>
      </c>
      <c r="I1359" s="32">
        <v>30466</v>
      </c>
      <c r="J1359" s="32">
        <v>29915</v>
      </c>
      <c r="K1359" s="32">
        <v>29784</v>
      </c>
      <c r="L1359" s="32">
        <v>29849</v>
      </c>
      <c r="M1359" s="32"/>
    </row>
    <row r="1360" spans="1:14" hidden="1" x14ac:dyDescent="0.3">
      <c r="A1360" t="s">
        <v>82</v>
      </c>
      <c r="B1360" t="s">
        <v>185</v>
      </c>
      <c r="C1360" s="32">
        <v>41213</v>
      </c>
      <c r="D1360" s="32">
        <v>40325</v>
      </c>
      <c r="E1360" s="32">
        <v>39328</v>
      </c>
      <c r="F1360" s="32">
        <v>37971</v>
      </c>
      <c r="G1360" s="32">
        <v>36002</v>
      </c>
      <c r="H1360" s="32">
        <v>34163</v>
      </c>
      <c r="I1360" s="32">
        <v>32653</v>
      </c>
      <c r="J1360" s="32">
        <v>31873</v>
      </c>
      <c r="K1360" s="32">
        <v>30991</v>
      </c>
      <c r="L1360" s="32">
        <v>30732</v>
      </c>
      <c r="M1360" s="32"/>
    </row>
    <row r="1361" spans="1:21" hidden="1" x14ac:dyDescent="0.3">
      <c r="A1361" t="s">
        <v>82</v>
      </c>
      <c r="B1361" t="s">
        <v>186</v>
      </c>
      <c r="C1361" s="32">
        <v>39387</v>
      </c>
      <c r="D1361" s="32">
        <v>39411</v>
      </c>
      <c r="E1361" s="32">
        <v>39413</v>
      </c>
      <c r="F1361" s="32">
        <v>39225</v>
      </c>
      <c r="G1361" s="32">
        <v>39281</v>
      </c>
      <c r="H1361" s="32">
        <v>39246</v>
      </c>
      <c r="I1361" s="32">
        <v>38715</v>
      </c>
      <c r="J1361" s="32">
        <v>37811</v>
      </c>
      <c r="K1361" s="32">
        <v>36477</v>
      </c>
      <c r="L1361" s="32">
        <v>34385</v>
      </c>
      <c r="M1361" s="32"/>
    </row>
    <row r="1362" spans="1:21" hidden="1" x14ac:dyDescent="0.3">
      <c r="A1362" t="s">
        <v>82</v>
      </c>
      <c r="B1362" t="s">
        <v>187</v>
      </c>
      <c r="C1362" s="32">
        <v>40439</v>
      </c>
      <c r="D1362" s="32">
        <v>39440</v>
      </c>
      <c r="E1362" s="32">
        <v>38464</v>
      </c>
      <c r="F1362" s="32">
        <v>38149</v>
      </c>
      <c r="G1362" s="32">
        <v>38480</v>
      </c>
      <c r="H1362" s="32">
        <v>38629</v>
      </c>
      <c r="I1362" s="32">
        <v>38973</v>
      </c>
      <c r="J1362" s="32">
        <v>39216</v>
      </c>
      <c r="K1362" s="32">
        <v>39348</v>
      </c>
      <c r="L1362" s="32">
        <v>39304</v>
      </c>
      <c r="M1362" s="32"/>
    </row>
    <row r="1363" spans="1:21" hidden="1" x14ac:dyDescent="0.3">
      <c r="A1363" t="s">
        <v>82</v>
      </c>
      <c r="B1363" t="s">
        <v>188</v>
      </c>
      <c r="C1363" s="32">
        <v>43101</v>
      </c>
      <c r="D1363" s="32">
        <v>42714</v>
      </c>
      <c r="E1363" s="32">
        <v>41749</v>
      </c>
      <c r="F1363" s="32">
        <v>40779</v>
      </c>
      <c r="G1363" s="32">
        <v>39736</v>
      </c>
      <c r="H1363" s="32">
        <v>38571</v>
      </c>
      <c r="I1363" s="32">
        <v>37630</v>
      </c>
      <c r="J1363" s="32">
        <v>36582</v>
      </c>
      <c r="K1363" s="32">
        <v>36298</v>
      </c>
      <c r="L1363" s="32">
        <v>36727</v>
      </c>
      <c r="M1363" s="32"/>
    </row>
    <row r="1364" spans="1:21" hidden="1" x14ac:dyDescent="0.3">
      <c r="A1364" t="s">
        <v>82</v>
      </c>
      <c r="B1364" t="s">
        <v>189</v>
      </c>
      <c r="C1364" s="32">
        <v>48235</v>
      </c>
      <c r="D1364" s="32">
        <v>46383</v>
      </c>
      <c r="E1364" s="32">
        <v>44736</v>
      </c>
      <c r="F1364" s="32">
        <v>43653</v>
      </c>
      <c r="G1364" s="32">
        <v>42377</v>
      </c>
      <c r="H1364" s="32">
        <v>41481</v>
      </c>
      <c r="I1364" s="32">
        <v>41001</v>
      </c>
      <c r="J1364" s="32">
        <v>40107</v>
      </c>
      <c r="K1364" s="32">
        <v>39167</v>
      </c>
      <c r="L1364" s="32">
        <v>38090</v>
      </c>
      <c r="M1364" s="32"/>
    </row>
    <row r="1365" spans="1:21" hidden="1" x14ac:dyDescent="0.3">
      <c r="A1365" t="s">
        <v>82</v>
      </c>
      <c r="B1365" t="s">
        <v>190</v>
      </c>
      <c r="C1365" s="32">
        <v>51062</v>
      </c>
      <c r="D1365" s="32">
        <v>50089</v>
      </c>
      <c r="E1365" s="32">
        <v>49972</v>
      </c>
      <c r="F1365" s="32">
        <v>49185</v>
      </c>
      <c r="G1365" s="32">
        <v>48023</v>
      </c>
      <c r="H1365" s="32">
        <v>46814</v>
      </c>
      <c r="I1365" s="32">
        <v>45091</v>
      </c>
      <c r="J1365" s="32">
        <v>43432</v>
      </c>
      <c r="K1365" s="32">
        <v>42430</v>
      </c>
      <c r="L1365" s="32">
        <v>41267</v>
      </c>
      <c r="M1365" s="32"/>
    </row>
    <row r="1366" spans="1:21" hidden="1" x14ac:dyDescent="0.3">
      <c r="A1366" t="s">
        <v>82</v>
      </c>
      <c r="B1366" t="s">
        <v>191</v>
      </c>
      <c r="C1366" s="32">
        <v>43354</v>
      </c>
      <c r="D1366" s="32">
        <v>45533</v>
      </c>
      <c r="E1366" s="32">
        <v>46975</v>
      </c>
      <c r="F1366" s="32">
        <v>48257</v>
      </c>
      <c r="G1366" s="32">
        <v>49217</v>
      </c>
      <c r="H1366" s="32">
        <v>49768</v>
      </c>
      <c r="I1366" s="32">
        <v>48920</v>
      </c>
      <c r="J1366" s="32">
        <v>48741</v>
      </c>
      <c r="K1366" s="32">
        <v>47942</v>
      </c>
      <c r="L1366" s="32">
        <v>46769</v>
      </c>
      <c r="M1366" s="32"/>
    </row>
    <row r="1367" spans="1:21" hidden="1" x14ac:dyDescent="0.3">
      <c r="A1367" t="s">
        <v>82</v>
      </c>
      <c r="B1367" t="s">
        <v>192</v>
      </c>
      <c r="C1367" s="32">
        <v>35957</v>
      </c>
      <c r="D1367" s="32">
        <v>37202</v>
      </c>
      <c r="E1367" s="32">
        <v>38078</v>
      </c>
      <c r="F1367" s="32">
        <v>39126</v>
      </c>
      <c r="G1367" s="32">
        <v>40625</v>
      </c>
      <c r="H1367" s="32">
        <v>42149</v>
      </c>
      <c r="I1367" s="32">
        <v>44278</v>
      </c>
      <c r="J1367" s="32">
        <v>45648</v>
      </c>
      <c r="K1367" s="32">
        <v>46919</v>
      </c>
      <c r="L1367" s="32">
        <v>47801</v>
      </c>
      <c r="M1367" s="32"/>
    </row>
    <row r="1368" spans="1:21" hidden="1" x14ac:dyDescent="0.3">
      <c r="A1368" t="s">
        <v>82</v>
      </c>
      <c r="B1368" t="s">
        <v>193</v>
      </c>
      <c r="C1368" s="32">
        <v>29646</v>
      </c>
      <c r="D1368" s="32">
        <v>30056</v>
      </c>
      <c r="E1368" s="32">
        <v>31699</v>
      </c>
      <c r="F1368" s="32">
        <v>33200</v>
      </c>
      <c r="G1368" s="32">
        <v>33926</v>
      </c>
      <c r="H1368" s="32">
        <v>34651</v>
      </c>
      <c r="I1368" s="32">
        <v>35813</v>
      </c>
      <c r="J1368" s="32">
        <v>36666</v>
      </c>
      <c r="K1368" s="32">
        <v>37641</v>
      </c>
      <c r="L1368" s="32">
        <v>39078</v>
      </c>
      <c r="M1368" s="32"/>
    </row>
    <row r="1369" spans="1:21" hidden="1" x14ac:dyDescent="0.3">
      <c r="A1369" t="s">
        <v>82</v>
      </c>
      <c r="B1369" t="s">
        <v>194</v>
      </c>
      <c r="C1369" s="32">
        <v>23254</v>
      </c>
      <c r="D1369" s="32">
        <v>24041</v>
      </c>
      <c r="E1369" s="32">
        <v>24305</v>
      </c>
      <c r="F1369" s="32">
        <v>24766</v>
      </c>
      <c r="G1369" s="32">
        <v>25877</v>
      </c>
      <c r="H1369" s="32">
        <v>27216</v>
      </c>
      <c r="I1369" s="32">
        <v>28368</v>
      </c>
      <c r="J1369" s="32">
        <v>29920</v>
      </c>
      <c r="K1369" s="32">
        <v>31434</v>
      </c>
      <c r="L1369" s="32">
        <v>32169</v>
      </c>
      <c r="M1369" s="32"/>
      <c r="N1369" t="str">
        <f t="shared" ref="N1369:N1376" si="104">A1369</f>
        <v>ยโสธร</v>
      </c>
      <c r="O1369" s="32">
        <f t="shared" ref="O1369:U1369" si="105">SUM(F1369:F1376)</f>
        <v>77720</v>
      </c>
      <c r="P1369" s="32">
        <f t="shared" si="105"/>
        <v>80903</v>
      </c>
      <c r="Q1369" s="32">
        <f t="shared" si="105"/>
        <v>84255</v>
      </c>
      <c r="R1369" s="32">
        <f t="shared" si="105"/>
        <v>87575</v>
      </c>
      <c r="S1369" s="32">
        <f t="shared" si="105"/>
        <v>91040</v>
      </c>
      <c r="T1369" s="32">
        <f t="shared" si="105"/>
        <v>94745</v>
      </c>
      <c r="U1369" s="32">
        <f t="shared" si="105"/>
        <v>98264</v>
      </c>
    </row>
    <row r="1370" spans="1:21" hidden="1" x14ac:dyDescent="0.3">
      <c r="A1370" t="s">
        <v>82</v>
      </c>
      <c r="B1370" t="s">
        <v>195</v>
      </c>
      <c r="C1370" s="32">
        <v>17578</v>
      </c>
      <c r="D1370" s="32">
        <v>18673</v>
      </c>
      <c r="E1370" s="32">
        <v>19564</v>
      </c>
      <c r="F1370" s="32">
        <v>20536</v>
      </c>
      <c r="G1370" s="32">
        <v>21098</v>
      </c>
      <c r="H1370" s="32">
        <v>21352</v>
      </c>
      <c r="I1370" s="32">
        <v>21941</v>
      </c>
      <c r="J1370" s="32">
        <v>22215</v>
      </c>
      <c r="K1370" s="32">
        <v>22733</v>
      </c>
      <c r="L1370" s="32">
        <v>23738</v>
      </c>
      <c r="M1370" s="32"/>
      <c r="N1370" t="str">
        <f t="shared" si="104"/>
        <v>ยโสธร</v>
      </c>
    </row>
    <row r="1371" spans="1:21" hidden="1" x14ac:dyDescent="0.3">
      <c r="A1371" t="s">
        <v>82</v>
      </c>
      <c r="B1371" t="s">
        <v>196</v>
      </c>
      <c r="C1371" s="32">
        <v>12693</v>
      </c>
      <c r="D1371" s="32">
        <v>13120</v>
      </c>
      <c r="E1371" s="32">
        <v>13525</v>
      </c>
      <c r="F1371" s="32">
        <v>13992</v>
      </c>
      <c r="G1371" s="32">
        <v>14791</v>
      </c>
      <c r="H1371" s="32">
        <v>15529</v>
      </c>
      <c r="I1371" s="32">
        <v>16323</v>
      </c>
      <c r="J1371" s="32">
        <v>17100</v>
      </c>
      <c r="K1371" s="32">
        <v>17927</v>
      </c>
      <c r="L1371" s="32">
        <v>18486</v>
      </c>
      <c r="M1371" s="32"/>
      <c r="N1371" t="str">
        <f t="shared" si="104"/>
        <v>ยโสธร</v>
      </c>
    </row>
    <row r="1372" spans="1:21" hidden="1" x14ac:dyDescent="0.3">
      <c r="A1372" t="s">
        <v>82</v>
      </c>
      <c r="B1372" t="s">
        <v>197</v>
      </c>
      <c r="C1372" s="32">
        <v>8254</v>
      </c>
      <c r="D1372" s="32">
        <v>8554</v>
      </c>
      <c r="E1372" s="32">
        <v>9068</v>
      </c>
      <c r="F1372" s="32">
        <v>9452</v>
      </c>
      <c r="G1372" s="32">
        <v>9819</v>
      </c>
      <c r="H1372" s="32">
        <v>10344</v>
      </c>
      <c r="I1372" s="32">
        <v>10623</v>
      </c>
      <c r="J1372" s="32">
        <v>10960</v>
      </c>
      <c r="K1372" s="32">
        <v>11325</v>
      </c>
      <c r="L1372" s="32">
        <v>11998</v>
      </c>
      <c r="M1372" s="32"/>
      <c r="N1372" t="str">
        <f t="shared" si="104"/>
        <v>ยโสธร</v>
      </c>
    </row>
    <row r="1373" spans="1:21" hidden="1" x14ac:dyDescent="0.3">
      <c r="A1373" t="s">
        <v>82</v>
      </c>
      <c r="B1373" t="s">
        <v>198</v>
      </c>
      <c r="C1373" s="32">
        <v>4762</v>
      </c>
      <c r="D1373" s="32">
        <v>5263</v>
      </c>
      <c r="E1373" s="32">
        <v>5486</v>
      </c>
      <c r="F1373" s="32">
        <v>5601</v>
      </c>
      <c r="G1373" s="32">
        <v>5734</v>
      </c>
      <c r="H1373" s="32">
        <v>5913</v>
      </c>
      <c r="I1373" s="32">
        <v>6108</v>
      </c>
      <c r="J1373" s="32">
        <v>6459</v>
      </c>
      <c r="K1373" s="32">
        <v>6778</v>
      </c>
      <c r="L1373" s="32">
        <v>7033</v>
      </c>
      <c r="M1373" s="32"/>
      <c r="N1373" t="str">
        <f t="shared" si="104"/>
        <v>ยโสธร</v>
      </c>
    </row>
    <row r="1374" spans="1:21" hidden="1" x14ac:dyDescent="0.3">
      <c r="A1374" t="s">
        <v>82</v>
      </c>
      <c r="B1374" t="s">
        <v>199</v>
      </c>
      <c r="C1374" s="32">
        <v>1886</v>
      </c>
      <c r="D1374" s="32">
        <v>2111</v>
      </c>
      <c r="E1374" s="32">
        <v>2223</v>
      </c>
      <c r="F1374" s="32">
        <v>2451</v>
      </c>
      <c r="G1374" s="32">
        <v>2604</v>
      </c>
      <c r="H1374" s="32">
        <v>2811</v>
      </c>
      <c r="I1374" s="32">
        <v>3026</v>
      </c>
      <c r="J1374" s="32">
        <v>3177</v>
      </c>
      <c r="K1374" s="32">
        <v>3262</v>
      </c>
      <c r="L1374" s="32">
        <v>3430</v>
      </c>
      <c r="M1374" s="32"/>
      <c r="N1374" t="str">
        <f t="shared" si="104"/>
        <v>ยโสธร</v>
      </c>
    </row>
    <row r="1375" spans="1:21" hidden="1" x14ac:dyDescent="0.3">
      <c r="A1375" t="s">
        <v>82</v>
      </c>
      <c r="B1375" t="s">
        <v>200</v>
      </c>
      <c r="C1375">
        <v>654</v>
      </c>
      <c r="D1375">
        <v>705</v>
      </c>
      <c r="E1375">
        <v>726</v>
      </c>
      <c r="F1375">
        <v>749</v>
      </c>
      <c r="G1375">
        <v>772</v>
      </c>
      <c r="H1375">
        <v>876</v>
      </c>
      <c r="I1375">
        <v>970</v>
      </c>
      <c r="J1375">
        <v>988</v>
      </c>
      <c r="K1375" s="32">
        <v>1066</v>
      </c>
      <c r="L1375" s="32">
        <v>1164</v>
      </c>
      <c r="M1375" s="32"/>
      <c r="N1375" t="str">
        <f t="shared" si="104"/>
        <v>ยโสธร</v>
      </c>
    </row>
    <row r="1376" spans="1:21" hidden="1" x14ac:dyDescent="0.3">
      <c r="A1376" t="s">
        <v>82</v>
      </c>
      <c r="B1376" t="s">
        <v>201</v>
      </c>
      <c r="C1376">
        <v>147</v>
      </c>
      <c r="D1376">
        <v>164</v>
      </c>
      <c r="E1376">
        <v>166</v>
      </c>
      <c r="F1376">
        <v>173</v>
      </c>
      <c r="G1376">
        <v>208</v>
      </c>
      <c r="H1376">
        <v>214</v>
      </c>
      <c r="I1376">
        <v>216</v>
      </c>
      <c r="J1376">
        <v>221</v>
      </c>
      <c r="K1376">
        <v>220</v>
      </c>
      <c r="L1376">
        <v>246</v>
      </c>
      <c r="N1376" t="str">
        <f t="shared" si="104"/>
        <v>ยโสธร</v>
      </c>
    </row>
    <row r="1377" spans="1:13" hidden="1" x14ac:dyDescent="0.3">
      <c r="A1377" t="s">
        <v>82</v>
      </c>
      <c r="B1377" t="s">
        <v>202</v>
      </c>
      <c r="C1377">
        <v>47</v>
      </c>
      <c r="D1377">
        <v>58</v>
      </c>
      <c r="E1377">
        <v>58</v>
      </c>
      <c r="F1377">
        <v>63</v>
      </c>
      <c r="G1377">
        <v>43</v>
      </c>
      <c r="H1377">
        <v>54</v>
      </c>
      <c r="I1377">
        <v>59</v>
      </c>
      <c r="J1377">
        <v>38</v>
      </c>
      <c r="K1377">
        <v>50</v>
      </c>
      <c r="L1377">
        <v>59</v>
      </c>
    </row>
    <row r="1378" spans="1:13" hidden="1" x14ac:dyDescent="0.3">
      <c r="A1378" t="s">
        <v>82</v>
      </c>
      <c r="B1378" t="s">
        <v>203</v>
      </c>
      <c r="C1378">
        <v>24</v>
      </c>
      <c r="D1378">
        <v>17</v>
      </c>
      <c r="E1378">
        <v>17</v>
      </c>
      <c r="F1378">
        <v>16</v>
      </c>
      <c r="G1378">
        <v>1</v>
      </c>
      <c r="H1378">
        <v>1</v>
      </c>
      <c r="I1378">
        <v>1</v>
      </c>
      <c r="J1378" t="s">
        <v>207</v>
      </c>
      <c r="K1378" t="s">
        <v>207</v>
      </c>
      <c r="L1378" t="s">
        <v>207</v>
      </c>
    </row>
    <row r="1379" spans="1:13" hidden="1" x14ac:dyDescent="0.3">
      <c r="A1379" t="s">
        <v>82</v>
      </c>
      <c r="B1379" t="s">
        <v>204</v>
      </c>
      <c r="C1379">
        <v>141</v>
      </c>
      <c r="D1379">
        <v>148</v>
      </c>
      <c r="E1379">
        <v>169</v>
      </c>
      <c r="F1379">
        <v>242</v>
      </c>
      <c r="G1379">
        <v>253</v>
      </c>
      <c r="H1379">
        <v>272</v>
      </c>
      <c r="I1379">
        <v>303</v>
      </c>
      <c r="J1379">
        <v>323</v>
      </c>
      <c r="K1379">
        <v>333</v>
      </c>
      <c r="L1379">
        <v>332</v>
      </c>
    </row>
    <row r="1380" spans="1:13" hidden="1" x14ac:dyDescent="0.3">
      <c r="A1380" t="s">
        <v>82</v>
      </c>
      <c r="B1380" t="s">
        <v>205</v>
      </c>
      <c r="C1380" s="32">
        <v>2358</v>
      </c>
      <c r="D1380" s="32">
        <v>2362</v>
      </c>
      <c r="E1380" s="32">
        <v>2361</v>
      </c>
      <c r="F1380" s="32">
        <v>2356</v>
      </c>
      <c r="G1380" s="32">
        <v>2282</v>
      </c>
      <c r="H1380" s="32">
        <v>2270</v>
      </c>
      <c r="I1380" s="32">
        <v>2261</v>
      </c>
      <c r="J1380" s="32">
        <v>2349</v>
      </c>
      <c r="K1380">
        <v>705</v>
      </c>
      <c r="L1380">
        <v>807</v>
      </c>
    </row>
    <row r="1381" spans="1:13" hidden="1" x14ac:dyDescent="0.3">
      <c r="A1381" t="s">
        <v>82</v>
      </c>
      <c r="B1381" t="s">
        <v>206</v>
      </c>
      <c r="C1381">
        <v>589</v>
      </c>
      <c r="D1381">
        <v>673</v>
      </c>
      <c r="E1381">
        <v>619</v>
      </c>
      <c r="F1381">
        <v>668</v>
      </c>
      <c r="G1381">
        <v>636</v>
      </c>
      <c r="H1381">
        <v>709</v>
      </c>
      <c r="I1381">
        <v>690</v>
      </c>
      <c r="J1381">
        <v>675</v>
      </c>
      <c r="K1381">
        <v>118</v>
      </c>
      <c r="L1381">
        <v>86</v>
      </c>
    </row>
    <row r="1382" spans="1:13" x14ac:dyDescent="0.3">
      <c r="A1382" t="s">
        <v>83</v>
      </c>
      <c r="B1382" t="s">
        <v>7</v>
      </c>
      <c r="C1382" s="32">
        <v>1133034</v>
      </c>
      <c r="D1382" s="32">
        <v>1135723</v>
      </c>
      <c r="E1382" s="32">
        <v>1137049</v>
      </c>
      <c r="F1382" s="32">
        <v>1138252</v>
      </c>
      <c r="G1382" s="32">
        <v>1138199</v>
      </c>
      <c r="H1382" s="32">
        <v>1139356</v>
      </c>
      <c r="I1382" s="32">
        <v>1138777</v>
      </c>
      <c r="J1382" s="32">
        <v>1137357</v>
      </c>
      <c r="K1382" s="32">
        <v>1124924</v>
      </c>
      <c r="L1382" s="32">
        <v>1122265</v>
      </c>
      <c r="M1382" s="32"/>
    </row>
    <row r="1383" spans="1:13" hidden="1" x14ac:dyDescent="0.3">
      <c r="A1383" t="s">
        <v>83</v>
      </c>
      <c r="B1383" t="s">
        <v>184</v>
      </c>
      <c r="C1383" s="32">
        <v>65387</v>
      </c>
      <c r="D1383" s="32">
        <v>64583</v>
      </c>
      <c r="E1383" s="32">
        <v>63303</v>
      </c>
      <c r="F1383" s="32">
        <v>61844</v>
      </c>
      <c r="G1383" s="32">
        <v>59764</v>
      </c>
      <c r="H1383" s="32">
        <v>57144</v>
      </c>
      <c r="I1383" s="32">
        <v>54990</v>
      </c>
      <c r="J1383" s="32">
        <v>52628</v>
      </c>
      <c r="K1383" s="32">
        <v>50501</v>
      </c>
      <c r="L1383" s="32">
        <v>48088</v>
      </c>
      <c r="M1383" s="32"/>
    </row>
    <row r="1384" spans="1:13" hidden="1" x14ac:dyDescent="0.3">
      <c r="A1384" t="s">
        <v>83</v>
      </c>
      <c r="B1384" s="37">
        <v>44690</v>
      </c>
      <c r="C1384" s="32">
        <v>68256</v>
      </c>
      <c r="D1384" s="32">
        <v>67659</v>
      </c>
      <c r="E1384" s="32">
        <v>66953</v>
      </c>
      <c r="F1384" s="32">
        <v>66155</v>
      </c>
      <c r="G1384" s="32">
        <v>65909</v>
      </c>
      <c r="H1384" s="32">
        <v>65672</v>
      </c>
      <c r="I1384" s="32">
        <v>64946</v>
      </c>
      <c r="J1384" s="32">
        <v>63678</v>
      </c>
      <c r="K1384" s="32">
        <v>62476</v>
      </c>
      <c r="L1384" s="32">
        <v>60502</v>
      </c>
      <c r="M1384" s="32"/>
    </row>
    <row r="1385" spans="1:13" hidden="1" x14ac:dyDescent="0.3">
      <c r="A1385" t="s">
        <v>83</v>
      </c>
      <c r="B1385" s="37">
        <v>44848</v>
      </c>
      <c r="C1385" s="32">
        <v>71249</v>
      </c>
      <c r="D1385" s="32">
        <v>69113</v>
      </c>
      <c r="E1385" s="32">
        <v>68494</v>
      </c>
      <c r="F1385" s="32">
        <v>67760</v>
      </c>
      <c r="G1385" s="32">
        <v>67459</v>
      </c>
      <c r="H1385" s="32">
        <v>67507</v>
      </c>
      <c r="I1385" s="32">
        <v>67032</v>
      </c>
      <c r="J1385" s="32">
        <v>66550</v>
      </c>
      <c r="K1385" s="32">
        <v>65660</v>
      </c>
      <c r="L1385" s="32">
        <v>65583</v>
      </c>
      <c r="M1385" s="32"/>
    </row>
    <row r="1386" spans="1:13" hidden="1" x14ac:dyDescent="0.3">
      <c r="A1386" t="s">
        <v>83</v>
      </c>
      <c r="B1386" t="s">
        <v>185</v>
      </c>
      <c r="C1386" s="32">
        <v>83023</v>
      </c>
      <c r="D1386" s="32">
        <v>81291</v>
      </c>
      <c r="E1386" s="32">
        <v>78717</v>
      </c>
      <c r="F1386" s="32">
        <v>76355</v>
      </c>
      <c r="G1386" s="32">
        <v>73470</v>
      </c>
      <c r="H1386" s="32">
        <v>70133</v>
      </c>
      <c r="I1386" s="32">
        <v>68026</v>
      </c>
      <c r="J1386" s="32">
        <v>67390</v>
      </c>
      <c r="K1386" s="32">
        <v>66903</v>
      </c>
      <c r="L1386" s="32">
        <v>66785</v>
      </c>
      <c r="M1386" s="32"/>
    </row>
    <row r="1387" spans="1:13" hidden="1" x14ac:dyDescent="0.3">
      <c r="A1387" t="s">
        <v>83</v>
      </c>
      <c r="B1387" t="s">
        <v>186</v>
      </c>
      <c r="C1387" s="32">
        <v>79417</v>
      </c>
      <c r="D1387" s="32">
        <v>80485</v>
      </c>
      <c r="E1387" s="32">
        <v>80406</v>
      </c>
      <c r="F1387" s="32">
        <v>79529</v>
      </c>
      <c r="G1387" s="32">
        <v>78778</v>
      </c>
      <c r="H1387" s="32">
        <v>78313</v>
      </c>
      <c r="I1387" s="32">
        <v>76411</v>
      </c>
      <c r="J1387" s="32">
        <v>74332</v>
      </c>
      <c r="K1387" s="32">
        <v>71957</v>
      </c>
      <c r="L1387" s="32">
        <v>69314</v>
      </c>
      <c r="M1387" s="32"/>
    </row>
    <row r="1388" spans="1:13" hidden="1" x14ac:dyDescent="0.3">
      <c r="A1388" t="s">
        <v>83</v>
      </c>
      <c r="B1388" t="s">
        <v>187</v>
      </c>
      <c r="C1388" s="32">
        <v>81634</v>
      </c>
      <c r="D1388" s="32">
        <v>79915</v>
      </c>
      <c r="E1388" s="32">
        <v>78636</v>
      </c>
      <c r="F1388" s="32">
        <v>78121</v>
      </c>
      <c r="G1388" s="32">
        <v>78514</v>
      </c>
      <c r="H1388" s="32">
        <v>80047</v>
      </c>
      <c r="I1388" s="32">
        <v>81139</v>
      </c>
      <c r="J1388" s="32">
        <v>81341</v>
      </c>
      <c r="K1388" s="32">
        <v>80875</v>
      </c>
      <c r="L1388" s="32">
        <v>80133</v>
      </c>
      <c r="M1388" s="32"/>
    </row>
    <row r="1389" spans="1:13" hidden="1" x14ac:dyDescent="0.3">
      <c r="A1389" t="s">
        <v>83</v>
      </c>
      <c r="B1389" t="s">
        <v>188</v>
      </c>
      <c r="C1389" s="32">
        <v>87472</v>
      </c>
      <c r="D1389" s="32">
        <v>86260</v>
      </c>
      <c r="E1389" s="32">
        <v>84686</v>
      </c>
      <c r="F1389" s="32">
        <v>83232</v>
      </c>
      <c r="G1389" s="32">
        <v>81354</v>
      </c>
      <c r="H1389" s="32">
        <v>79070</v>
      </c>
      <c r="I1389" s="32">
        <v>77261</v>
      </c>
      <c r="J1389" s="32">
        <v>75918</v>
      </c>
      <c r="K1389" s="32">
        <v>75330</v>
      </c>
      <c r="L1389" s="32">
        <v>75736</v>
      </c>
      <c r="M1389" s="32"/>
    </row>
    <row r="1390" spans="1:13" hidden="1" x14ac:dyDescent="0.3">
      <c r="A1390" t="s">
        <v>83</v>
      </c>
      <c r="B1390" t="s">
        <v>189</v>
      </c>
      <c r="C1390" s="32">
        <v>92675</v>
      </c>
      <c r="D1390" s="32">
        <v>90487</v>
      </c>
      <c r="E1390" s="32">
        <v>88447</v>
      </c>
      <c r="F1390" s="32">
        <v>87606</v>
      </c>
      <c r="G1390" s="32">
        <v>86920</v>
      </c>
      <c r="H1390" s="32">
        <v>84990</v>
      </c>
      <c r="I1390" s="32">
        <v>83610</v>
      </c>
      <c r="J1390" s="32">
        <v>81945</v>
      </c>
      <c r="K1390" s="32">
        <v>80396</v>
      </c>
      <c r="L1390" s="32">
        <v>78516</v>
      </c>
      <c r="M1390" s="32"/>
    </row>
    <row r="1391" spans="1:13" hidden="1" x14ac:dyDescent="0.3">
      <c r="A1391" t="s">
        <v>83</v>
      </c>
      <c r="B1391" t="s">
        <v>190</v>
      </c>
      <c r="C1391" s="32">
        <v>100964</v>
      </c>
      <c r="D1391" s="32">
        <v>98416</v>
      </c>
      <c r="E1391" s="32">
        <v>97925</v>
      </c>
      <c r="F1391" s="32">
        <v>95640</v>
      </c>
      <c r="G1391" s="32">
        <v>92347</v>
      </c>
      <c r="H1391" s="32">
        <v>90665</v>
      </c>
      <c r="I1391" s="32">
        <v>88702</v>
      </c>
      <c r="J1391" s="32">
        <v>86504</v>
      </c>
      <c r="K1391" s="32">
        <v>85640</v>
      </c>
      <c r="L1391" s="32">
        <v>84716</v>
      </c>
      <c r="M1391" s="32"/>
    </row>
    <row r="1392" spans="1:13" hidden="1" x14ac:dyDescent="0.3">
      <c r="A1392" t="s">
        <v>83</v>
      </c>
      <c r="B1392" t="s">
        <v>191</v>
      </c>
      <c r="C1392" s="32">
        <v>92648</v>
      </c>
      <c r="D1392" s="32">
        <v>95983</v>
      </c>
      <c r="E1392" s="32">
        <v>96237</v>
      </c>
      <c r="F1392" s="32">
        <v>96899</v>
      </c>
      <c r="G1392" s="32">
        <v>98311</v>
      </c>
      <c r="H1392" s="32">
        <v>98086</v>
      </c>
      <c r="I1392" s="32">
        <v>96437</v>
      </c>
      <c r="J1392" s="32">
        <v>96041</v>
      </c>
      <c r="K1392" s="32">
        <v>93669</v>
      </c>
      <c r="L1392" s="32">
        <v>90313</v>
      </c>
      <c r="M1392" s="32"/>
    </row>
    <row r="1393" spans="1:21" hidden="1" x14ac:dyDescent="0.3">
      <c r="A1393" t="s">
        <v>83</v>
      </c>
      <c r="B1393" t="s">
        <v>192</v>
      </c>
      <c r="C1393" s="32">
        <v>78368</v>
      </c>
      <c r="D1393" s="32">
        <v>79736</v>
      </c>
      <c r="E1393" s="32">
        <v>82726</v>
      </c>
      <c r="F1393" s="32">
        <v>84773</v>
      </c>
      <c r="G1393" s="32">
        <v>87025</v>
      </c>
      <c r="H1393" s="32">
        <v>90042</v>
      </c>
      <c r="I1393" s="32">
        <v>93734</v>
      </c>
      <c r="J1393" s="32">
        <v>94020</v>
      </c>
      <c r="K1393" s="32">
        <v>94806</v>
      </c>
      <c r="L1393" s="32">
        <v>95979</v>
      </c>
      <c r="M1393" s="32"/>
    </row>
    <row r="1394" spans="1:21" hidden="1" x14ac:dyDescent="0.3">
      <c r="A1394" t="s">
        <v>83</v>
      </c>
      <c r="B1394" t="s">
        <v>193</v>
      </c>
      <c r="C1394" s="32">
        <v>64962</v>
      </c>
      <c r="D1394" s="32">
        <v>65248</v>
      </c>
      <c r="E1394" s="32">
        <v>67765</v>
      </c>
      <c r="F1394" s="32">
        <v>70941</v>
      </c>
      <c r="G1394" s="32">
        <v>73364</v>
      </c>
      <c r="H1394" s="32">
        <v>75249</v>
      </c>
      <c r="I1394" s="32">
        <v>77127</v>
      </c>
      <c r="J1394" s="32">
        <v>80092</v>
      </c>
      <c r="K1394" s="32">
        <v>82025</v>
      </c>
      <c r="L1394" s="32">
        <v>84162</v>
      </c>
      <c r="M1394" s="32"/>
    </row>
    <row r="1395" spans="1:21" hidden="1" x14ac:dyDescent="0.3">
      <c r="A1395" t="s">
        <v>83</v>
      </c>
      <c r="B1395" t="s">
        <v>194</v>
      </c>
      <c r="C1395" s="32">
        <v>51390</v>
      </c>
      <c r="D1395" s="32">
        <v>53222</v>
      </c>
      <c r="E1395" s="32">
        <v>54556</v>
      </c>
      <c r="F1395" s="32">
        <v>56377</v>
      </c>
      <c r="G1395" s="32">
        <v>57904</v>
      </c>
      <c r="H1395" s="32">
        <v>59840</v>
      </c>
      <c r="I1395" s="32">
        <v>61946</v>
      </c>
      <c r="J1395" s="32">
        <v>64324</v>
      </c>
      <c r="K1395" s="32">
        <v>67447</v>
      </c>
      <c r="L1395" s="32">
        <v>69788</v>
      </c>
      <c r="M1395" s="32"/>
      <c r="N1395" t="str">
        <f t="shared" ref="N1395:N1402" si="106">A1395</f>
        <v>ชัยภูมิ</v>
      </c>
      <c r="O1395" s="32">
        <f t="shared" ref="O1395:U1395" si="107">SUM(F1395:F1402)</f>
        <v>175143</v>
      </c>
      <c r="P1395" s="32">
        <f t="shared" si="107"/>
        <v>181460</v>
      </c>
      <c r="Q1395" s="32">
        <f t="shared" si="107"/>
        <v>188696</v>
      </c>
      <c r="R1395" s="32">
        <f t="shared" si="107"/>
        <v>195569</v>
      </c>
      <c r="S1395" s="32">
        <f t="shared" si="107"/>
        <v>203020</v>
      </c>
      <c r="T1395" s="32">
        <f t="shared" si="107"/>
        <v>211628</v>
      </c>
      <c r="U1395" s="32">
        <f t="shared" si="107"/>
        <v>219223</v>
      </c>
    </row>
    <row r="1396" spans="1:21" hidden="1" x14ac:dyDescent="0.3">
      <c r="A1396" t="s">
        <v>83</v>
      </c>
      <c r="B1396" t="s">
        <v>195</v>
      </c>
      <c r="C1396" s="32">
        <v>35745</v>
      </c>
      <c r="D1396" s="32">
        <v>39658</v>
      </c>
      <c r="E1396" s="32">
        <v>42344</v>
      </c>
      <c r="F1396" s="32">
        <v>44903</v>
      </c>
      <c r="G1396" s="32">
        <v>46639</v>
      </c>
      <c r="H1396" s="32">
        <v>48282</v>
      </c>
      <c r="I1396" s="32">
        <v>49298</v>
      </c>
      <c r="J1396" s="32">
        <v>50486</v>
      </c>
      <c r="K1396" s="32">
        <v>52174</v>
      </c>
      <c r="L1396" s="32">
        <v>53547</v>
      </c>
      <c r="M1396" s="32"/>
      <c r="N1396" t="str">
        <f t="shared" si="106"/>
        <v>ชัยภูมิ</v>
      </c>
    </row>
    <row r="1397" spans="1:21" hidden="1" x14ac:dyDescent="0.3">
      <c r="A1397" t="s">
        <v>83</v>
      </c>
      <c r="B1397" t="s">
        <v>196</v>
      </c>
      <c r="C1397" s="32">
        <v>28202</v>
      </c>
      <c r="D1397" s="32">
        <v>28049</v>
      </c>
      <c r="E1397" s="32">
        <v>28640</v>
      </c>
      <c r="F1397" s="32">
        <v>28941</v>
      </c>
      <c r="G1397" s="32">
        <v>30670</v>
      </c>
      <c r="H1397" s="32">
        <v>32575</v>
      </c>
      <c r="I1397" s="32">
        <v>35097</v>
      </c>
      <c r="J1397" s="32">
        <v>37482</v>
      </c>
      <c r="K1397" s="32">
        <v>39727</v>
      </c>
      <c r="L1397" s="32">
        <v>41204</v>
      </c>
      <c r="M1397" s="32"/>
      <c r="N1397" t="str">
        <f t="shared" si="106"/>
        <v>ชัยภูมิ</v>
      </c>
    </row>
    <row r="1398" spans="1:21" hidden="1" x14ac:dyDescent="0.3">
      <c r="A1398" t="s">
        <v>83</v>
      </c>
      <c r="B1398" t="s">
        <v>197</v>
      </c>
      <c r="C1398" s="32">
        <v>19385</v>
      </c>
      <c r="D1398" s="32">
        <v>20831</v>
      </c>
      <c r="E1398" s="32">
        <v>21492</v>
      </c>
      <c r="F1398" s="32">
        <v>22267</v>
      </c>
      <c r="G1398" s="32">
        <v>22555</v>
      </c>
      <c r="H1398" s="32">
        <v>22956</v>
      </c>
      <c r="I1398" s="32">
        <v>22959</v>
      </c>
      <c r="J1398" s="32">
        <v>23491</v>
      </c>
      <c r="K1398" s="32">
        <v>23762</v>
      </c>
      <c r="L1398" s="32">
        <v>25333</v>
      </c>
      <c r="M1398" s="32"/>
      <c r="N1398" t="str">
        <f t="shared" si="106"/>
        <v>ชัยภูมิ</v>
      </c>
    </row>
    <row r="1399" spans="1:21" hidden="1" x14ac:dyDescent="0.3">
      <c r="A1399" t="s">
        <v>83</v>
      </c>
      <c r="B1399" t="s">
        <v>198</v>
      </c>
      <c r="C1399" s="32">
        <v>11502</v>
      </c>
      <c r="D1399" s="32">
        <v>12486</v>
      </c>
      <c r="E1399" s="32">
        <v>13011</v>
      </c>
      <c r="F1399" s="32">
        <v>13576</v>
      </c>
      <c r="G1399" s="32">
        <v>14199</v>
      </c>
      <c r="H1399" s="32">
        <v>14729</v>
      </c>
      <c r="I1399" s="32">
        <v>15249</v>
      </c>
      <c r="J1399" s="32">
        <v>15741</v>
      </c>
      <c r="K1399" s="32">
        <v>16327</v>
      </c>
      <c r="L1399" s="32">
        <v>16550</v>
      </c>
      <c r="M1399" s="32"/>
      <c r="N1399" t="str">
        <f t="shared" si="106"/>
        <v>ชัยภูมิ</v>
      </c>
    </row>
    <row r="1400" spans="1:21" hidden="1" x14ac:dyDescent="0.3">
      <c r="A1400" t="s">
        <v>83</v>
      </c>
      <c r="B1400" t="s">
        <v>199</v>
      </c>
      <c r="C1400" s="32">
        <v>4533</v>
      </c>
      <c r="D1400" s="32">
        <v>5601</v>
      </c>
      <c r="E1400" s="32">
        <v>6041</v>
      </c>
      <c r="F1400" s="32">
        <v>6427</v>
      </c>
      <c r="G1400" s="32">
        <v>6726</v>
      </c>
      <c r="H1400" s="32">
        <v>7252</v>
      </c>
      <c r="I1400" s="32">
        <v>7716</v>
      </c>
      <c r="J1400" s="32">
        <v>7931</v>
      </c>
      <c r="K1400" s="32">
        <v>8357</v>
      </c>
      <c r="L1400" s="32">
        <v>8733</v>
      </c>
      <c r="M1400" s="32"/>
      <c r="N1400" t="str">
        <f t="shared" si="106"/>
        <v>ชัยภูมิ</v>
      </c>
    </row>
    <row r="1401" spans="1:21" hidden="1" x14ac:dyDescent="0.3">
      <c r="A1401" t="s">
        <v>83</v>
      </c>
      <c r="B1401" t="s">
        <v>200</v>
      </c>
      <c r="C1401" s="32">
        <v>1637</v>
      </c>
      <c r="D1401" s="32">
        <v>1900</v>
      </c>
      <c r="E1401" s="32">
        <v>1981</v>
      </c>
      <c r="F1401" s="32">
        <v>2043</v>
      </c>
      <c r="G1401" s="32">
        <v>2156</v>
      </c>
      <c r="H1401" s="32">
        <v>2408</v>
      </c>
      <c r="I1401" s="32">
        <v>2615</v>
      </c>
      <c r="J1401" s="32">
        <v>2840</v>
      </c>
      <c r="K1401" s="32">
        <v>3078</v>
      </c>
      <c r="L1401" s="32">
        <v>3249</v>
      </c>
      <c r="M1401" s="32"/>
      <c r="N1401" t="str">
        <f t="shared" si="106"/>
        <v>ชัยภูมิ</v>
      </c>
    </row>
    <row r="1402" spans="1:21" hidden="1" x14ac:dyDescent="0.3">
      <c r="A1402" t="s">
        <v>83</v>
      </c>
      <c r="B1402" t="s">
        <v>201</v>
      </c>
      <c r="C1402">
        <v>479</v>
      </c>
      <c r="D1402">
        <v>540</v>
      </c>
      <c r="E1402">
        <v>556</v>
      </c>
      <c r="F1402">
        <v>609</v>
      </c>
      <c r="G1402">
        <v>611</v>
      </c>
      <c r="H1402">
        <v>654</v>
      </c>
      <c r="I1402">
        <v>689</v>
      </c>
      <c r="J1402">
        <v>725</v>
      </c>
      <c r="K1402">
        <v>756</v>
      </c>
      <c r="L1402">
        <v>819</v>
      </c>
      <c r="N1402" t="str">
        <f t="shared" si="106"/>
        <v>ชัยภูมิ</v>
      </c>
    </row>
    <row r="1403" spans="1:21" hidden="1" x14ac:dyDescent="0.3">
      <c r="A1403" t="s">
        <v>83</v>
      </c>
      <c r="B1403" t="s">
        <v>202</v>
      </c>
      <c r="C1403">
        <v>291</v>
      </c>
      <c r="D1403">
        <v>294</v>
      </c>
      <c r="E1403">
        <v>331</v>
      </c>
      <c r="F1403">
        <v>320</v>
      </c>
      <c r="G1403">
        <v>129</v>
      </c>
      <c r="H1403">
        <v>178</v>
      </c>
      <c r="I1403">
        <v>215</v>
      </c>
      <c r="J1403">
        <v>217</v>
      </c>
      <c r="K1403">
        <v>270</v>
      </c>
      <c r="L1403">
        <v>285</v>
      </c>
    </row>
    <row r="1404" spans="1:21" hidden="1" x14ac:dyDescent="0.3">
      <c r="A1404" t="s">
        <v>83</v>
      </c>
      <c r="B1404" t="s">
        <v>203</v>
      </c>
      <c r="C1404">
        <v>16</v>
      </c>
      <c r="D1404">
        <v>3</v>
      </c>
      <c r="E1404">
        <v>3</v>
      </c>
      <c r="F1404">
        <v>3</v>
      </c>
      <c r="G1404" t="s">
        <v>207</v>
      </c>
      <c r="H1404" t="s">
        <v>207</v>
      </c>
      <c r="I1404" t="s">
        <v>207</v>
      </c>
      <c r="J1404" t="s">
        <v>207</v>
      </c>
      <c r="K1404" t="s">
        <v>207</v>
      </c>
      <c r="L1404" t="s">
        <v>207</v>
      </c>
    </row>
    <row r="1405" spans="1:21" hidden="1" x14ac:dyDescent="0.3">
      <c r="A1405" t="s">
        <v>83</v>
      </c>
      <c r="B1405" t="s">
        <v>204</v>
      </c>
      <c r="C1405">
        <v>450</v>
      </c>
      <c r="D1405">
        <v>518</v>
      </c>
      <c r="E1405">
        <v>600</v>
      </c>
      <c r="F1405">
        <v>798</v>
      </c>
      <c r="G1405">
        <v>846</v>
      </c>
      <c r="H1405">
        <v>904</v>
      </c>
      <c r="I1405">
        <v>981</v>
      </c>
      <c r="J1405" s="32">
        <v>1061</v>
      </c>
      <c r="K1405" s="32">
        <v>1096</v>
      </c>
      <c r="L1405" s="32">
        <v>1137</v>
      </c>
      <c r="M1405" s="32"/>
    </row>
    <row r="1406" spans="1:21" hidden="1" x14ac:dyDescent="0.3">
      <c r="A1406" t="s">
        <v>83</v>
      </c>
      <c r="B1406" t="s">
        <v>205</v>
      </c>
      <c r="C1406" s="32">
        <v>11980</v>
      </c>
      <c r="D1406" s="32">
        <v>11944</v>
      </c>
      <c r="E1406" s="32">
        <v>11892</v>
      </c>
      <c r="F1406" s="32">
        <v>11857</v>
      </c>
      <c r="G1406" s="32">
        <v>11470</v>
      </c>
      <c r="H1406" s="32">
        <v>11464</v>
      </c>
      <c r="I1406" s="32">
        <v>11467</v>
      </c>
      <c r="J1406" s="32">
        <v>11496</v>
      </c>
      <c r="K1406" s="32">
        <v>1290</v>
      </c>
      <c r="L1406" s="32">
        <v>1527</v>
      </c>
      <c r="M1406" s="32"/>
    </row>
    <row r="1407" spans="1:21" hidden="1" x14ac:dyDescent="0.3">
      <c r="A1407" t="s">
        <v>83</v>
      </c>
      <c r="B1407" t="s">
        <v>206</v>
      </c>
      <c r="C1407" s="32">
        <v>1369</v>
      </c>
      <c r="D1407" s="32">
        <v>1501</v>
      </c>
      <c r="E1407" s="32">
        <v>1307</v>
      </c>
      <c r="F1407" s="32">
        <v>1276</v>
      </c>
      <c r="G1407" s="32">
        <v>1079</v>
      </c>
      <c r="H1407" s="32">
        <v>1196</v>
      </c>
      <c r="I1407" s="32">
        <v>1130</v>
      </c>
      <c r="J1407" s="32">
        <v>1124</v>
      </c>
      <c r="K1407">
        <v>402</v>
      </c>
      <c r="L1407">
        <v>266</v>
      </c>
    </row>
    <row r="1408" spans="1:21" x14ac:dyDescent="0.3">
      <c r="A1408" t="s">
        <v>84</v>
      </c>
      <c r="B1408" t="s">
        <v>7</v>
      </c>
      <c r="C1408" s="32">
        <v>373494</v>
      </c>
      <c r="D1408" s="32">
        <v>374698</v>
      </c>
      <c r="E1408" s="32">
        <v>375380</v>
      </c>
      <c r="F1408" s="32">
        <v>376382</v>
      </c>
      <c r="G1408" s="32">
        <v>377120</v>
      </c>
      <c r="H1408" s="32">
        <v>378107</v>
      </c>
      <c r="I1408" s="32">
        <v>378621</v>
      </c>
      <c r="J1408" s="32">
        <v>378438</v>
      </c>
      <c r="K1408" s="32">
        <v>376195</v>
      </c>
      <c r="L1408" s="32">
        <v>376350</v>
      </c>
      <c r="M1408" s="32"/>
    </row>
    <row r="1409" spans="1:21" hidden="1" x14ac:dyDescent="0.3">
      <c r="A1409" t="s">
        <v>84</v>
      </c>
      <c r="B1409" t="s">
        <v>184</v>
      </c>
      <c r="C1409" s="32">
        <v>21826</v>
      </c>
      <c r="D1409" s="32">
        <v>21508</v>
      </c>
      <c r="E1409" s="32">
        <v>21336</v>
      </c>
      <c r="F1409" s="32">
        <v>20789</v>
      </c>
      <c r="G1409" s="32">
        <v>19992</v>
      </c>
      <c r="H1409" s="32">
        <v>19434</v>
      </c>
      <c r="I1409" s="32">
        <v>18833</v>
      </c>
      <c r="J1409" s="32">
        <v>18077</v>
      </c>
      <c r="K1409" s="32">
        <v>17665</v>
      </c>
      <c r="L1409" s="32">
        <v>17228</v>
      </c>
      <c r="M1409" s="32"/>
    </row>
    <row r="1410" spans="1:21" hidden="1" x14ac:dyDescent="0.3">
      <c r="A1410" t="s">
        <v>84</v>
      </c>
      <c r="B1410" s="37">
        <v>44690</v>
      </c>
      <c r="C1410" s="32">
        <v>23214</v>
      </c>
      <c r="D1410" s="32">
        <v>23125</v>
      </c>
      <c r="E1410" s="32">
        <v>22640</v>
      </c>
      <c r="F1410" s="32">
        <v>22314</v>
      </c>
      <c r="G1410" s="32">
        <v>22165</v>
      </c>
      <c r="H1410" s="32">
        <v>22026</v>
      </c>
      <c r="I1410" s="32">
        <v>21777</v>
      </c>
      <c r="J1410" s="32">
        <v>21538</v>
      </c>
      <c r="K1410" s="32">
        <v>21079</v>
      </c>
      <c r="L1410" s="32">
        <v>20362</v>
      </c>
      <c r="M1410" s="32"/>
    </row>
    <row r="1411" spans="1:21" hidden="1" x14ac:dyDescent="0.3">
      <c r="A1411" t="s">
        <v>84</v>
      </c>
      <c r="B1411" s="37">
        <v>44848</v>
      </c>
      <c r="C1411" s="32">
        <v>25326</v>
      </c>
      <c r="D1411" s="32">
        <v>24204</v>
      </c>
      <c r="E1411" s="32">
        <v>23732</v>
      </c>
      <c r="F1411" s="32">
        <v>23274</v>
      </c>
      <c r="G1411" s="32">
        <v>23239</v>
      </c>
      <c r="H1411" s="32">
        <v>23072</v>
      </c>
      <c r="I1411" s="32">
        <v>22987</v>
      </c>
      <c r="J1411" s="32">
        <v>22521</v>
      </c>
      <c r="K1411" s="32">
        <v>22249</v>
      </c>
      <c r="L1411" s="32">
        <v>22238</v>
      </c>
      <c r="M1411" s="32"/>
    </row>
    <row r="1412" spans="1:21" hidden="1" x14ac:dyDescent="0.3">
      <c r="A1412" t="s">
        <v>84</v>
      </c>
      <c r="B1412" t="s">
        <v>185</v>
      </c>
      <c r="C1412" s="32">
        <v>30011</v>
      </c>
      <c r="D1412" s="32">
        <v>29383</v>
      </c>
      <c r="E1412" s="32">
        <v>28363</v>
      </c>
      <c r="F1412" s="32">
        <v>27386</v>
      </c>
      <c r="G1412" s="32">
        <v>26112</v>
      </c>
      <c r="H1412" s="32">
        <v>25011</v>
      </c>
      <c r="I1412" s="32">
        <v>23948</v>
      </c>
      <c r="J1412" s="32">
        <v>23425</v>
      </c>
      <c r="K1412" s="32">
        <v>23048</v>
      </c>
      <c r="L1412" s="32">
        <v>23003</v>
      </c>
      <c r="M1412" s="32"/>
    </row>
    <row r="1413" spans="1:21" hidden="1" x14ac:dyDescent="0.3">
      <c r="A1413" t="s">
        <v>84</v>
      </c>
      <c r="B1413" t="s">
        <v>186</v>
      </c>
      <c r="C1413" s="32">
        <v>28546</v>
      </c>
      <c r="D1413" s="32">
        <v>28674</v>
      </c>
      <c r="E1413" s="32">
        <v>28886</v>
      </c>
      <c r="F1413" s="32">
        <v>28797</v>
      </c>
      <c r="G1413" s="32">
        <v>28578</v>
      </c>
      <c r="H1413" s="32">
        <v>28234</v>
      </c>
      <c r="I1413" s="32">
        <v>27680</v>
      </c>
      <c r="J1413" s="32">
        <v>26756</v>
      </c>
      <c r="K1413" s="32">
        <v>25828</v>
      </c>
      <c r="L1413" s="32">
        <v>24561</v>
      </c>
      <c r="M1413" s="32"/>
    </row>
    <row r="1414" spans="1:21" hidden="1" x14ac:dyDescent="0.3">
      <c r="A1414" t="s">
        <v>84</v>
      </c>
      <c r="B1414" t="s">
        <v>187</v>
      </c>
      <c r="C1414" s="32">
        <v>28112</v>
      </c>
      <c r="D1414" s="32">
        <v>27914</v>
      </c>
      <c r="E1414" s="32">
        <v>27635</v>
      </c>
      <c r="F1414" s="32">
        <v>27627</v>
      </c>
      <c r="G1414" s="32">
        <v>28245</v>
      </c>
      <c r="H1414" s="32">
        <v>28771</v>
      </c>
      <c r="I1414" s="32">
        <v>29025</v>
      </c>
      <c r="J1414" s="32">
        <v>29430</v>
      </c>
      <c r="K1414" s="32">
        <v>29390</v>
      </c>
      <c r="L1414" s="32">
        <v>29171</v>
      </c>
      <c r="M1414" s="32"/>
    </row>
    <row r="1415" spans="1:21" hidden="1" x14ac:dyDescent="0.3">
      <c r="A1415" t="s">
        <v>84</v>
      </c>
      <c r="B1415" t="s">
        <v>188</v>
      </c>
      <c r="C1415" s="32">
        <v>30217</v>
      </c>
      <c r="D1415" s="32">
        <v>29957</v>
      </c>
      <c r="E1415" s="32">
        <v>29265</v>
      </c>
      <c r="F1415" s="32">
        <v>28510</v>
      </c>
      <c r="G1415" s="32">
        <v>27756</v>
      </c>
      <c r="H1415" s="32">
        <v>27135</v>
      </c>
      <c r="I1415" s="32">
        <v>26852</v>
      </c>
      <c r="J1415" s="32">
        <v>26533</v>
      </c>
      <c r="K1415" s="32">
        <v>26606</v>
      </c>
      <c r="L1415" s="32">
        <v>27084</v>
      </c>
      <c r="M1415" s="32"/>
    </row>
    <row r="1416" spans="1:21" hidden="1" x14ac:dyDescent="0.3">
      <c r="A1416" t="s">
        <v>84</v>
      </c>
      <c r="B1416" t="s">
        <v>189</v>
      </c>
      <c r="C1416" s="32">
        <v>31731</v>
      </c>
      <c r="D1416" s="32">
        <v>30934</v>
      </c>
      <c r="E1416" s="32">
        <v>30066</v>
      </c>
      <c r="F1416" s="32">
        <v>29920</v>
      </c>
      <c r="G1416" s="32">
        <v>29622</v>
      </c>
      <c r="H1416" s="32">
        <v>29379</v>
      </c>
      <c r="I1416" s="32">
        <v>29046</v>
      </c>
      <c r="J1416" s="32">
        <v>28325</v>
      </c>
      <c r="K1416" s="32">
        <v>27611</v>
      </c>
      <c r="L1416" s="32">
        <v>26877</v>
      </c>
      <c r="M1416" s="32"/>
    </row>
    <row r="1417" spans="1:21" hidden="1" x14ac:dyDescent="0.3">
      <c r="A1417" t="s">
        <v>84</v>
      </c>
      <c r="B1417" t="s">
        <v>190</v>
      </c>
      <c r="C1417" s="32">
        <v>33994</v>
      </c>
      <c r="D1417" s="32">
        <v>33270</v>
      </c>
      <c r="E1417" s="32">
        <v>33312</v>
      </c>
      <c r="F1417" s="32">
        <v>32529</v>
      </c>
      <c r="G1417" s="32">
        <v>31965</v>
      </c>
      <c r="H1417" s="32">
        <v>31149</v>
      </c>
      <c r="I1417" s="32">
        <v>30316</v>
      </c>
      <c r="J1417" s="32">
        <v>29450</v>
      </c>
      <c r="K1417" s="32">
        <v>29252</v>
      </c>
      <c r="L1417" s="32">
        <v>28976</v>
      </c>
      <c r="M1417" s="32"/>
    </row>
    <row r="1418" spans="1:21" hidden="1" x14ac:dyDescent="0.3">
      <c r="A1418" t="s">
        <v>84</v>
      </c>
      <c r="B1418" t="s">
        <v>191</v>
      </c>
      <c r="C1418" s="32">
        <v>29542</v>
      </c>
      <c r="D1418" s="32">
        <v>31082</v>
      </c>
      <c r="E1418" s="32">
        <v>31685</v>
      </c>
      <c r="F1418" s="32">
        <v>32543</v>
      </c>
      <c r="G1418" s="32">
        <v>32829</v>
      </c>
      <c r="H1418" s="32">
        <v>33201</v>
      </c>
      <c r="I1418" s="32">
        <v>32652</v>
      </c>
      <c r="J1418" s="32">
        <v>32700</v>
      </c>
      <c r="K1418" s="32">
        <v>32018</v>
      </c>
      <c r="L1418" s="32">
        <v>31424</v>
      </c>
      <c r="M1418" s="32"/>
    </row>
    <row r="1419" spans="1:21" hidden="1" x14ac:dyDescent="0.3">
      <c r="A1419" t="s">
        <v>84</v>
      </c>
      <c r="B1419" t="s">
        <v>192</v>
      </c>
      <c r="C1419" s="32">
        <v>23977</v>
      </c>
      <c r="D1419" s="32">
        <v>24980</v>
      </c>
      <c r="E1419" s="32">
        <v>25947</v>
      </c>
      <c r="F1419" s="32">
        <v>26779</v>
      </c>
      <c r="G1419" s="32">
        <v>27856</v>
      </c>
      <c r="H1419" s="32">
        <v>28897</v>
      </c>
      <c r="I1419" s="32">
        <v>30415</v>
      </c>
      <c r="J1419" s="32">
        <v>30986</v>
      </c>
      <c r="K1419" s="32">
        <v>31847</v>
      </c>
      <c r="L1419" s="32">
        <v>32139</v>
      </c>
      <c r="M1419" s="32"/>
    </row>
    <row r="1420" spans="1:21" hidden="1" x14ac:dyDescent="0.3">
      <c r="A1420" t="s">
        <v>84</v>
      </c>
      <c r="B1420" t="s">
        <v>193</v>
      </c>
      <c r="C1420" s="32">
        <v>19784</v>
      </c>
      <c r="D1420" s="32">
        <v>19753</v>
      </c>
      <c r="E1420" s="32">
        <v>20728</v>
      </c>
      <c r="F1420" s="32">
        <v>21749</v>
      </c>
      <c r="G1420" s="32">
        <v>22305</v>
      </c>
      <c r="H1420" s="32">
        <v>23150</v>
      </c>
      <c r="I1420" s="32">
        <v>24110</v>
      </c>
      <c r="J1420" s="32">
        <v>25080</v>
      </c>
      <c r="K1420" s="32">
        <v>25937</v>
      </c>
      <c r="L1420" s="32">
        <v>26989</v>
      </c>
      <c r="M1420" s="32"/>
    </row>
    <row r="1421" spans="1:21" hidden="1" x14ac:dyDescent="0.3">
      <c r="A1421" t="s">
        <v>84</v>
      </c>
      <c r="B1421" t="s">
        <v>194</v>
      </c>
      <c r="C1421" s="32">
        <v>15065</v>
      </c>
      <c r="D1421" s="32">
        <v>15996</v>
      </c>
      <c r="E1421" s="32">
        <v>16326</v>
      </c>
      <c r="F1421" s="32">
        <v>16656</v>
      </c>
      <c r="G1421" s="32">
        <v>17393</v>
      </c>
      <c r="H1421" s="32">
        <v>18004</v>
      </c>
      <c r="I1421" s="32">
        <v>18738</v>
      </c>
      <c r="J1421" s="32">
        <v>19696</v>
      </c>
      <c r="K1421" s="32">
        <v>20671</v>
      </c>
      <c r="L1421" s="32">
        <v>21259</v>
      </c>
      <c r="M1421" s="32"/>
      <c r="N1421" t="str">
        <f t="shared" ref="N1421:N1428" si="108">A1421</f>
        <v>อำนาจเจริญ</v>
      </c>
      <c r="O1421" s="32">
        <f t="shared" ref="O1421:U1421" si="109">SUM(F1421:F1428)</f>
        <v>50292</v>
      </c>
      <c r="P1421" s="32">
        <f t="shared" si="109"/>
        <v>52644</v>
      </c>
      <c r="Q1421" s="32">
        <f t="shared" si="109"/>
        <v>54868</v>
      </c>
      <c r="R1421" s="32">
        <f t="shared" si="109"/>
        <v>57205</v>
      </c>
      <c r="S1421" s="32">
        <f t="shared" si="109"/>
        <v>59818</v>
      </c>
      <c r="T1421" s="32">
        <f t="shared" si="109"/>
        <v>62444</v>
      </c>
      <c r="U1421" s="32">
        <f t="shared" si="109"/>
        <v>65027</v>
      </c>
    </row>
    <row r="1422" spans="1:21" hidden="1" x14ac:dyDescent="0.3">
      <c r="A1422" t="s">
        <v>84</v>
      </c>
      <c r="B1422" t="s">
        <v>195</v>
      </c>
      <c r="C1422" s="32">
        <v>10360</v>
      </c>
      <c r="D1422" s="32">
        <v>11190</v>
      </c>
      <c r="E1422" s="32">
        <v>12022</v>
      </c>
      <c r="F1422" s="32">
        <v>12863</v>
      </c>
      <c r="G1422" s="32">
        <v>13609</v>
      </c>
      <c r="H1422" s="32">
        <v>14211</v>
      </c>
      <c r="I1422" s="32">
        <v>14773</v>
      </c>
      <c r="J1422" s="32">
        <v>15157</v>
      </c>
      <c r="K1422" s="32">
        <v>15436</v>
      </c>
      <c r="L1422" s="32">
        <v>16050</v>
      </c>
      <c r="M1422" s="32"/>
      <c r="N1422" t="str">
        <f t="shared" si="108"/>
        <v>อำนาจเจริญ</v>
      </c>
    </row>
    <row r="1423" spans="1:21" hidden="1" x14ac:dyDescent="0.3">
      <c r="A1423" t="s">
        <v>84</v>
      </c>
      <c r="B1423" t="s">
        <v>196</v>
      </c>
      <c r="C1423" s="32">
        <v>7924</v>
      </c>
      <c r="D1423" s="32">
        <v>8107</v>
      </c>
      <c r="E1423" s="32">
        <v>8276</v>
      </c>
      <c r="F1423" s="32">
        <v>8586</v>
      </c>
      <c r="G1423" s="32">
        <v>8888</v>
      </c>
      <c r="H1423" s="32">
        <v>9318</v>
      </c>
      <c r="I1423" s="32">
        <v>9815</v>
      </c>
      <c r="J1423" s="32">
        <v>10596</v>
      </c>
      <c r="K1423" s="32">
        <v>11411</v>
      </c>
      <c r="L1423" s="32">
        <v>12163</v>
      </c>
      <c r="M1423" s="32"/>
      <c r="N1423" t="str">
        <f t="shared" si="108"/>
        <v>อำนาจเจริญ</v>
      </c>
    </row>
    <row r="1424" spans="1:21" hidden="1" x14ac:dyDescent="0.3">
      <c r="A1424" t="s">
        <v>84</v>
      </c>
      <c r="B1424" t="s">
        <v>197</v>
      </c>
      <c r="C1424" s="32">
        <v>5425</v>
      </c>
      <c r="D1424" s="32">
        <v>5603</v>
      </c>
      <c r="E1424" s="32">
        <v>5865</v>
      </c>
      <c r="F1424" s="32">
        <v>6023</v>
      </c>
      <c r="G1424" s="32">
        <v>6250</v>
      </c>
      <c r="H1424" s="32">
        <v>6496</v>
      </c>
      <c r="I1424" s="32">
        <v>6669</v>
      </c>
      <c r="J1424" s="32">
        <v>6821</v>
      </c>
      <c r="K1424" s="32">
        <v>7094</v>
      </c>
      <c r="L1424" s="32">
        <v>7309</v>
      </c>
      <c r="M1424" s="32"/>
      <c r="N1424" t="str">
        <f t="shared" si="108"/>
        <v>อำนาจเจริญ</v>
      </c>
    </row>
    <row r="1425" spans="1:14" hidden="1" x14ac:dyDescent="0.3">
      <c r="A1425" t="s">
        <v>84</v>
      </c>
      <c r="B1425" t="s">
        <v>198</v>
      </c>
      <c r="C1425" s="32">
        <v>3235</v>
      </c>
      <c r="D1425" s="32">
        <v>3536</v>
      </c>
      <c r="E1425" s="32">
        <v>3628</v>
      </c>
      <c r="F1425" s="32">
        <v>3706</v>
      </c>
      <c r="G1425" s="32">
        <v>3900</v>
      </c>
      <c r="H1425" s="32">
        <v>3966</v>
      </c>
      <c r="I1425" s="32">
        <v>4118</v>
      </c>
      <c r="J1425" s="32">
        <v>4354</v>
      </c>
      <c r="K1425" s="32">
        <v>4494</v>
      </c>
      <c r="L1425" s="32">
        <v>4712</v>
      </c>
      <c r="M1425" s="32"/>
      <c r="N1425" t="str">
        <f t="shared" si="108"/>
        <v>อำนาจเจริญ</v>
      </c>
    </row>
    <row r="1426" spans="1:14" hidden="1" x14ac:dyDescent="0.3">
      <c r="A1426" t="s">
        <v>84</v>
      </c>
      <c r="B1426" t="s">
        <v>199</v>
      </c>
      <c r="C1426" s="32">
        <v>1323</v>
      </c>
      <c r="D1426" s="32">
        <v>1549</v>
      </c>
      <c r="E1426" s="32">
        <v>1651</v>
      </c>
      <c r="F1426" s="32">
        <v>1770</v>
      </c>
      <c r="G1426" s="32">
        <v>1877</v>
      </c>
      <c r="H1426" s="32">
        <v>2065</v>
      </c>
      <c r="I1426" s="32">
        <v>2200</v>
      </c>
      <c r="J1426" s="32">
        <v>2226</v>
      </c>
      <c r="K1426" s="32">
        <v>2306</v>
      </c>
      <c r="L1426" s="32">
        <v>2434</v>
      </c>
      <c r="M1426" s="32"/>
      <c r="N1426" t="str">
        <f t="shared" si="108"/>
        <v>อำนาจเจริญ</v>
      </c>
    </row>
    <row r="1427" spans="1:14" hidden="1" x14ac:dyDescent="0.3">
      <c r="A1427" t="s">
        <v>84</v>
      </c>
      <c r="B1427" t="s">
        <v>200</v>
      </c>
      <c r="C1427">
        <v>428</v>
      </c>
      <c r="D1427">
        <v>492</v>
      </c>
      <c r="E1427">
        <v>524</v>
      </c>
      <c r="F1427">
        <v>549</v>
      </c>
      <c r="G1427">
        <v>593</v>
      </c>
      <c r="H1427">
        <v>656</v>
      </c>
      <c r="I1427">
        <v>726</v>
      </c>
      <c r="J1427">
        <v>792</v>
      </c>
      <c r="K1427">
        <v>847</v>
      </c>
      <c r="L1427">
        <v>907</v>
      </c>
      <c r="N1427" t="str">
        <f t="shared" si="108"/>
        <v>อำนาจเจริญ</v>
      </c>
    </row>
    <row r="1428" spans="1:14" hidden="1" x14ac:dyDescent="0.3">
      <c r="A1428" t="s">
        <v>84</v>
      </c>
      <c r="B1428" t="s">
        <v>201</v>
      </c>
      <c r="C1428">
        <v>107</v>
      </c>
      <c r="D1428">
        <v>115</v>
      </c>
      <c r="E1428">
        <v>121</v>
      </c>
      <c r="F1428">
        <v>139</v>
      </c>
      <c r="G1428">
        <v>134</v>
      </c>
      <c r="H1428">
        <v>152</v>
      </c>
      <c r="I1428">
        <v>166</v>
      </c>
      <c r="J1428">
        <v>176</v>
      </c>
      <c r="K1428">
        <v>185</v>
      </c>
      <c r="L1428">
        <v>193</v>
      </c>
      <c r="N1428" t="str">
        <f t="shared" si="108"/>
        <v>อำนาจเจริญ</v>
      </c>
    </row>
    <row r="1429" spans="1:14" hidden="1" x14ac:dyDescent="0.3">
      <c r="A1429" t="s">
        <v>84</v>
      </c>
      <c r="B1429" t="s">
        <v>202</v>
      </c>
      <c r="C1429">
        <v>29</v>
      </c>
      <c r="D1429">
        <v>28</v>
      </c>
      <c r="E1429">
        <v>31</v>
      </c>
      <c r="F1429">
        <v>30</v>
      </c>
      <c r="G1429">
        <v>30</v>
      </c>
      <c r="H1429">
        <v>32</v>
      </c>
      <c r="I1429">
        <v>37</v>
      </c>
      <c r="J1429">
        <v>44</v>
      </c>
      <c r="K1429">
        <v>48</v>
      </c>
      <c r="L1429">
        <v>59</v>
      </c>
    </row>
    <row r="1430" spans="1:14" hidden="1" x14ac:dyDescent="0.3">
      <c r="A1430" t="s">
        <v>84</v>
      </c>
      <c r="B1430" t="s">
        <v>203</v>
      </c>
      <c r="C1430" t="s">
        <v>207</v>
      </c>
      <c r="D1430" t="s">
        <v>207</v>
      </c>
      <c r="E1430" t="s">
        <v>207</v>
      </c>
      <c r="F1430" t="s">
        <v>207</v>
      </c>
      <c r="G1430" t="s">
        <v>207</v>
      </c>
      <c r="H1430" t="s">
        <v>207</v>
      </c>
      <c r="I1430" t="s">
        <v>207</v>
      </c>
      <c r="J1430" t="s">
        <v>207</v>
      </c>
      <c r="K1430" t="s">
        <v>207</v>
      </c>
      <c r="L1430" t="s">
        <v>207</v>
      </c>
    </row>
    <row r="1431" spans="1:14" hidden="1" x14ac:dyDescent="0.3">
      <c r="A1431" t="s">
        <v>84</v>
      </c>
      <c r="B1431" t="s">
        <v>204</v>
      </c>
      <c r="C1431">
        <v>224</v>
      </c>
      <c r="D1431">
        <v>233</v>
      </c>
      <c r="E1431">
        <v>271</v>
      </c>
      <c r="F1431">
        <v>728</v>
      </c>
      <c r="G1431">
        <v>733</v>
      </c>
      <c r="H1431">
        <v>748</v>
      </c>
      <c r="I1431">
        <v>750</v>
      </c>
      <c r="J1431">
        <v>760</v>
      </c>
      <c r="K1431">
        <v>764</v>
      </c>
      <c r="L1431">
        <v>755</v>
      </c>
    </row>
    <row r="1432" spans="1:14" hidden="1" x14ac:dyDescent="0.3">
      <c r="A1432" t="s">
        <v>84</v>
      </c>
      <c r="B1432" t="s">
        <v>205</v>
      </c>
      <c r="C1432" s="32">
        <v>2672</v>
      </c>
      <c r="D1432" s="32">
        <v>2684</v>
      </c>
      <c r="E1432" s="32">
        <v>2671</v>
      </c>
      <c r="F1432" s="32">
        <v>2710</v>
      </c>
      <c r="G1432" s="32">
        <v>2655</v>
      </c>
      <c r="H1432" s="32">
        <v>2665</v>
      </c>
      <c r="I1432" s="32">
        <v>2685</v>
      </c>
      <c r="J1432" s="32">
        <v>2696</v>
      </c>
      <c r="K1432">
        <v>314</v>
      </c>
      <c r="L1432">
        <v>356</v>
      </c>
    </row>
    <row r="1433" spans="1:14" hidden="1" x14ac:dyDescent="0.3">
      <c r="A1433" t="s">
        <v>84</v>
      </c>
      <c r="B1433" t="s">
        <v>206</v>
      </c>
      <c r="C1433">
        <v>422</v>
      </c>
      <c r="D1433">
        <v>381</v>
      </c>
      <c r="E1433">
        <v>399</v>
      </c>
      <c r="F1433">
        <v>405</v>
      </c>
      <c r="G1433">
        <v>394</v>
      </c>
      <c r="H1433">
        <v>335</v>
      </c>
      <c r="I1433">
        <v>303</v>
      </c>
      <c r="J1433">
        <v>299</v>
      </c>
      <c r="K1433">
        <v>95</v>
      </c>
      <c r="L1433">
        <v>101</v>
      </c>
    </row>
    <row r="1434" spans="1:14" x14ac:dyDescent="0.3">
      <c r="A1434" t="s">
        <v>85</v>
      </c>
      <c r="B1434" t="s">
        <v>7</v>
      </c>
      <c r="C1434" s="32">
        <v>412613</v>
      </c>
      <c r="D1434" s="32">
        <v>416236</v>
      </c>
      <c r="E1434" s="32">
        <v>418566</v>
      </c>
      <c r="F1434" s="32">
        <v>420647</v>
      </c>
      <c r="G1434" s="32">
        <v>421625</v>
      </c>
      <c r="H1434" s="32">
        <v>423032</v>
      </c>
      <c r="I1434" s="32">
        <v>423940</v>
      </c>
      <c r="J1434">
        <v>424091</v>
      </c>
      <c r="K1434">
        <v>422042</v>
      </c>
      <c r="L1434">
        <v>421995</v>
      </c>
    </row>
    <row r="1435" spans="1:14" hidden="1" x14ac:dyDescent="0.3">
      <c r="A1435" t="s">
        <v>85</v>
      </c>
      <c r="B1435" t="s">
        <v>184</v>
      </c>
      <c r="C1435" s="32">
        <v>29361</v>
      </c>
      <c r="D1435" s="32">
        <v>29199</v>
      </c>
      <c r="E1435" s="32">
        <v>28624</v>
      </c>
      <c r="F1435" s="32">
        <v>27861</v>
      </c>
      <c r="G1435" s="32">
        <v>26315</v>
      </c>
      <c r="H1435" s="32">
        <v>24493</v>
      </c>
      <c r="I1435" s="32">
        <v>23140</v>
      </c>
      <c r="J1435">
        <v>21783</v>
      </c>
      <c r="K1435">
        <v>20698</v>
      </c>
      <c r="L1435">
        <v>19693</v>
      </c>
    </row>
    <row r="1436" spans="1:14" hidden="1" x14ac:dyDescent="0.3">
      <c r="A1436" t="s">
        <v>85</v>
      </c>
      <c r="B1436" s="37">
        <v>44690</v>
      </c>
      <c r="C1436" s="32">
        <v>29717</v>
      </c>
      <c r="D1436" s="32">
        <v>29985</v>
      </c>
      <c r="E1436" s="32">
        <v>29753</v>
      </c>
      <c r="F1436" s="32">
        <v>29191</v>
      </c>
      <c r="G1436" s="32">
        <v>29185</v>
      </c>
      <c r="H1436" s="32">
        <v>29518</v>
      </c>
      <c r="I1436" s="32">
        <v>29312</v>
      </c>
      <c r="J1436">
        <v>28695</v>
      </c>
      <c r="K1436">
        <v>28025</v>
      </c>
      <c r="L1436">
        <v>26663</v>
      </c>
    </row>
    <row r="1437" spans="1:14" hidden="1" x14ac:dyDescent="0.3">
      <c r="A1437" t="s">
        <v>85</v>
      </c>
      <c r="B1437" s="37">
        <v>44848</v>
      </c>
      <c r="C1437" s="32">
        <v>29767</v>
      </c>
      <c r="D1437" s="32">
        <v>29172</v>
      </c>
      <c r="E1437" s="32">
        <v>29060</v>
      </c>
      <c r="F1437" s="32">
        <v>29144</v>
      </c>
      <c r="G1437" s="32">
        <v>29332</v>
      </c>
      <c r="H1437" s="32">
        <v>29625</v>
      </c>
      <c r="I1437" s="32">
        <v>29737</v>
      </c>
      <c r="J1437">
        <v>29464</v>
      </c>
      <c r="K1437">
        <v>28960</v>
      </c>
      <c r="L1437">
        <v>29024</v>
      </c>
    </row>
    <row r="1438" spans="1:14" hidden="1" x14ac:dyDescent="0.3">
      <c r="A1438" t="s">
        <v>85</v>
      </c>
      <c r="B1438" t="s">
        <v>185</v>
      </c>
      <c r="C1438" s="32">
        <v>31609</v>
      </c>
      <c r="D1438" s="32">
        <v>31543</v>
      </c>
      <c r="E1438" s="32">
        <v>31496</v>
      </c>
      <c r="F1438" s="32">
        <v>30956</v>
      </c>
      <c r="G1438" s="32">
        <v>30219</v>
      </c>
      <c r="H1438" s="32">
        <v>29292</v>
      </c>
      <c r="I1438" s="32">
        <v>28635</v>
      </c>
      <c r="J1438">
        <v>28499</v>
      </c>
      <c r="K1438">
        <v>28674</v>
      </c>
      <c r="L1438">
        <v>28954</v>
      </c>
    </row>
    <row r="1439" spans="1:14" hidden="1" x14ac:dyDescent="0.3">
      <c r="A1439" t="s">
        <v>85</v>
      </c>
      <c r="B1439" t="s">
        <v>186</v>
      </c>
      <c r="C1439" s="32">
        <v>29084</v>
      </c>
      <c r="D1439" s="32">
        <v>29394</v>
      </c>
      <c r="E1439" s="32">
        <v>29470</v>
      </c>
      <c r="F1439" s="32">
        <v>29664</v>
      </c>
      <c r="G1439" s="32">
        <v>29659</v>
      </c>
      <c r="H1439" s="32">
        <v>29689</v>
      </c>
      <c r="I1439" s="32">
        <v>29460</v>
      </c>
      <c r="J1439">
        <v>29425</v>
      </c>
      <c r="K1439">
        <v>28754</v>
      </c>
      <c r="L1439">
        <v>28208</v>
      </c>
    </row>
    <row r="1440" spans="1:14" hidden="1" x14ac:dyDescent="0.3">
      <c r="A1440" t="s">
        <v>85</v>
      </c>
      <c r="B1440" t="s">
        <v>187</v>
      </c>
      <c r="C1440" s="32">
        <v>30765</v>
      </c>
      <c r="D1440" s="32">
        <v>29811</v>
      </c>
      <c r="E1440" s="32">
        <v>28667</v>
      </c>
      <c r="F1440" s="32">
        <v>28533</v>
      </c>
      <c r="G1440" s="32">
        <v>28997</v>
      </c>
      <c r="H1440" s="32">
        <v>29674</v>
      </c>
      <c r="I1440" s="32">
        <v>29875</v>
      </c>
      <c r="J1440">
        <v>30113</v>
      </c>
      <c r="K1440">
        <v>30158</v>
      </c>
      <c r="L1440">
        <v>30106</v>
      </c>
    </row>
    <row r="1441" spans="1:21" hidden="1" x14ac:dyDescent="0.3">
      <c r="A1441" t="s">
        <v>85</v>
      </c>
      <c r="B1441" t="s">
        <v>188</v>
      </c>
      <c r="C1441" s="32">
        <v>37896</v>
      </c>
      <c r="D1441" s="32">
        <v>36977</v>
      </c>
      <c r="E1441" s="32">
        <v>35681</v>
      </c>
      <c r="F1441" s="32">
        <v>33736</v>
      </c>
      <c r="G1441" s="32">
        <v>31746</v>
      </c>
      <c r="H1441" s="32">
        <v>30007</v>
      </c>
      <c r="I1441" s="32">
        <v>28935</v>
      </c>
      <c r="J1441">
        <v>27624</v>
      </c>
      <c r="K1441">
        <v>27474</v>
      </c>
      <c r="L1441">
        <v>27976</v>
      </c>
    </row>
    <row r="1442" spans="1:21" hidden="1" x14ac:dyDescent="0.3">
      <c r="A1442" t="s">
        <v>85</v>
      </c>
      <c r="B1442" t="s">
        <v>189</v>
      </c>
      <c r="C1442" s="32">
        <v>38565</v>
      </c>
      <c r="D1442" s="32">
        <v>38367</v>
      </c>
      <c r="E1442" s="32">
        <v>38505</v>
      </c>
      <c r="F1442" s="32">
        <v>38638</v>
      </c>
      <c r="G1442" s="32">
        <v>38280</v>
      </c>
      <c r="H1442" s="32">
        <v>37249</v>
      </c>
      <c r="I1442" s="32">
        <v>36071</v>
      </c>
      <c r="J1442">
        <v>34703</v>
      </c>
      <c r="K1442">
        <v>32818</v>
      </c>
      <c r="L1442">
        <v>30697</v>
      </c>
    </row>
    <row r="1443" spans="1:21" hidden="1" x14ac:dyDescent="0.3">
      <c r="A1443" t="s">
        <v>85</v>
      </c>
      <c r="B1443" t="s">
        <v>190</v>
      </c>
      <c r="C1443" s="32">
        <v>36399</v>
      </c>
      <c r="D1443" s="32">
        <v>36990</v>
      </c>
      <c r="E1443" s="32">
        <v>37737</v>
      </c>
      <c r="F1443" s="32">
        <v>38146</v>
      </c>
      <c r="G1443" s="32">
        <v>38060</v>
      </c>
      <c r="H1443" s="32">
        <v>38137</v>
      </c>
      <c r="I1443" s="32">
        <v>37854</v>
      </c>
      <c r="J1443">
        <v>37800</v>
      </c>
      <c r="K1443">
        <v>37832</v>
      </c>
      <c r="L1443">
        <v>37367</v>
      </c>
    </row>
    <row r="1444" spans="1:21" hidden="1" x14ac:dyDescent="0.3">
      <c r="A1444" t="s">
        <v>85</v>
      </c>
      <c r="B1444" t="s">
        <v>191</v>
      </c>
      <c r="C1444" s="32">
        <v>30411</v>
      </c>
      <c r="D1444" s="32">
        <v>32033</v>
      </c>
      <c r="E1444" s="32">
        <v>32711</v>
      </c>
      <c r="F1444" s="32">
        <v>33742</v>
      </c>
      <c r="G1444" s="32">
        <v>34820</v>
      </c>
      <c r="H1444" s="32">
        <v>35913</v>
      </c>
      <c r="I1444" s="32">
        <v>36431</v>
      </c>
      <c r="J1444">
        <v>37100</v>
      </c>
      <c r="K1444">
        <v>37507</v>
      </c>
      <c r="L1444">
        <v>37383</v>
      </c>
    </row>
    <row r="1445" spans="1:21" hidden="1" x14ac:dyDescent="0.3">
      <c r="A1445" t="s">
        <v>85</v>
      </c>
      <c r="B1445" t="s">
        <v>192</v>
      </c>
      <c r="C1445" s="32">
        <v>24072</v>
      </c>
      <c r="D1445" s="32">
        <v>25118</v>
      </c>
      <c r="E1445" s="32">
        <v>26317</v>
      </c>
      <c r="F1445" s="32">
        <v>27420</v>
      </c>
      <c r="G1445" s="32">
        <v>28597</v>
      </c>
      <c r="H1445" s="32">
        <v>29733</v>
      </c>
      <c r="I1445" s="32">
        <v>31388</v>
      </c>
      <c r="J1445">
        <v>32042</v>
      </c>
      <c r="K1445">
        <v>32941</v>
      </c>
      <c r="L1445">
        <v>33803</v>
      </c>
    </row>
    <row r="1446" spans="1:21" hidden="1" x14ac:dyDescent="0.3">
      <c r="A1446" t="s">
        <v>85</v>
      </c>
      <c r="B1446" t="s">
        <v>193</v>
      </c>
      <c r="C1446" s="32">
        <v>19361</v>
      </c>
      <c r="D1446" s="32">
        <v>19765</v>
      </c>
      <c r="E1446" s="32">
        <v>20798</v>
      </c>
      <c r="F1446" s="32">
        <v>21711</v>
      </c>
      <c r="G1446" s="32">
        <v>22245</v>
      </c>
      <c r="H1446" s="32">
        <v>23260</v>
      </c>
      <c r="I1446" s="32">
        <v>24292</v>
      </c>
      <c r="J1446">
        <v>25443</v>
      </c>
      <c r="K1446">
        <v>26462</v>
      </c>
      <c r="L1446">
        <v>27526</v>
      </c>
    </row>
    <row r="1447" spans="1:21" hidden="1" x14ac:dyDescent="0.3">
      <c r="A1447" t="s">
        <v>85</v>
      </c>
      <c r="B1447" t="s">
        <v>194</v>
      </c>
      <c r="C1447" s="32">
        <v>14637</v>
      </c>
      <c r="D1447" s="32">
        <v>15362</v>
      </c>
      <c r="E1447" s="32">
        <v>15884</v>
      </c>
      <c r="F1447" s="32">
        <v>16263</v>
      </c>
      <c r="G1447" s="32">
        <v>17235</v>
      </c>
      <c r="H1447" s="32">
        <v>17965</v>
      </c>
      <c r="I1447" s="32">
        <v>18678</v>
      </c>
      <c r="J1447">
        <v>19673</v>
      </c>
      <c r="K1447">
        <v>20530</v>
      </c>
      <c r="L1447">
        <v>20961</v>
      </c>
      <c r="N1447" t="str">
        <f t="shared" ref="N1447:N1454" si="110">A1447</f>
        <v>บึงกาฬ</v>
      </c>
      <c r="O1447" s="32">
        <f t="shared" ref="O1447:U1447" si="111">SUM(F1447:F1454)</f>
        <v>48340</v>
      </c>
      <c r="P1447" s="32">
        <f t="shared" si="111"/>
        <v>50721</v>
      </c>
      <c r="Q1447" s="32">
        <f t="shared" si="111"/>
        <v>52948</v>
      </c>
      <c r="R1447" s="32">
        <f t="shared" si="111"/>
        <v>55312</v>
      </c>
      <c r="S1447" s="32">
        <f t="shared" si="111"/>
        <v>57813</v>
      </c>
      <c r="T1447" s="32">
        <f t="shared" si="111"/>
        <v>60299</v>
      </c>
      <c r="U1447" s="32">
        <f t="shared" si="111"/>
        <v>62357</v>
      </c>
    </row>
    <row r="1448" spans="1:21" hidden="1" x14ac:dyDescent="0.3">
      <c r="A1448" t="s">
        <v>85</v>
      </c>
      <c r="B1448" t="s">
        <v>195</v>
      </c>
      <c r="C1448" s="32">
        <v>10244</v>
      </c>
      <c r="D1448" s="32">
        <v>11041</v>
      </c>
      <c r="E1448" s="32">
        <v>11640</v>
      </c>
      <c r="F1448" s="32">
        <v>12631</v>
      </c>
      <c r="G1448" s="32">
        <v>13114</v>
      </c>
      <c r="H1448" s="32">
        <v>13553</v>
      </c>
      <c r="I1448" s="32">
        <v>14067</v>
      </c>
      <c r="J1448">
        <v>14582</v>
      </c>
      <c r="K1448">
        <v>14890</v>
      </c>
      <c r="L1448">
        <v>15746</v>
      </c>
      <c r="N1448" t="str">
        <f t="shared" si="110"/>
        <v>บึงกาฬ</v>
      </c>
    </row>
    <row r="1449" spans="1:21" hidden="1" x14ac:dyDescent="0.3">
      <c r="A1449" t="s">
        <v>85</v>
      </c>
      <c r="B1449" t="s">
        <v>196</v>
      </c>
      <c r="C1449" s="32">
        <v>7443</v>
      </c>
      <c r="D1449" s="32">
        <v>7488</v>
      </c>
      <c r="E1449" s="32">
        <v>7814</v>
      </c>
      <c r="F1449" s="32">
        <v>8023</v>
      </c>
      <c r="G1449" s="32">
        <v>8452</v>
      </c>
      <c r="H1449" s="32">
        <v>9097</v>
      </c>
      <c r="I1449" s="32">
        <v>9675</v>
      </c>
      <c r="J1449">
        <v>10180</v>
      </c>
      <c r="K1449">
        <v>11072</v>
      </c>
      <c r="L1449">
        <v>11416</v>
      </c>
      <c r="N1449" t="str">
        <f t="shared" si="110"/>
        <v>บึงกาฬ</v>
      </c>
    </row>
    <row r="1450" spans="1:21" hidden="1" x14ac:dyDescent="0.3">
      <c r="A1450" t="s">
        <v>85</v>
      </c>
      <c r="B1450" t="s">
        <v>197</v>
      </c>
      <c r="C1450" s="32">
        <v>4885</v>
      </c>
      <c r="D1450" s="32">
        <v>5181</v>
      </c>
      <c r="E1450" s="32">
        <v>5423</v>
      </c>
      <c r="F1450" s="32">
        <v>5611</v>
      </c>
      <c r="G1450" s="32">
        <v>5864</v>
      </c>
      <c r="H1450" s="32">
        <v>6053</v>
      </c>
      <c r="I1450" s="32">
        <v>6181</v>
      </c>
      <c r="J1450">
        <v>6408</v>
      </c>
      <c r="K1450">
        <v>6567</v>
      </c>
      <c r="L1450">
        <v>6846</v>
      </c>
      <c r="N1450" t="str">
        <f t="shared" si="110"/>
        <v>บึงกาฬ</v>
      </c>
    </row>
    <row r="1451" spans="1:21" hidden="1" x14ac:dyDescent="0.3">
      <c r="A1451" t="s">
        <v>85</v>
      </c>
      <c r="B1451" t="s">
        <v>198</v>
      </c>
      <c r="C1451" s="32">
        <v>3204</v>
      </c>
      <c r="D1451" s="32">
        <v>3290</v>
      </c>
      <c r="E1451" s="32">
        <v>3271</v>
      </c>
      <c r="F1451" s="32">
        <v>3388</v>
      </c>
      <c r="G1451" s="32">
        <v>3500</v>
      </c>
      <c r="H1451" s="32">
        <v>3563</v>
      </c>
      <c r="I1451" s="32">
        <v>3767</v>
      </c>
      <c r="J1451">
        <v>3977</v>
      </c>
      <c r="K1451">
        <v>4111</v>
      </c>
      <c r="L1451">
        <v>4257</v>
      </c>
      <c r="N1451" t="str">
        <f t="shared" si="110"/>
        <v>บึงกาฬ</v>
      </c>
    </row>
    <row r="1452" spans="1:21" hidden="1" x14ac:dyDescent="0.3">
      <c r="A1452" t="s">
        <v>85</v>
      </c>
      <c r="B1452" t="s">
        <v>199</v>
      </c>
      <c r="C1452" s="32">
        <v>1239</v>
      </c>
      <c r="D1452" s="32">
        <v>1431</v>
      </c>
      <c r="E1452" s="32">
        <v>1588</v>
      </c>
      <c r="F1452" s="32">
        <v>1721</v>
      </c>
      <c r="G1452" s="32">
        <v>1805</v>
      </c>
      <c r="H1452" s="32">
        <v>1915</v>
      </c>
      <c r="I1452" s="32">
        <v>2010</v>
      </c>
      <c r="J1452">
        <v>1977</v>
      </c>
      <c r="K1452">
        <v>2054</v>
      </c>
      <c r="L1452">
        <v>2070</v>
      </c>
      <c r="N1452" t="str">
        <f t="shared" si="110"/>
        <v>บึงกาฬ</v>
      </c>
    </row>
    <row r="1453" spans="1:21" hidden="1" x14ac:dyDescent="0.3">
      <c r="A1453" t="s">
        <v>85</v>
      </c>
      <c r="B1453" t="s">
        <v>200</v>
      </c>
      <c r="C1453">
        <v>481</v>
      </c>
      <c r="D1453">
        <v>551</v>
      </c>
      <c r="E1453">
        <v>529</v>
      </c>
      <c r="F1453">
        <v>527</v>
      </c>
      <c r="G1453">
        <v>547</v>
      </c>
      <c r="H1453">
        <v>605</v>
      </c>
      <c r="I1453">
        <v>719</v>
      </c>
      <c r="J1453">
        <v>805</v>
      </c>
      <c r="K1453">
        <v>854</v>
      </c>
      <c r="L1453">
        <v>850</v>
      </c>
      <c r="N1453" t="str">
        <f t="shared" si="110"/>
        <v>บึงกาฬ</v>
      </c>
    </row>
    <row r="1454" spans="1:21" hidden="1" x14ac:dyDescent="0.3">
      <c r="A1454" t="s">
        <v>85</v>
      </c>
      <c r="B1454" t="s">
        <v>201</v>
      </c>
      <c r="C1454">
        <v>136</v>
      </c>
      <c r="D1454">
        <v>166</v>
      </c>
      <c r="E1454">
        <v>166</v>
      </c>
      <c r="F1454">
        <v>176</v>
      </c>
      <c r="G1454">
        <v>204</v>
      </c>
      <c r="H1454">
        <v>197</v>
      </c>
      <c r="I1454">
        <v>215</v>
      </c>
      <c r="J1454">
        <v>211</v>
      </c>
      <c r="K1454">
        <v>221</v>
      </c>
      <c r="L1454">
        <v>211</v>
      </c>
      <c r="N1454" t="str">
        <f t="shared" si="110"/>
        <v>บึงกาฬ</v>
      </c>
    </row>
    <row r="1455" spans="1:21" hidden="1" x14ac:dyDescent="0.3">
      <c r="A1455" t="s">
        <v>85</v>
      </c>
      <c r="B1455" t="s">
        <v>202</v>
      </c>
      <c r="C1455">
        <v>68</v>
      </c>
      <c r="D1455">
        <v>54</v>
      </c>
      <c r="E1455">
        <v>67</v>
      </c>
      <c r="F1455">
        <v>36</v>
      </c>
      <c r="G1455">
        <v>41</v>
      </c>
      <c r="H1455">
        <v>57</v>
      </c>
      <c r="I1455">
        <v>72</v>
      </c>
      <c r="J1455">
        <v>79</v>
      </c>
      <c r="K1455">
        <v>90</v>
      </c>
      <c r="L1455">
        <v>104</v>
      </c>
    </row>
    <row r="1456" spans="1:21" hidden="1" x14ac:dyDescent="0.3">
      <c r="A1456" t="s">
        <v>85</v>
      </c>
      <c r="B1456" t="s">
        <v>203</v>
      </c>
      <c r="C1456">
        <v>7</v>
      </c>
      <c r="D1456" t="s">
        <v>207</v>
      </c>
      <c r="E1456" t="s">
        <v>207</v>
      </c>
      <c r="F1456" t="s">
        <v>207</v>
      </c>
      <c r="G1456" t="s">
        <v>207</v>
      </c>
      <c r="H1456" t="s">
        <v>207</v>
      </c>
      <c r="I1456" t="s">
        <v>207</v>
      </c>
      <c r="J1456" t="s">
        <v>207</v>
      </c>
      <c r="K1456" t="s">
        <v>207</v>
      </c>
      <c r="L1456" t="s">
        <v>207</v>
      </c>
    </row>
    <row r="1457" spans="1:13" hidden="1" x14ac:dyDescent="0.3">
      <c r="A1457" t="s">
        <v>85</v>
      </c>
      <c r="B1457" t="s">
        <v>204</v>
      </c>
      <c r="C1457">
        <v>318</v>
      </c>
      <c r="D1457">
        <v>341</v>
      </c>
      <c r="E1457">
        <v>390</v>
      </c>
      <c r="F1457">
        <v>538</v>
      </c>
      <c r="G1457">
        <v>551</v>
      </c>
      <c r="H1457">
        <v>577</v>
      </c>
      <c r="I1457">
        <v>611</v>
      </c>
      <c r="J1457">
        <v>637</v>
      </c>
      <c r="K1457">
        <v>665</v>
      </c>
      <c r="L1457">
        <v>679</v>
      </c>
    </row>
    <row r="1458" spans="1:13" hidden="1" x14ac:dyDescent="0.3">
      <c r="A1458" t="s">
        <v>85</v>
      </c>
      <c r="B1458" t="s">
        <v>205</v>
      </c>
      <c r="C1458" s="32">
        <v>2590</v>
      </c>
      <c r="D1458" s="32">
        <v>2584</v>
      </c>
      <c r="E1458" s="32">
        <v>2563</v>
      </c>
      <c r="F1458" s="32">
        <v>2562</v>
      </c>
      <c r="G1458" s="32">
        <v>2511</v>
      </c>
      <c r="H1458" s="32">
        <v>2518</v>
      </c>
      <c r="I1458" s="32">
        <v>2532</v>
      </c>
      <c r="J1458">
        <v>2587</v>
      </c>
      <c r="K1458">
        <v>501</v>
      </c>
      <c r="L1458">
        <v>1381</v>
      </c>
    </row>
    <row r="1459" spans="1:13" hidden="1" x14ac:dyDescent="0.3">
      <c r="A1459" t="s">
        <v>85</v>
      </c>
      <c r="B1459" t="s">
        <v>206</v>
      </c>
      <c r="C1459">
        <v>354</v>
      </c>
      <c r="D1459">
        <v>393</v>
      </c>
      <c r="E1459">
        <v>412</v>
      </c>
      <c r="F1459">
        <v>429</v>
      </c>
      <c r="G1459">
        <v>346</v>
      </c>
      <c r="H1459">
        <v>342</v>
      </c>
      <c r="I1459">
        <v>283</v>
      </c>
      <c r="J1459">
        <v>284</v>
      </c>
      <c r="K1459">
        <v>184</v>
      </c>
      <c r="L1459">
        <v>74</v>
      </c>
    </row>
    <row r="1460" spans="1:13" x14ac:dyDescent="0.3">
      <c r="A1460" t="s">
        <v>86</v>
      </c>
      <c r="B1460" t="s">
        <v>7</v>
      </c>
      <c r="C1460" s="32">
        <v>505071</v>
      </c>
      <c r="D1460" s="32">
        <v>507137</v>
      </c>
      <c r="E1460" s="32">
        <v>508864</v>
      </c>
      <c r="F1460" s="32">
        <v>510074</v>
      </c>
      <c r="G1460" s="32">
        <v>510734</v>
      </c>
      <c r="H1460" s="32">
        <v>511641</v>
      </c>
      <c r="I1460" s="32">
        <v>512117</v>
      </c>
      <c r="J1460" s="32">
        <v>512780</v>
      </c>
      <c r="K1460" s="32">
        <v>509470</v>
      </c>
      <c r="L1460" s="32">
        <v>509001</v>
      </c>
      <c r="M1460" s="32"/>
    </row>
    <row r="1461" spans="1:13" hidden="1" x14ac:dyDescent="0.3">
      <c r="A1461" t="s">
        <v>86</v>
      </c>
      <c r="B1461" t="s">
        <v>184</v>
      </c>
      <c r="C1461" s="32">
        <v>30811</v>
      </c>
      <c r="D1461" s="32">
        <v>30442</v>
      </c>
      <c r="E1461" s="32">
        <v>30025</v>
      </c>
      <c r="F1461" s="32">
        <v>29418</v>
      </c>
      <c r="G1461" s="32">
        <v>28342</v>
      </c>
      <c r="H1461" s="32">
        <v>27195</v>
      </c>
      <c r="I1461" s="32">
        <v>26126</v>
      </c>
      <c r="J1461" s="32">
        <v>25095</v>
      </c>
      <c r="K1461" s="32">
        <v>24187</v>
      </c>
      <c r="L1461" s="32">
        <v>23064</v>
      </c>
      <c r="M1461" s="32"/>
    </row>
    <row r="1462" spans="1:13" hidden="1" x14ac:dyDescent="0.3">
      <c r="A1462" t="s">
        <v>86</v>
      </c>
      <c r="B1462" s="37">
        <v>44690</v>
      </c>
      <c r="C1462" s="32">
        <v>32637</v>
      </c>
      <c r="D1462" s="32">
        <v>32299</v>
      </c>
      <c r="E1462" s="32">
        <v>31837</v>
      </c>
      <c r="F1462" s="32">
        <v>31367</v>
      </c>
      <c r="G1462" s="32">
        <v>31058</v>
      </c>
      <c r="H1462" s="32">
        <v>31091</v>
      </c>
      <c r="I1462" s="32">
        <v>30722</v>
      </c>
      <c r="J1462" s="32">
        <v>30276</v>
      </c>
      <c r="K1462" s="32">
        <v>29723</v>
      </c>
      <c r="L1462" s="32">
        <v>28749</v>
      </c>
      <c r="M1462" s="32"/>
    </row>
    <row r="1463" spans="1:13" hidden="1" x14ac:dyDescent="0.3">
      <c r="A1463" t="s">
        <v>86</v>
      </c>
      <c r="B1463" s="37">
        <v>44848</v>
      </c>
      <c r="C1463" s="32">
        <v>34613</v>
      </c>
      <c r="D1463" s="32">
        <v>33476</v>
      </c>
      <c r="E1463" s="32">
        <v>32966</v>
      </c>
      <c r="F1463" s="32">
        <v>32599</v>
      </c>
      <c r="G1463" s="32">
        <v>32446</v>
      </c>
      <c r="H1463" s="32">
        <v>32245</v>
      </c>
      <c r="I1463" s="32">
        <v>31975</v>
      </c>
      <c r="J1463" s="32">
        <v>31595</v>
      </c>
      <c r="K1463" s="32">
        <v>31171</v>
      </c>
      <c r="L1463" s="32">
        <v>31041</v>
      </c>
      <c r="M1463" s="32"/>
    </row>
    <row r="1464" spans="1:13" hidden="1" x14ac:dyDescent="0.3">
      <c r="A1464" t="s">
        <v>86</v>
      </c>
      <c r="B1464" t="s">
        <v>185</v>
      </c>
      <c r="C1464" s="32">
        <v>40549</v>
      </c>
      <c r="D1464" s="32">
        <v>39363</v>
      </c>
      <c r="E1464" s="32">
        <v>38611</v>
      </c>
      <c r="F1464" s="32">
        <v>37242</v>
      </c>
      <c r="G1464" s="32">
        <v>35436</v>
      </c>
      <c r="H1464" s="32">
        <v>33967</v>
      </c>
      <c r="I1464" s="32">
        <v>32838</v>
      </c>
      <c r="J1464" s="32">
        <v>32413</v>
      </c>
      <c r="K1464" s="32">
        <v>32162</v>
      </c>
      <c r="L1464" s="32">
        <v>32071</v>
      </c>
      <c r="M1464" s="32"/>
    </row>
    <row r="1465" spans="1:13" hidden="1" x14ac:dyDescent="0.3">
      <c r="A1465" t="s">
        <v>86</v>
      </c>
      <c r="B1465" t="s">
        <v>186</v>
      </c>
      <c r="C1465" s="32">
        <v>36770</v>
      </c>
      <c r="D1465" s="32">
        <v>37576</v>
      </c>
      <c r="E1465" s="32">
        <v>37739</v>
      </c>
      <c r="F1465" s="32">
        <v>37751</v>
      </c>
      <c r="G1465" s="32">
        <v>37985</v>
      </c>
      <c r="H1465" s="32">
        <v>37823</v>
      </c>
      <c r="I1465" s="32">
        <v>36659</v>
      </c>
      <c r="J1465" s="32">
        <v>36116</v>
      </c>
      <c r="K1465" s="32">
        <v>35019</v>
      </c>
      <c r="L1465" s="32">
        <v>33304</v>
      </c>
      <c r="M1465" s="32"/>
    </row>
    <row r="1466" spans="1:13" hidden="1" x14ac:dyDescent="0.3">
      <c r="A1466" t="s">
        <v>86</v>
      </c>
      <c r="B1466" t="s">
        <v>187</v>
      </c>
      <c r="C1466" s="32">
        <v>38650</v>
      </c>
      <c r="D1466" s="32">
        <v>37953</v>
      </c>
      <c r="E1466" s="32">
        <v>37190</v>
      </c>
      <c r="F1466" s="32">
        <v>36692</v>
      </c>
      <c r="G1466" s="32">
        <v>36783</v>
      </c>
      <c r="H1466" s="32">
        <v>37379</v>
      </c>
      <c r="I1466" s="32">
        <v>37959</v>
      </c>
      <c r="J1466" s="32">
        <v>38346</v>
      </c>
      <c r="K1466" s="32">
        <v>38358</v>
      </c>
      <c r="L1466" s="32">
        <v>38657</v>
      </c>
      <c r="M1466" s="32"/>
    </row>
    <row r="1467" spans="1:13" hidden="1" x14ac:dyDescent="0.3">
      <c r="A1467" t="s">
        <v>86</v>
      </c>
      <c r="B1467" t="s">
        <v>188</v>
      </c>
      <c r="C1467" s="32">
        <v>42943</v>
      </c>
      <c r="D1467" s="32">
        <v>42298</v>
      </c>
      <c r="E1467" s="32">
        <v>41186</v>
      </c>
      <c r="F1467" s="32">
        <v>40327</v>
      </c>
      <c r="G1467" s="32">
        <v>39415</v>
      </c>
      <c r="H1467" s="32">
        <v>37390</v>
      </c>
      <c r="I1467" s="32">
        <v>36678</v>
      </c>
      <c r="J1467" s="32">
        <v>35836</v>
      </c>
      <c r="K1467" s="32">
        <v>35284</v>
      </c>
      <c r="L1467" s="32">
        <v>35264</v>
      </c>
      <c r="M1467" s="32"/>
    </row>
    <row r="1468" spans="1:13" hidden="1" x14ac:dyDescent="0.3">
      <c r="A1468" t="s">
        <v>86</v>
      </c>
      <c r="B1468" t="s">
        <v>189</v>
      </c>
      <c r="C1468" s="32">
        <v>45279</v>
      </c>
      <c r="D1468" s="32">
        <v>45004</v>
      </c>
      <c r="E1468" s="32">
        <v>44105</v>
      </c>
      <c r="F1468" s="32">
        <v>43535</v>
      </c>
      <c r="G1468" s="32">
        <v>42383</v>
      </c>
      <c r="H1468" s="32">
        <v>41676</v>
      </c>
      <c r="I1468" s="32">
        <v>40954</v>
      </c>
      <c r="J1468" s="32">
        <v>39795</v>
      </c>
      <c r="K1468" s="32">
        <v>39006</v>
      </c>
      <c r="L1468" s="32">
        <v>38116</v>
      </c>
      <c r="M1468" s="32"/>
    </row>
    <row r="1469" spans="1:13" hidden="1" x14ac:dyDescent="0.3">
      <c r="A1469" t="s">
        <v>86</v>
      </c>
      <c r="B1469" t="s">
        <v>190</v>
      </c>
      <c r="C1469" s="32">
        <v>45686</v>
      </c>
      <c r="D1469" s="32">
        <v>44756</v>
      </c>
      <c r="E1469" s="32">
        <v>45222</v>
      </c>
      <c r="F1469" s="32">
        <v>44449</v>
      </c>
      <c r="G1469" s="32">
        <v>44137</v>
      </c>
      <c r="H1469" s="32">
        <v>44114</v>
      </c>
      <c r="I1469" s="32">
        <v>43975</v>
      </c>
      <c r="J1469" s="32">
        <v>43005</v>
      </c>
      <c r="K1469" s="32">
        <v>42497</v>
      </c>
      <c r="L1469" s="32">
        <v>41292</v>
      </c>
      <c r="M1469" s="32"/>
    </row>
    <row r="1470" spans="1:13" hidden="1" x14ac:dyDescent="0.3">
      <c r="A1470" t="s">
        <v>86</v>
      </c>
      <c r="B1470" t="s">
        <v>191</v>
      </c>
      <c r="C1470" s="32">
        <v>39632</v>
      </c>
      <c r="D1470" s="32">
        <v>41666</v>
      </c>
      <c r="E1470" s="32">
        <v>42142</v>
      </c>
      <c r="F1470" s="32">
        <v>43495</v>
      </c>
      <c r="G1470" s="32">
        <v>44297</v>
      </c>
      <c r="H1470" s="32">
        <v>44464</v>
      </c>
      <c r="I1470" s="32">
        <v>43759</v>
      </c>
      <c r="J1470" s="32">
        <v>44202</v>
      </c>
      <c r="K1470" s="32">
        <v>43561</v>
      </c>
      <c r="L1470" s="32">
        <v>43179</v>
      </c>
      <c r="M1470" s="32"/>
    </row>
    <row r="1471" spans="1:13" hidden="1" x14ac:dyDescent="0.3">
      <c r="A1471" t="s">
        <v>86</v>
      </c>
      <c r="B1471" t="s">
        <v>192</v>
      </c>
      <c r="C1471" s="32">
        <v>32156</v>
      </c>
      <c r="D1471" s="32">
        <v>32865</v>
      </c>
      <c r="E1471" s="32">
        <v>34234</v>
      </c>
      <c r="F1471" s="32">
        <v>35581</v>
      </c>
      <c r="G1471" s="32">
        <v>36997</v>
      </c>
      <c r="H1471" s="32">
        <v>38635</v>
      </c>
      <c r="I1471" s="32">
        <v>40560</v>
      </c>
      <c r="J1471" s="32">
        <v>41092</v>
      </c>
      <c r="K1471" s="32">
        <v>42477</v>
      </c>
      <c r="L1471" s="32">
        <v>43321</v>
      </c>
      <c r="M1471" s="32"/>
    </row>
    <row r="1472" spans="1:13" hidden="1" x14ac:dyDescent="0.3">
      <c r="A1472" t="s">
        <v>86</v>
      </c>
      <c r="B1472" t="s">
        <v>193</v>
      </c>
      <c r="C1472" s="32">
        <v>26277</v>
      </c>
      <c r="D1472" s="32">
        <v>26947</v>
      </c>
      <c r="E1472" s="32">
        <v>28089</v>
      </c>
      <c r="F1472" s="32">
        <v>29267</v>
      </c>
      <c r="G1472" s="32">
        <v>29992</v>
      </c>
      <c r="H1472" s="32">
        <v>31004</v>
      </c>
      <c r="I1472" s="32">
        <v>31797</v>
      </c>
      <c r="J1472" s="32">
        <v>33162</v>
      </c>
      <c r="K1472" s="32">
        <v>34392</v>
      </c>
      <c r="L1472" s="32">
        <v>35736</v>
      </c>
      <c r="M1472" s="32"/>
    </row>
    <row r="1473" spans="1:21" hidden="1" x14ac:dyDescent="0.3">
      <c r="A1473" t="s">
        <v>86</v>
      </c>
      <c r="B1473" t="s">
        <v>194</v>
      </c>
      <c r="C1473" s="32">
        <v>20009</v>
      </c>
      <c r="D1473" s="32">
        <v>21180</v>
      </c>
      <c r="E1473" s="32">
        <v>22026</v>
      </c>
      <c r="F1473" s="32">
        <v>22544</v>
      </c>
      <c r="G1473" s="32">
        <v>23742</v>
      </c>
      <c r="H1473" s="32">
        <v>24519</v>
      </c>
      <c r="I1473" s="32">
        <v>25475</v>
      </c>
      <c r="J1473" s="32">
        <v>26617</v>
      </c>
      <c r="K1473" s="32">
        <v>27885</v>
      </c>
      <c r="L1473" s="32">
        <v>28549</v>
      </c>
      <c r="M1473" s="32"/>
      <c r="N1473" t="str">
        <f t="shared" ref="N1473:N1480" si="112">A1473</f>
        <v>หนองบัวลำภู</v>
      </c>
      <c r="O1473" s="32">
        <f t="shared" ref="O1473:U1473" si="113">SUM(F1473:F1480)</f>
        <v>63190</v>
      </c>
      <c r="P1473" s="32">
        <f t="shared" si="113"/>
        <v>66356</v>
      </c>
      <c r="Q1473" s="32">
        <f t="shared" si="113"/>
        <v>69530</v>
      </c>
      <c r="R1473" s="32">
        <f t="shared" si="113"/>
        <v>72938</v>
      </c>
      <c r="S1473" s="32">
        <f t="shared" si="113"/>
        <v>76623</v>
      </c>
      <c r="T1473" s="32">
        <f t="shared" si="113"/>
        <v>80321</v>
      </c>
      <c r="U1473" s="32">
        <f t="shared" si="113"/>
        <v>83824</v>
      </c>
    </row>
    <row r="1474" spans="1:21" hidden="1" x14ac:dyDescent="0.3">
      <c r="A1474" t="s">
        <v>86</v>
      </c>
      <c r="B1474" t="s">
        <v>195</v>
      </c>
      <c r="C1474" s="32">
        <v>13672</v>
      </c>
      <c r="D1474" s="32">
        <v>14837</v>
      </c>
      <c r="E1474" s="32">
        <v>15764</v>
      </c>
      <c r="F1474" s="32">
        <v>16926</v>
      </c>
      <c r="G1474" s="32">
        <v>17636</v>
      </c>
      <c r="H1474" s="32">
        <v>18467</v>
      </c>
      <c r="I1474" s="32">
        <v>19375</v>
      </c>
      <c r="J1474" s="32">
        <v>20198</v>
      </c>
      <c r="K1474" s="32">
        <v>20753</v>
      </c>
      <c r="L1474" s="32">
        <v>21873</v>
      </c>
      <c r="M1474" s="32"/>
      <c r="N1474" t="str">
        <f t="shared" si="112"/>
        <v>หนองบัวลำภู</v>
      </c>
    </row>
    <row r="1475" spans="1:21" hidden="1" x14ac:dyDescent="0.3">
      <c r="A1475" t="s">
        <v>86</v>
      </c>
      <c r="B1475" t="s">
        <v>196</v>
      </c>
      <c r="C1475" s="32">
        <v>9044</v>
      </c>
      <c r="D1475" s="32">
        <v>9340</v>
      </c>
      <c r="E1475" s="32">
        <v>9968</v>
      </c>
      <c r="F1475" s="32">
        <v>10287</v>
      </c>
      <c r="G1475" s="32">
        <v>11084</v>
      </c>
      <c r="H1475" s="32">
        <v>12024</v>
      </c>
      <c r="I1475" s="32">
        <v>12941</v>
      </c>
      <c r="J1475" s="32">
        <v>13777</v>
      </c>
      <c r="K1475" s="32">
        <v>14858</v>
      </c>
      <c r="L1475" s="32">
        <v>15501</v>
      </c>
      <c r="M1475" s="32"/>
      <c r="N1475" t="str">
        <f t="shared" si="112"/>
        <v>หนองบัวลำภู</v>
      </c>
    </row>
    <row r="1476" spans="1:21" hidden="1" x14ac:dyDescent="0.3">
      <c r="A1476" t="s">
        <v>86</v>
      </c>
      <c r="B1476" t="s">
        <v>197</v>
      </c>
      <c r="C1476" s="32">
        <v>5827</v>
      </c>
      <c r="D1476" s="32">
        <v>6149</v>
      </c>
      <c r="E1476" s="32">
        <v>6432</v>
      </c>
      <c r="F1476" s="32">
        <v>6909</v>
      </c>
      <c r="G1476" s="32">
        <v>7077</v>
      </c>
      <c r="H1476" s="32">
        <v>7312</v>
      </c>
      <c r="I1476" s="32">
        <v>7524</v>
      </c>
      <c r="J1476" s="32">
        <v>8027</v>
      </c>
      <c r="K1476" s="32">
        <v>8358</v>
      </c>
      <c r="L1476" s="32">
        <v>9100</v>
      </c>
      <c r="M1476" s="32"/>
      <c r="N1476" t="str">
        <f t="shared" si="112"/>
        <v>หนองบัวลำภู</v>
      </c>
    </row>
    <row r="1477" spans="1:21" hidden="1" x14ac:dyDescent="0.3">
      <c r="A1477" t="s">
        <v>86</v>
      </c>
      <c r="B1477" t="s">
        <v>198</v>
      </c>
      <c r="C1477" s="32">
        <v>3521</v>
      </c>
      <c r="D1477" s="32">
        <v>3666</v>
      </c>
      <c r="E1477" s="32">
        <v>3804</v>
      </c>
      <c r="F1477" s="32">
        <v>3866</v>
      </c>
      <c r="G1477" s="32">
        <v>4042</v>
      </c>
      <c r="H1477" s="32">
        <v>4185</v>
      </c>
      <c r="I1477" s="32">
        <v>4411</v>
      </c>
      <c r="J1477" s="32">
        <v>4668</v>
      </c>
      <c r="K1477" s="32">
        <v>5024</v>
      </c>
      <c r="L1477" s="32">
        <v>5112</v>
      </c>
      <c r="M1477" s="32"/>
      <c r="N1477" t="str">
        <f t="shared" si="112"/>
        <v>หนองบัวลำภู</v>
      </c>
    </row>
    <row r="1478" spans="1:21" hidden="1" x14ac:dyDescent="0.3">
      <c r="A1478" t="s">
        <v>86</v>
      </c>
      <c r="B1478" t="s">
        <v>199</v>
      </c>
      <c r="C1478" s="32">
        <v>1325</v>
      </c>
      <c r="D1478" s="32">
        <v>1533</v>
      </c>
      <c r="E1478" s="32">
        <v>1648</v>
      </c>
      <c r="F1478" s="32">
        <v>1860</v>
      </c>
      <c r="G1478" s="32">
        <v>1980</v>
      </c>
      <c r="H1478" s="32">
        <v>2151</v>
      </c>
      <c r="I1478" s="32">
        <v>2228</v>
      </c>
      <c r="J1478" s="32">
        <v>2296</v>
      </c>
      <c r="K1478" s="32">
        <v>2295</v>
      </c>
      <c r="L1478" s="32">
        <v>2484</v>
      </c>
      <c r="M1478" s="32"/>
      <c r="N1478" t="str">
        <f t="shared" si="112"/>
        <v>หนองบัวลำภู</v>
      </c>
    </row>
    <row r="1479" spans="1:21" hidden="1" x14ac:dyDescent="0.3">
      <c r="A1479" t="s">
        <v>86</v>
      </c>
      <c r="B1479" t="s">
        <v>200</v>
      </c>
      <c r="C1479">
        <v>531</v>
      </c>
      <c r="D1479">
        <v>569</v>
      </c>
      <c r="E1479">
        <v>595</v>
      </c>
      <c r="F1479">
        <v>557</v>
      </c>
      <c r="G1479">
        <v>558</v>
      </c>
      <c r="H1479">
        <v>648</v>
      </c>
      <c r="I1479">
        <v>760</v>
      </c>
      <c r="J1479">
        <v>817</v>
      </c>
      <c r="K1479">
        <v>935</v>
      </c>
      <c r="L1479">
        <v>984</v>
      </c>
      <c r="N1479" t="str">
        <f t="shared" si="112"/>
        <v>หนองบัวลำภู</v>
      </c>
    </row>
    <row r="1480" spans="1:21" hidden="1" x14ac:dyDescent="0.3">
      <c r="A1480" t="s">
        <v>86</v>
      </c>
      <c r="B1480" t="s">
        <v>201</v>
      </c>
      <c r="C1480">
        <v>174</v>
      </c>
      <c r="D1480">
        <v>202</v>
      </c>
      <c r="E1480">
        <v>220</v>
      </c>
      <c r="F1480">
        <v>241</v>
      </c>
      <c r="G1480">
        <v>237</v>
      </c>
      <c r="H1480">
        <v>224</v>
      </c>
      <c r="I1480">
        <v>224</v>
      </c>
      <c r="J1480">
        <v>223</v>
      </c>
      <c r="K1480">
        <v>213</v>
      </c>
      <c r="L1480">
        <v>221</v>
      </c>
      <c r="N1480" t="str">
        <f t="shared" si="112"/>
        <v>หนองบัวลำภู</v>
      </c>
    </row>
    <row r="1481" spans="1:21" hidden="1" x14ac:dyDescent="0.3">
      <c r="A1481" t="s">
        <v>86</v>
      </c>
      <c r="B1481" t="s">
        <v>202</v>
      </c>
      <c r="C1481">
        <v>58</v>
      </c>
      <c r="D1481">
        <v>61</v>
      </c>
      <c r="E1481">
        <v>69</v>
      </c>
      <c r="F1481">
        <v>74</v>
      </c>
      <c r="G1481">
        <v>39</v>
      </c>
      <c r="H1481">
        <v>60</v>
      </c>
      <c r="I1481">
        <v>82</v>
      </c>
      <c r="J1481">
        <v>100</v>
      </c>
      <c r="K1481">
        <v>112</v>
      </c>
      <c r="L1481">
        <v>125</v>
      </c>
    </row>
    <row r="1482" spans="1:21" hidden="1" x14ac:dyDescent="0.3">
      <c r="A1482" t="s">
        <v>86</v>
      </c>
      <c r="B1482" t="s">
        <v>203</v>
      </c>
      <c r="C1482">
        <v>3</v>
      </c>
      <c r="D1482" t="s">
        <v>207</v>
      </c>
      <c r="E1482" t="s">
        <v>207</v>
      </c>
      <c r="F1482" t="s">
        <v>207</v>
      </c>
      <c r="G1482" t="s">
        <v>207</v>
      </c>
      <c r="H1482" t="s">
        <v>207</v>
      </c>
      <c r="I1482" t="s">
        <v>207</v>
      </c>
      <c r="J1482" t="s">
        <v>207</v>
      </c>
      <c r="K1482" t="s">
        <v>207</v>
      </c>
      <c r="L1482" t="s">
        <v>207</v>
      </c>
    </row>
    <row r="1483" spans="1:21" hidden="1" x14ac:dyDescent="0.3">
      <c r="A1483" t="s">
        <v>86</v>
      </c>
      <c r="B1483" t="s">
        <v>204</v>
      </c>
      <c r="C1483">
        <v>190</v>
      </c>
      <c r="D1483">
        <v>219</v>
      </c>
      <c r="E1483">
        <v>263</v>
      </c>
      <c r="F1483">
        <v>367</v>
      </c>
      <c r="G1483">
        <v>403</v>
      </c>
      <c r="H1483">
        <v>437</v>
      </c>
      <c r="I1483">
        <v>493</v>
      </c>
      <c r="J1483">
        <v>531</v>
      </c>
      <c r="K1483">
        <v>564</v>
      </c>
      <c r="L1483">
        <v>604</v>
      </c>
    </row>
    <row r="1484" spans="1:21" hidden="1" x14ac:dyDescent="0.3">
      <c r="A1484" t="s">
        <v>86</v>
      </c>
      <c r="B1484" t="s">
        <v>205</v>
      </c>
      <c r="C1484" s="32">
        <v>4051</v>
      </c>
      <c r="D1484" s="32">
        <v>4030</v>
      </c>
      <c r="E1484" s="32">
        <v>4035</v>
      </c>
      <c r="F1484" s="32">
        <v>4035</v>
      </c>
      <c r="G1484" s="32">
        <v>3986</v>
      </c>
      <c r="H1484" s="32">
        <v>3995</v>
      </c>
      <c r="I1484" s="32">
        <v>4027</v>
      </c>
      <c r="J1484" s="32">
        <v>4011</v>
      </c>
      <c r="K1484">
        <v>470</v>
      </c>
      <c r="L1484">
        <v>575</v>
      </c>
    </row>
    <row r="1485" spans="1:21" hidden="1" x14ac:dyDescent="0.3">
      <c r="A1485" t="s">
        <v>86</v>
      </c>
      <c r="B1485" t="s">
        <v>206</v>
      </c>
      <c r="C1485">
        <v>663</v>
      </c>
      <c r="D1485">
        <v>706</v>
      </c>
      <c r="E1485">
        <v>694</v>
      </c>
      <c r="F1485">
        <v>685</v>
      </c>
      <c r="G1485">
        <v>679</v>
      </c>
      <c r="H1485">
        <v>636</v>
      </c>
      <c r="I1485">
        <v>575</v>
      </c>
      <c r="J1485">
        <v>582</v>
      </c>
      <c r="K1485">
        <v>166</v>
      </c>
      <c r="L1485">
        <v>79</v>
      </c>
    </row>
    <row r="1486" spans="1:21" x14ac:dyDescent="0.3">
      <c r="A1486" t="s">
        <v>58</v>
      </c>
      <c r="B1486" t="s">
        <v>7</v>
      </c>
      <c r="C1486" s="32">
        <v>1774816</v>
      </c>
      <c r="D1486" s="32">
        <v>1781655</v>
      </c>
      <c r="E1486" s="32">
        <v>1790049</v>
      </c>
      <c r="F1486" s="32">
        <v>1798014</v>
      </c>
      <c r="G1486" s="32">
        <v>1801753</v>
      </c>
      <c r="H1486" s="32">
        <v>1805910</v>
      </c>
      <c r="I1486" s="32">
        <v>1805895</v>
      </c>
      <c r="J1486" s="32">
        <v>1802872</v>
      </c>
      <c r="K1486" s="32">
        <v>1794531</v>
      </c>
      <c r="L1486" s="32">
        <v>1790863</v>
      </c>
      <c r="M1486" s="32"/>
    </row>
    <row r="1487" spans="1:21" hidden="1" x14ac:dyDescent="0.3">
      <c r="A1487" t="s">
        <v>58</v>
      </c>
      <c r="B1487" t="s">
        <v>184</v>
      </c>
      <c r="C1487" s="32">
        <v>98988</v>
      </c>
      <c r="D1487" s="32">
        <v>98410</v>
      </c>
      <c r="E1487" s="32">
        <v>97090</v>
      </c>
      <c r="F1487" s="32">
        <v>95440</v>
      </c>
      <c r="G1487" s="32">
        <v>92592</v>
      </c>
      <c r="H1487" s="32">
        <v>88800</v>
      </c>
      <c r="I1487" s="32">
        <v>85519</v>
      </c>
      <c r="J1487" s="32">
        <v>81728</v>
      </c>
      <c r="K1487" s="32">
        <v>78248</v>
      </c>
      <c r="L1487" s="32">
        <v>73870</v>
      </c>
      <c r="M1487" s="32"/>
    </row>
    <row r="1488" spans="1:21" hidden="1" x14ac:dyDescent="0.3">
      <c r="A1488" t="s">
        <v>58</v>
      </c>
      <c r="B1488" s="37">
        <v>44690</v>
      </c>
      <c r="C1488" s="32">
        <v>103411</v>
      </c>
      <c r="D1488" s="32">
        <v>102606</v>
      </c>
      <c r="E1488" s="32">
        <v>101412</v>
      </c>
      <c r="F1488" s="32">
        <v>100099</v>
      </c>
      <c r="G1488" s="32">
        <v>99678</v>
      </c>
      <c r="H1488" s="32">
        <v>100251</v>
      </c>
      <c r="I1488" s="32">
        <v>99596</v>
      </c>
      <c r="J1488" s="32">
        <v>98452</v>
      </c>
      <c r="K1488" s="32">
        <v>96880</v>
      </c>
      <c r="L1488" s="32">
        <v>94120</v>
      </c>
      <c r="M1488" s="32"/>
    </row>
    <row r="1489" spans="1:21" hidden="1" x14ac:dyDescent="0.3">
      <c r="A1489" t="s">
        <v>58</v>
      </c>
      <c r="B1489" s="37">
        <v>44848</v>
      </c>
      <c r="C1489" s="32">
        <v>110099</v>
      </c>
      <c r="D1489" s="32">
        <v>106555</v>
      </c>
      <c r="E1489" s="32">
        <v>105290</v>
      </c>
      <c r="F1489" s="32">
        <v>103856</v>
      </c>
      <c r="G1489" s="32">
        <v>103784</v>
      </c>
      <c r="H1489" s="32">
        <v>103536</v>
      </c>
      <c r="I1489" s="32">
        <v>102723</v>
      </c>
      <c r="J1489" s="32">
        <v>101542</v>
      </c>
      <c r="K1489" s="32">
        <v>100297</v>
      </c>
      <c r="L1489" s="32">
        <v>100221</v>
      </c>
      <c r="M1489" s="32"/>
    </row>
    <row r="1490" spans="1:21" hidden="1" x14ac:dyDescent="0.3">
      <c r="A1490" t="s">
        <v>58</v>
      </c>
      <c r="B1490" t="s">
        <v>185</v>
      </c>
      <c r="C1490" s="32">
        <v>136142</v>
      </c>
      <c r="D1490" s="32">
        <v>135135</v>
      </c>
      <c r="E1490" s="32">
        <v>132615</v>
      </c>
      <c r="F1490" s="32">
        <v>127142</v>
      </c>
      <c r="G1490" s="32">
        <v>119347</v>
      </c>
      <c r="H1490" s="32">
        <v>112537</v>
      </c>
      <c r="I1490" s="32">
        <v>107799</v>
      </c>
      <c r="J1490" s="32">
        <v>105057</v>
      </c>
      <c r="K1490" s="32">
        <v>103611</v>
      </c>
      <c r="L1490" s="32">
        <v>103835</v>
      </c>
      <c r="M1490" s="32"/>
    </row>
    <row r="1491" spans="1:21" hidden="1" x14ac:dyDescent="0.3">
      <c r="A1491" t="s">
        <v>58</v>
      </c>
      <c r="B1491" t="s">
        <v>186</v>
      </c>
      <c r="C1491" s="32">
        <v>130608</v>
      </c>
      <c r="D1491" s="32">
        <v>130844</v>
      </c>
      <c r="E1491" s="32">
        <v>133325</v>
      </c>
      <c r="F1491" s="32">
        <v>136981</v>
      </c>
      <c r="G1491" s="32">
        <v>140282</v>
      </c>
      <c r="H1491" s="32">
        <v>141319</v>
      </c>
      <c r="I1491" s="32">
        <v>137930</v>
      </c>
      <c r="J1491" s="32">
        <v>132484</v>
      </c>
      <c r="K1491" s="32">
        <v>125561</v>
      </c>
      <c r="L1491" s="32">
        <v>116377</v>
      </c>
      <c r="M1491" s="32"/>
    </row>
    <row r="1492" spans="1:21" hidden="1" x14ac:dyDescent="0.3">
      <c r="A1492" t="s">
        <v>58</v>
      </c>
      <c r="B1492" t="s">
        <v>187</v>
      </c>
      <c r="C1492" s="32">
        <v>131891</v>
      </c>
      <c r="D1492" s="32">
        <v>129117</v>
      </c>
      <c r="E1492" s="32">
        <v>126950</v>
      </c>
      <c r="F1492" s="32">
        <v>126935</v>
      </c>
      <c r="G1492" s="32">
        <v>127768</v>
      </c>
      <c r="H1492" s="32">
        <v>129748</v>
      </c>
      <c r="I1492" s="32">
        <v>131322</v>
      </c>
      <c r="J1492" s="32">
        <v>132689</v>
      </c>
      <c r="K1492" s="32">
        <v>133383</v>
      </c>
      <c r="L1492" s="32">
        <v>134392</v>
      </c>
      <c r="M1492" s="32"/>
    </row>
    <row r="1493" spans="1:21" hidden="1" x14ac:dyDescent="0.3">
      <c r="A1493" t="s">
        <v>58</v>
      </c>
      <c r="B1493" t="s">
        <v>188</v>
      </c>
      <c r="C1493" s="32">
        <v>142569</v>
      </c>
      <c r="D1493" s="32">
        <v>140733</v>
      </c>
      <c r="E1493" s="32">
        <v>138123</v>
      </c>
      <c r="F1493" s="32">
        <v>135124</v>
      </c>
      <c r="G1493" s="32">
        <v>131554</v>
      </c>
      <c r="H1493" s="32">
        <v>128031</v>
      </c>
      <c r="I1493" s="32">
        <v>125643</v>
      </c>
      <c r="J1493" s="32">
        <v>123597</v>
      </c>
      <c r="K1493" s="32">
        <v>123386</v>
      </c>
      <c r="L1493" s="32">
        <v>124602</v>
      </c>
      <c r="M1493" s="32"/>
    </row>
    <row r="1494" spans="1:21" hidden="1" x14ac:dyDescent="0.3">
      <c r="A1494" t="s">
        <v>58</v>
      </c>
      <c r="B1494" t="s">
        <v>189</v>
      </c>
      <c r="C1494" s="32">
        <v>147088</v>
      </c>
      <c r="D1494" s="32">
        <v>145517</v>
      </c>
      <c r="E1494" s="32">
        <v>143595</v>
      </c>
      <c r="F1494" s="32">
        <v>142812</v>
      </c>
      <c r="G1494" s="32">
        <v>141635</v>
      </c>
      <c r="H1494" s="32">
        <v>139380</v>
      </c>
      <c r="I1494" s="32">
        <v>137274</v>
      </c>
      <c r="J1494" s="32">
        <v>134463</v>
      </c>
      <c r="K1494" s="32">
        <v>131618</v>
      </c>
      <c r="L1494" s="32">
        <v>128163</v>
      </c>
      <c r="M1494" s="32"/>
    </row>
    <row r="1495" spans="1:21" hidden="1" x14ac:dyDescent="0.3">
      <c r="A1495" t="s">
        <v>58</v>
      </c>
      <c r="B1495" t="s">
        <v>190</v>
      </c>
      <c r="C1495" s="32">
        <v>159746</v>
      </c>
      <c r="D1495" s="32">
        <v>155503</v>
      </c>
      <c r="E1495" s="32">
        <v>153497</v>
      </c>
      <c r="F1495" s="32">
        <v>149693</v>
      </c>
      <c r="G1495" s="32">
        <v>146301</v>
      </c>
      <c r="H1495" s="32">
        <v>144083</v>
      </c>
      <c r="I1495" s="32">
        <v>142660</v>
      </c>
      <c r="J1495" s="32">
        <v>140892</v>
      </c>
      <c r="K1495" s="32">
        <v>140094</v>
      </c>
      <c r="L1495" s="32">
        <v>138797</v>
      </c>
      <c r="M1495" s="32"/>
    </row>
    <row r="1496" spans="1:21" hidden="1" x14ac:dyDescent="0.3">
      <c r="A1496" t="s">
        <v>58</v>
      </c>
      <c r="B1496" t="s">
        <v>191</v>
      </c>
      <c r="C1496" s="32">
        <v>147097</v>
      </c>
      <c r="D1496" s="32">
        <v>152993</v>
      </c>
      <c r="E1496" s="32">
        <v>154207</v>
      </c>
      <c r="F1496" s="32">
        <v>156171</v>
      </c>
      <c r="G1496" s="32">
        <v>158026</v>
      </c>
      <c r="H1496" s="32">
        <v>156367</v>
      </c>
      <c r="I1496" s="32">
        <v>152312</v>
      </c>
      <c r="J1496" s="32">
        <v>150152</v>
      </c>
      <c r="K1496" s="32">
        <v>146393</v>
      </c>
      <c r="L1496" s="32">
        <v>143049</v>
      </c>
      <c r="M1496" s="32"/>
    </row>
    <row r="1497" spans="1:21" hidden="1" x14ac:dyDescent="0.3">
      <c r="A1497" t="s">
        <v>58</v>
      </c>
      <c r="B1497" t="s">
        <v>192</v>
      </c>
      <c r="C1497" s="32">
        <v>122827</v>
      </c>
      <c r="D1497" s="32">
        <v>125386</v>
      </c>
      <c r="E1497" s="32">
        <v>129677</v>
      </c>
      <c r="F1497" s="32">
        <v>134134</v>
      </c>
      <c r="G1497" s="32">
        <v>138234</v>
      </c>
      <c r="H1497" s="32">
        <v>143430</v>
      </c>
      <c r="I1497" s="32">
        <v>149241</v>
      </c>
      <c r="J1497" s="32">
        <v>150378</v>
      </c>
      <c r="K1497" s="32">
        <v>152317</v>
      </c>
      <c r="L1497" s="32">
        <v>153908</v>
      </c>
      <c r="M1497" s="32"/>
    </row>
    <row r="1498" spans="1:21" hidden="1" x14ac:dyDescent="0.3">
      <c r="A1498" t="s">
        <v>58</v>
      </c>
      <c r="B1498" t="s">
        <v>193</v>
      </c>
      <c r="C1498" s="32">
        <v>99639</v>
      </c>
      <c r="D1498" s="32">
        <v>100596</v>
      </c>
      <c r="E1498" s="32">
        <v>105493</v>
      </c>
      <c r="F1498" s="32">
        <v>110266</v>
      </c>
      <c r="G1498" s="32">
        <v>113759</v>
      </c>
      <c r="H1498" s="32">
        <v>117864</v>
      </c>
      <c r="I1498" s="32">
        <v>120931</v>
      </c>
      <c r="J1498" s="32">
        <v>125096</v>
      </c>
      <c r="K1498" s="32">
        <v>129493</v>
      </c>
      <c r="L1498" s="32">
        <v>133397</v>
      </c>
      <c r="M1498" s="32"/>
    </row>
    <row r="1499" spans="1:21" hidden="1" x14ac:dyDescent="0.3">
      <c r="A1499" t="s">
        <v>58</v>
      </c>
      <c r="B1499" t="s">
        <v>194</v>
      </c>
      <c r="C1499" s="32">
        <v>80245</v>
      </c>
      <c r="D1499" s="32">
        <v>82727</v>
      </c>
      <c r="E1499" s="32">
        <v>84695</v>
      </c>
      <c r="F1499" s="32">
        <v>86569</v>
      </c>
      <c r="G1499" s="32">
        <v>89177</v>
      </c>
      <c r="H1499" s="32">
        <v>91750</v>
      </c>
      <c r="I1499" s="32">
        <v>95430</v>
      </c>
      <c r="J1499" s="32">
        <v>100101</v>
      </c>
      <c r="K1499" s="32">
        <v>104567</v>
      </c>
      <c r="L1499" s="32">
        <v>107873</v>
      </c>
      <c r="M1499" s="32"/>
      <c r="N1499" t="str">
        <f t="shared" ref="N1499:N1506" si="114">A1499</f>
        <v>ขอนแก่น</v>
      </c>
      <c r="O1499" s="32">
        <f t="shared" ref="O1499:U1499" si="115">SUM(F1499:F1506)</f>
        <v>265522</v>
      </c>
      <c r="P1499" s="32">
        <f t="shared" si="115"/>
        <v>275795</v>
      </c>
      <c r="Q1499" s="32">
        <f t="shared" si="115"/>
        <v>287051</v>
      </c>
      <c r="R1499" s="32">
        <f t="shared" si="115"/>
        <v>299240</v>
      </c>
      <c r="S1499" s="32">
        <f t="shared" si="115"/>
        <v>312500</v>
      </c>
      <c r="T1499" s="32">
        <f t="shared" si="115"/>
        <v>325527</v>
      </c>
      <c r="U1499" s="32">
        <f t="shared" si="115"/>
        <v>337706</v>
      </c>
    </row>
    <row r="1500" spans="1:21" hidden="1" x14ac:dyDescent="0.3">
      <c r="A1500" t="s">
        <v>58</v>
      </c>
      <c r="B1500" t="s">
        <v>195</v>
      </c>
      <c r="C1500" s="32">
        <v>57145</v>
      </c>
      <c r="D1500" s="32">
        <v>62782</v>
      </c>
      <c r="E1500" s="32">
        <v>66485</v>
      </c>
      <c r="F1500" s="32">
        <v>69862</v>
      </c>
      <c r="G1500" s="32">
        <v>72256</v>
      </c>
      <c r="H1500" s="32">
        <v>74823</v>
      </c>
      <c r="I1500" s="32">
        <v>76610</v>
      </c>
      <c r="J1500" s="32">
        <v>78545</v>
      </c>
      <c r="K1500" s="32">
        <v>80248</v>
      </c>
      <c r="L1500" s="32">
        <v>82633</v>
      </c>
      <c r="M1500" s="32"/>
      <c r="N1500" t="str">
        <f t="shared" si="114"/>
        <v>ขอนแก่น</v>
      </c>
    </row>
    <row r="1501" spans="1:21" hidden="1" x14ac:dyDescent="0.3">
      <c r="A1501" t="s">
        <v>58</v>
      </c>
      <c r="B1501" t="s">
        <v>196</v>
      </c>
      <c r="C1501" s="32">
        <v>41867</v>
      </c>
      <c r="D1501" s="32">
        <v>42388</v>
      </c>
      <c r="E1501" s="32">
        <v>44067</v>
      </c>
      <c r="F1501" s="32">
        <v>45998</v>
      </c>
      <c r="G1501" s="32">
        <v>48792</v>
      </c>
      <c r="H1501" s="32">
        <v>51454</v>
      </c>
      <c r="I1501" s="32">
        <v>55577</v>
      </c>
      <c r="J1501" s="32">
        <v>58947</v>
      </c>
      <c r="K1501" s="32">
        <v>62075</v>
      </c>
      <c r="L1501" s="32">
        <v>64222</v>
      </c>
      <c r="M1501" s="32"/>
      <c r="N1501" t="str">
        <f t="shared" si="114"/>
        <v>ขอนแก่น</v>
      </c>
    </row>
    <row r="1502" spans="1:21" hidden="1" x14ac:dyDescent="0.3">
      <c r="A1502" t="s">
        <v>58</v>
      </c>
      <c r="B1502" t="s">
        <v>197</v>
      </c>
      <c r="C1502" s="32">
        <v>27398</v>
      </c>
      <c r="D1502" s="32">
        <v>29286</v>
      </c>
      <c r="E1502" s="32">
        <v>30578</v>
      </c>
      <c r="F1502" s="32">
        <v>31903</v>
      </c>
      <c r="G1502" s="32">
        <v>32783</v>
      </c>
      <c r="H1502" s="32">
        <v>34472</v>
      </c>
      <c r="I1502" s="32">
        <v>34845</v>
      </c>
      <c r="J1502" s="32">
        <v>36331</v>
      </c>
      <c r="K1502" s="32">
        <v>38018</v>
      </c>
      <c r="L1502" s="32">
        <v>40474</v>
      </c>
      <c r="M1502" s="32"/>
      <c r="N1502" t="str">
        <f t="shared" si="114"/>
        <v>ขอนแก่น</v>
      </c>
    </row>
    <row r="1503" spans="1:21" hidden="1" x14ac:dyDescent="0.3">
      <c r="A1503" t="s">
        <v>58</v>
      </c>
      <c r="B1503" t="s">
        <v>198</v>
      </c>
      <c r="C1503" s="32">
        <v>15875</v>
      </c>
      <c r="D1503" s="32">
        <v>16957</v>
      </c>
      <c r="E1503" s="32">
        <v>17750</v>
      </c>
      <c r="F1503" s="32">
        <v>18505</v>
      </c>
      <c r="G1503" s="32">
        <v>19532</v>
      </c>
      <c r="H1503" s="32">
        <v>20283</v>
      </c>
      <c r="I1503" s="32">
        <v>21536</v>
      </c>
      <c r="J1503" s="32">
        <v>22623</v>
      </c>
      <c r="K1503" s="32">
        <v>23624</v>
      </c>
      <c r="L1503" s="32">
        <v>24374</v>
      </c>
      <c r="M1503" s="32"/>
      <c r="N1503" t="str">
        <f t="shared" si="114"/>
        <v>ขอนแก่น</v>
      </c>
    </row>
    <row r="1504" spans="1:21" hidden="1" x14ac:dyDescent="0.3">
      <c r="A1504" t="s">
        <v>58</v>
      </c>
      <c r="B1504" t="s">
        <v>199</v>
      </c>
      <c r="C1504" s="32">
        <v>6447</v>
      </c>
      <c r="D1504" s="32">
        <v>7719</v>
      </c>
      <c r="E1504" s="32">
        <v>8274</v>
      </c>
      <c r="F1504" s="32">
        <v>8873</v>
      </c>
      <c r="G1504" s="32">
        <v>9252</v>
      </c>
      <c r="H1504" s="32">
        <v>9910</v>
      </c>
      <c r="I1504" s="32">
        <v>10379</v>
      </c>
      <c r="J1504" s="32">
        <v>10846</v>
      </c>
      <c r="K1504" s="32">
        <v>11477</v>
      </c>
      <c r="L1504" s="32">
        <v>12191</v>
      </c>
      <c r="M1504" s="32"/>
      <c r="N1504" t="str">
        <f t="shared" si="114"/>
        <v>ขอนแก่น</v>
      </c>
    </row>
    <row r="1505" spans="1:14" hidden="1" x14ac:dyDescent="0.3">
      <c r="A1505" t="s">
        <v>58</v>
      </c>
      <c r="B1505" t="s">
        <v>200</v>
      </c>
      <c r="C1505" s="32">
        <v>2273</v>
      </c>
      <c r="D1505" s="32">
        <v>2651</v>
      </c>
      <c r="E1505" s="32">
        <v>2764</v>
      </c>
      <c r="F1505" s="32">
        <v>2918</v>
      </c>
      <c r="G1505" s="32">
        <v>3056</v>
      </c>
      <c r="H1505" s="32">
        <v>3368</v>
      </c>
      <c r="I1505" s="32">
        <v>3759</v>
      </c>
      <c r="J1505" s="32">
        <v>3961</v>
      </c>
      <c r="K1505" s="32">
        <v>4344</v>
      </c>
      <c r="L1505" s="32">
        <v>4647</v>
      </c>
      <c r="M1505" s="32"/>
      <c r="N1505" t="str">
        <f t="shared" si="114"/>
        <v>ขอนแก่น</v>
      </c>
    </row>
    <row r="1506" spans="1:14" hidden="1" x14ac:dyDescent="0.3">
      <c r="A1506" t="s">
        <v>58</v>
      </c>
      <c r="B1506" t="s">
        <v>201</v>
      </c>
      <c r="C1506">
        <v>708</v>
      </c>
      <c r="D1506">
        <v>802</v>
      </c>
      <c r="E1506">
        <v>831</v>
      </c>
      <c r="F1506">
        <v>894</v>
      </c>
      <c r="G1506">
        <v>947</v>
      </c>
      <c r="H1506">
        <v>991</v>
      </c>
      <c r="I1506" s="32">
        <v>1104</v>
      </c>
      <c r="J1506" s="32">
        <v>1146</v>
      </c>
      <c r="K1506" s="32">
        <v>1174</v>
      </c>
      <c r="L1506" s="32">
        <v>1292</v>
      </c>
      <c r="M1506" s="32"/>
      <c r="N1506" t="str">
        <f t="shared" si="114"/>
        <v>ขอนแก่น</v>
      </c>
    </row>
    <row r="1507" spans="1:14" hidden="1" x14ac:dyDescent="0.3">
      <c r="A1507" t="s">
        <v>58</v>
      </c>
      <c r="B1507" t="s">
        <v>202</v>
      </c>
      <c r="C1507">
        <v>400</v>
      </c>
      <c r="D1507">
        <v>446</v>
      </c>
      <c r="E1507">
        <v>497</v>
      </c>
      <c r="F1507">
        <v>568</v>
      </c>
      <c r="G1507">
        <v>234</v>
      </c>
      <c r="H1507">
        <v>322</v>
      </c>
      <c r="I1507">
        <v>399</v>
      </c>
      <c r="J1507">
        <v>433</v>
      </c>
      <c r="K1507">
        <v>526</v>
      </c>
      <c r="L1507">
        <v>612</v>
      </c>
    </row>
    <row r="1508" spans="1:14" hidden="1" x14ac:dyDescent="0.3">
      <c r="A1508" t="s">
        <v>58</v>
      </c>
      <c r="B1508" t="s">
        <v>203</v>
      </c>
      <c r="C1508">
        <v>18</v>
      </c>
      <c r="D1508">
        <v>8</v>
      </c>
      <c r="E1508">
        <v>8</v>
      </c>
      <c r="F1508">
        <v>8</v>
      </c>
      <c r="G1508">
        <v>7</v>
      </c>
      <c r="H1508">
        <v>7</v>
      </c>
      <c r="I1508">
        <v>7</v>
      </c>
      <c r="J1508">
        <v>7</v>
      </c>
      <c r="K1508">
        <v>7</v>
      </c>
      <c r="L1508">
        <v>1</v>
      </c>
    </row>
    <row r="1509" spans="1:14" hidden="1" x14ac:dyDescent="0.3">
      <c r="A1509" t="s">
        <v>58</v>
      </c>
      <c r="B1509" t="s">
        <v>204</v>
      </c>
      <c r="C1509" s="32">
        <v>1840</v>
      </c>
      <c r="D1509" s="32">
        <v>1948</v>
      </c>
      <c r="E1509" s="32">
        <v>2291</v>
      </c>
      <c r="F1509" s="32">
        <v>2385</v>
      </c>
      <c r="G1509" s="32">
        <v>2308</v>
      </c>
      <c r="H1509" s="32">
        <v>2489</v>
      </c>
      <c r="I1509" s="32">
        <v>2621</v>
      </c>
      <c r="J1509" s="32">
        <v>2808</v>
      </c>
      <c r="K1509" s="32">
        <v>2970</v>
      </c>
      <c r="L1509" s="32">
        <v>3116</v>
      </c>
      <c r="M1509" s="32"/>
    </row>
    <row r="1510" spans="1:14" hidden="1" x14ac:dyDescent="0.3">
      <c r="A1510" t="s">
        <v>58</v>
      </c>
      <c r="B1510" t="s">
        <v>205</v>
      </c>
      <c r="C1510" s="32">
        <v>7026</v>
      </c>
      <c r="D1510" s="32">
        <v>7208</v>
      </c>
      <c r="E1510" s="32">
        <v>7128</v>
      </c>
      <c r="F1510" s="32">
        <v>7388</v>
      </c>
      <c r="G1510" s="32">
        <v>7282</v>
      </c>
      <c r="H1510" s="32">
        <v>7377</v>
      </c>
      <c r="I1510" s="32">
        <v>7512</v>
      </c>
      <c r="J1510" s="32">
        <v>7600</v>
      </c>
      <c r="K1510" s="32">
        <v>3514</v>
      </c>
      <c r="L1510" s="32">
        <v>4117</v>
      </c>
      <c r="M1510" s="32"/>
    </row>
    <row r="1511" spans="1:14" hidden="1" x14ac:dyDescent="0.3">
      <c r="A1511" t="s">
        <v>58</v>
      </c>
      <c r="B1511" t="s">
        <v>206</v>
      </c>
      <c r="C1511" s="32">
        <v>3469</v>
      </c>
      <c r="D1511" s="32">
        <v>3338</v>
      </c>
      <c r="E1511" s="32">
        <v>3407</v>
      </c>
      <c r="F1511" s="32">
        <v>3490</v>
      </c>
      <c r="G1511" s="32">
        <v>3167</v>
      </c>
      <c r="H1511" s="32">
        <v>3318</v>
      </c>
      <c r="I1511" s="32">
        <v>3166</v>
      </c>
      <c r="J1511" s="32">
        <v>2994</v>
      </c>
      <c r="K1511">
        <v>706</v>
      </c>
      <c r="L1511">
        <v>580</v>
      </c>
    </row>
    <row r="1512" spans="1:14" x14ac:dyDescent="0.3">
      <c r="A1512" t="s">
        <v>87</v>
      </c>
      <c r="B1512" t="s">
        <v>7</v>
      </c>
      <c r="C1512" s="32">
        <v>1557298</v>
      </c>
      <c r="D1512" s="32">
        <v>1563964</v>
      </c>
      <c r="E1512" s="32">
        <v>1570300</v>
      </c>
      <c r="F1512" s="32">
        <v>1575152</v>
      </c>
      <c r="G1512" s="32">
        <v>1578783</v>
      </c>
      <c r="H1512" s="32">
        <v>1583092</v>
      </c>
      <c r="I1512" s="32">
        <v>1586666</v>
      </c>
      <c r="J1512" s="32">
        <v>1586646</v>
      </c>
      <c r="K1512" s="32">
        <v>1567983</v>
      </c>
      <c r="L1512" s="32">
        <v>1566510</v>
      </c>
      <c r="M1512" s="32"/>
    </row>
    <row r="1513" spans="1:14" hidden="1" x14ac:dyDescent="0.3">
      <c r="A1513" t="s">
        <v>87</v>
      </c>
      <c r="B1513" t="s">
        <v>184</v>
      </c>
      <c r="C1513" s="32">
        <v>92971</v>
      </c>
      <c r="D1513" s="32">
        <v>92045</v>
      </c>
      <c r="E1513" s="32">
        <v>90750</v>
      </c>
      <c r="F1513" s="32">
        <v>88835</v>
      </c>
      <c r="G1513" s="32">
        <v>85475</v>
      </c>
      <c r="H1513" s="32">
        <v>81853</v>
      </c>
      <c r="I1513" s="32">
        <v>78663</v>
      </c>
      <c r="J1513" s="32">
        <v>74712</v>
      </c>
      <c r="K1513" s="32">
        <v>71089</v>
      </c>
      <c r="L1513" s="32">
        <v>67338</v>
      </c>
      <c r="M1513" s="32"/>
    </row>
    <row r="1514" spans="1:14" hidden="1" x14ac:dyDescent="0.3">
      <c r="A1514" t="s">
        <v>87</v>
      </c>
      <c r="B1514" s="37">
        <v>44690</v>
      </c>
      <c r="C1514" s="32">
        <v>97366</v>
      </c>
      <c r="D1514" s="32">
        <v>96401</v>
      </c>
      <c r="E1514" s="32">
        <v>95422</v>
      </c>
      <c r="F1514" s="32">
        <v>94093</v>
      </c>
      <c r="G1514" s="32">
        <v>93917</v>
      </c>
      <c r="H1514" s="32">
        <v>94167</v>
      </c>
      <c r="I1514" s="32">
        <v>93562</v>
      </c>
      <c r="J1514" s="32">
        <v>92072</v>
      </c>
      <c r="K1514" s="32">
        <v>90359</v>
      </c>
      <c r="L1514" s="32">
        <v>87146</v>
      </c>
      <c r="M1514" s="32"/>
    </row>
    <row r="1515" spans="1:14" hidden="1" x14ac:dyDescent="0.3">
      <c r="A1515" t="s">
        <v>87</v>
      </c>
      <c r="B1515" s="37">
        <v>44848</v>
      </c>
      <c r="C1515" s="32">
        <v>106073</v>
      </c>
      <c r="D1515" s="32">
        <v>102922</v>
      </c>
      <c r="E1515" s="32">
        <v>101283</v>
      </c>
      <c r="F1515" s="32">
        <v>99725</v>
      </c>
      <c r="G1515" s="32">
        <v>98884</v>
      </c>
      <c r="H1515" s="32">
        <v>97443</v>
      </c>
      <c r="I1515" s="32">
        <v>96489</v>
      </c>
      <c r="J1515" s="32">
        <v>95262</v>
      </c>
      <c r="K1515" s="32">
        <v>94129</v>
      </c>
      <c r="L1515" s="32">
        <v>94051</v>
      </c>
      <c r="M1515" s="32"/>
    </row>
    <row r="1516" spans="1:14" hidden="1" x14ac:dyDescent="0.3">
      <c r="A1516" t="s">
        <v>87</v>
      </c>
      <c r="B1516" t="s">
        <v>185</v>
      </c>
      <c r="C1516" s="32">
        <v>122214</v>
      </c>
      <c r="D1516" s="32">
        <v>119511</v>
      </c>
      <c r="E1516" s="32">
        <v>116748</v>
      </c>
      <c r="F1516" s="32">
        <v>113058</v>
      </c>
      <c r="G1516" s="32">
        <v>108751</v>
      </c>
      <c r="H1516" s="32">
        <v>104838</v>
      </c>
      <c r="I1516" s="32">
        <v>101947</v>
      </c>
      <c r="J1516" s="32">
        <v>100361</v>
      </c>
      <c r="K1516" s="32">
        <v>99061</v>
      </c>
      <c r="L1516" s="32">
        <v>98462</v>
      </c>
      <c r="M1516" s="32"/>
    </row>
    <row r="1517" spans="1:14" hidden="1" x14ac:dyDescent="0.3">
      <c r="A1517" t="s">
        <v>87</v>
      </c>
      <c r="B1517" t="s">
        <v>186</v>
      </c>
      <c r="C1517" s="32">
        <v>117083</v>
      </c>
      <c r="D1517" s="32">
        <v>118762</v>
      </c>
      <c r="E1517" s="32">
        <v>119064</v>
      </c>
      <c r="F1517" s="32">
        <v>119038</v>
      </c>
      <c r="G1517" s="32">
        <v>118260</v>
      </c>
      <c r="H1517" s="32">
        <v>117642</v>
      </c>
      <c r="I1517" s="32">
        <v>115116</v>
      </c>
      <c r="J1517" s="32">
        <v>112337</v>
      </c>
      <c r="K1517" s="32">
        <v>109200</v>
      </c>
      <c r="L1517" s="32">
        <v>104836</v>
      </c>
      <c r="M1517" s="32"/>
    </row>
    <row r="1518" spans="1:14" hidden="1" x14ac:dyDescent="0.3">
      <c r="A1518" t="s">
        <v>87</v>
      </c>
      <c r="B1518" t="s">
        <v>187</v>
      </c>
      <c r="C1518" s="32">
        <v>117661</v>
      </c>
      <c r="D1518" s="32">
        <v>116066</v>
      </c>
      <c r="E1518" s="32">
        <v>114539</v>
      </c>
      <c r="F1518" s="32">
        <v>114466</v>
      </c>
      <c r="G1518" s="32">
        <v>115156</v>
      </c>
      <c r="H1518" s="32">
        <v>116478</v>
      </c>
      <c r="I1518" s="32">
        <v>117710</v>
      </c>
      <c r="J1518" s="32">
        <v>118135</v>
      </c>
      <c r="K1518" s="32">
        <v>118270</v>
      </c>
      <c r="L1518" s="32">
        <v>117845</v>
      </c>
      <c r="M1518" s="32"/>
    </row>
    <row r="1519" spans="1:14" hidden="1" x14ac:dyDescent="0.3">
      <c r="A1519" t="s">
        <v>87</v>
      </c>
      <c r="B1519" t="s">
        <v>188</v>
      </c>
      <c r="C1519" s="32">
        <v>130202</v>
      </c>
      <c r="D1519" s="32">
        <v>127801</v>
      </c>
      <c r="E1519" s="32">
        <v>123990</v>
      </c>
      <c r="F1519" s="32">
        <v>120396</v>
      </c>
      <c r="G1519" s="32">
        <v>117495</v>
      </c>
      <c r="H1519" s="32">
        <v>114216</v>
      </c>
      <c r="I1519" s="32">
        <v>112598</v>
      </c>
      <c r="J1519" s="32">
        <v>111006</v>
      </c>
      <c r="K1519" s="32">
        <v>110745</v>
      </c>
      <c r="L1519" s="32">
        <v>111513</v>
      </c>
      <c r="M1519" s="32"/>
    </row>
    <row r="1520" spans="1:14" hidden="1" x14ac:dyDescent="0.3">
      <c r="A1520" t="s">
        <v>87</v>
      </c>
      <c r="B1520" t="s">
        <v>189</v>
      </c>
      <c r="C1520" s="32">
        <v>140286</v>
      </c>
      <c r="D1520" s="32">
        <v>137616</v>
      </c>
      <c r="E1520" s="32">
        <v>135529</v>
      </c>
      <c r="F1520" s="32">
        <v>133662</v>
      </c>
      <c r="G1520" s="32">
        <v>130502</v>
      </c>
      <c r="H1520" s="32">
        <v>126879</v>
      </c>
      <c r="I1520" s="32">
        <v>124602</v>
      </c>
      <c r="J1520" s="32">
        <v>120559</v>
      </c>
      <c r="K1520" s="32">
        <v>116918</v>
      </c>
      <c r="L1520" s="32">
        <v>114062</v>
      </c>
      <c r="M1520" s="32"/>
    </row>
    <row r="1521" spans="1:21" hidden="1" x14ac:dyDescent="0.3">
      <c r="A1521" t="s">
        <v>87</v>
      </c>
      <c r="B1521" t="s">
        <v>190</v>
      </c>
      <c r="C1521" s="32">
        <v>139274</v>
      </c>
      <c r="D1521" s="32">
        <v>137824</v>
      </c>
      <c r="E1521" s="32">
        <v>138939</v>
      </c>
      <c r="F1521" s="32">
        <v>137646</v>
      </c>
      <c r="G1521" s="32">
        <v>137513</v>
      </c>
      <c r="H1521" s="32">
        <v>137711</v>
      </c>
      <c r="I1521" s="32">
        <v>135331</v>
      </c>
      <c r="J1521" s="32">
        <v>132805</v>
      </c>
      <c r="K1521" s="32">
        <v>130860</v>
      </c>
      <c r="L1521" s="32">
        <v>127480</v>
      </c>
      <c r="M1521" s="32"/>
    </row>
    <row r="1522" spans="1:21" hidden="1" x14ac:dyDescent="0.3">
      <c r="A1522" t="s">
        <v>87</v>
      </c>
      <c r="B1522" t="s">
        <v>191</v>
      </c>
      <c r="C1522" s="32">
        <v>121462</v>
      </c>
      <c r="D1522" s="32">
        <v>127547</v>
      </c>
      <c r="E1522" s="32">
        <v>129642</v>
      </c>
      <c r="F1522" s="32">
        <v>133101</v>
      </c>
      <c r="G1522" s="32">
        <v>135621</v>
      </c>
      <c r="H1522" s="32">
        <v>136463</v>
      </c>
      <c r="I1522" s="32">
        <v>135381</v>
      </c>
      <c r="J1522" s="32">
        <v>136248</v>
      </c>
      <c r="K1522" s="32">
        <v>134832</v>
      </c>
      <c r="L1522" s="32">
        <v>134338</v>
      </c>
      <c r="M1522" s="32"/>
    </row>
    <row r="1523" spans="1:21" hidden="1" x14ac:dyDescent="0.3">
      <c r="A1523" t="s">
        <v>87</v>
      </c>
      <c r="B1523" t="s">
        <v>192</v>
      </c>
      <c r="C1523" s="32">
        <v>99219</v>
      </c>
      <c r="D1523" s="32">
        <v>101870</v>
      </c>
      <c r="E1523" s="32">
        <v>105798</v>
      </c>
      <c r="F1523" s="32">
        <v>110161</v>
      </c>
      <c r="G1523" s="32">
        <v>114197</v>
      </c>
      <c r="H1523" s="32">
        <v>118509</v>
      </c>
      <c r="I1523" s="32">
        <v>124672</v>
      </c>
      <c r="J1523" s="32">
        <v>126790</v>
      </c>
      <c r="K1523" s="32">
        <v>130145</v>
      </c>
      <c r="L1523" s="32">
        <v>132353</v>
      </c>
      <c r="M1523" s="32"/>
    </row>
    <row r="1524" spans="1:21" hidden="1" x14ac:dyDescent="0.3">
      <c r="A1524" t="s">
        <v>87</v>
      </c>
      <c r="B1524" t="s">
        <v>193</v>
      </c>
      <c r="C1524" s="32">
        <v>78862</v>
      </c>
      <c r="D1524" s="32">
        <v>81529</v>
      </c>
      <c r="E1524" s="32">
        <v>85667</v>
      </c>
      <c r="F1524" s="32">
        <v>88873</v>
      </c>
      <c r="G1524" s="32">
        <v>92382</v>
      </c>
      <c r="H1524" s="32">
        <v>95772</v>
      </c>
      <c r="I1524" s="32">
        <v>98456</v>
      </c>
      <c r="J1524" s="32">
        <v>102371</v>
      </c>
      <c r="K1524" s="32">
        <v>106486</v>
      </c>
      <c r="L1524" s="32">
        <v>110306</v>
      </c>
      <c r="M1524" s="32"/>
    </row>
    <row r="1525" spans="1:21" hidden="1" x14ac:dyDescent="0.3">
      <c r="A1525" t="s">
        <v>87</v>
      </c>
      <c r="B1525" t="s">
        <v>194</v>
      </c>
      <c r="C1525" s="32">
        <v>60357</v>
      </c>
      <c r="D1525" s="32">
        <v>62856</v>
      </c>
      <c r="E1525" s="32">
        <v>65379</v>
      </c>
      <c r="F1525" s="32">
        <v>68080</v>
      </c>
      <c r="G1525" s="32">
        <v>70651</v>
      </c>
      <c r="H1525" s="32">
        <v>73868</v>
      </c>
      <c r="I1525" s="32">
        <v>77173</v>
      </c>
      <c r="J1525" s="32">
        <v>81129</v>
      </c>
      <c r="K1525" s="32">
        <v>84251</v>
      </c>
      <c r="L1525" s="32">
        <v>87434</v>
      </c>
      <c r="M1525" s="32"/>
      <c r="N1525" t="str">
        <f t="shared" ref="N1525:N1532" si="116">A1525</f>
        <v>อุดรธานี</v>
      </c>
      <c r="O1525" s="32">
        <f t="shared" ref="O1525:U1525" si="117">SUM(F1525:F1532)</f>
        <v>194077</v>
      </c>
      <c r="P1525" s="32">
        <f t="shared" si="117"/>
        <v>202938</v>
      </c>
      <c r="Q1525" s="32">
        <f t="shared" si="117"/>
        <v>212691</v>
      </c>
      <c r="R1525" s="32">
        <f t="shared" si="117"/>
        <v>223036</v>
      </c>
      <c r="S1525" s="32">
        <f t="shared" si="117"/>
        <v>234087</v>
      </c>
      <c r="T1525" s="32">
        <f t="shared" si="117"/>
        <v>245083</v>
      </c>
      <c r="U1525" s="32">
        <f t="shared" si="117"/>
        <v>255685</v>
      </c>
    </row>
    <row r="1526" spans="1:21" hidden="1" x14ac:dyDescent="0.3">
      <c r="A1526" t="s">
        <v>87</v>
      </c>
      <c r="B1526" t="s">
        <v>195</v>
      </c>
      <c r="C1526" s="32">
        <v>42688</v>
      </c>
      <c r="D1526" s="32">
        <v>46248</v>
      </c>
      <c r="E1526" s="32">
        <v>48284</v>
      </c>
      <c r="F1526" s="32">
        <v>51435</v>
      </c>
      <c r="G1526" s="32">
        <v>53854</v>
      </c>
      <c r="H1526" s="32">
        <v>55578</v>
      </c>
      <c r="I1526" s="32">
        <v>57622</v>
      </c>
      <c r="J1526" s="32">
        <v>59998</v>
      </c>
      <c r="K1526" s="32">
        <v>62520</v>
      </c>
      <c r="L1526" s="32">
        <v>64938</v>
      </c>
      <c r="M1526" s="32"/>
      <c r="N1526" t="str">
        <f t="shared" si="116"/>
        <v>อุดรธานี</v>
      </c>
    </row>
    <row r="1527" spans="1:21" hidden="1" x14ac:dyDescent="0.3">
      <c r="A1527" t="s">
        <v>87</v>
      </c>
      <c r="B1527" t="s">
        <v>196</v>
      </c>
      <c r="C1527" s="32">
        <v>28932</v>
      </c>
      <c r="D1527" s="32">
        <v>29509</v>
      </c>
      <c r="E1527" s="32">
        <v>31583</v>
      </c>
      <c r="F1527" s="32">
        <v>32919</v>
      </c>
      <c r="G1527" s="32">
        <v>34754</v>
      </c>
      <c r="H1527" s="32">
        <v>37284</v>
      </c>
      <c r="I1527" s="32">
        <v>40297</v>
      </c>
      <c r="J1527" s="32">
        <v>42330</v>
      </c>
      <c r="K1527" s="32">
        <v>45296</v>
      </c>
      <c r="L1527" s="32">
        <v>47380</v>
      </c>
      <c r="M1527" s="32"/>
      <c r="N1527" t="str">
        <f t="shared" si="116"/>
        <v>อุดรธานี</v>
      </c>
    </row>
    <row r="1528" spans="1:21" hidden="1" x14ac:dyDescent="0.3">
      <c r="A1528" t="s">
        <v>87</v>
      </c>
      <c r="B1528" t="s">
        <v>197</v>
      </c>
      <c r="C1528" s="32">
        <v>18588</v>
      </c>
      <c r="D1528" s="32">
        <v>19657</v>
      </c>
      <c r="E1528" s="32">
        <v>20587</v>
      </c>
      <c r="F1528" s="32">
        <v>21529</v>
      </c>
      <c r="G1528" s="32">
        <v>22508</v>
      </c>
      <c r="H1528" s="32">
        <v>23442</v>
      </c>
      <c r="I1528" s="32">
        <v>23922</v>
      </c>
      <c r="J1528" s="32">
        <v>25578</v>
      </c>
      <c r="K1528" s="32">
        <v>26751</v>
      </c>
      <c r="L1528" s="32">
        <v>28317</v>
      </c>
      <c r="M1528" s="32"/>
      <c r="N1528" t="str">
        <f t="shared" si="116"/>
        <v>อุดรธานี</v>
      </c>
    </row>
    <row r="1529" spans="1:21" hidden="1" x14ac:dyDescent="0.3">
      <c r="A1529" t="s">
        <v>87</v>
      </c>
      <c r="B1529" t="s">
        <v>198</v>
      </c>
      <c r="C1529" s="32">
        <v>10719</v>
      </c>
      <c r="D1529" s="32">
        <v>11292</v>
      </c>
      <c r="E1529" s="32">
        <v>11712</v>
      </c>
      <c r="F1529" s="32">
        <v>12100</v>
      </c>
      <c r="G1529" s="32">
        <v>12751</v>
      </c>
      <c r="H1529" s="32">
        <v>13374</v>
      </c>
      <c r="I1529" s="32">
        <v>14181</v>
      </c>
      <c r="J1529" s="32">
        <v>14826</v>
      </c>
      <c r="K1529" s="32">
        <v>15503</v>
      </c>
      <c r="L1529" s="32">
        <v>16260</v>
      </c>
      <c r="M1529" s="32"/>
      <c r="N1529" t="str">
        <f t="shared" si="116"/>
        <v>อุดรธานี</v>
      </c>
    </row>
    <row r="1530" spans="1:21" hidden="1" x14ac:dyDescent="0.3">
      <c r="A1530" t="s">
        <v>87</v>
      </c>
      <c r="B1530" t="s">
        <v>199</v>
      </c>
      <c r="C1530" s="32">
        <v>4190</v>
      </c>
      <c r="D1530" s="32">
        <v>4825</v>
      </c>
      <c r="E1530" s="32">
        <v>5243</v>
      </c>
      <c r="F1530" s="32">
        <v>5670</v>
      </c>
      <c r="G1530" s="32">
        <v>5967</v>
      </c>
      <c r="H1530" s="32">
        <v>6500</v>
      </c>
      <c r="I1530" s="32">
        <v>6839</v>
      </c>
      <c r="J1530" s="32">
        <v>6987</v>
      </c>
      <c r="K1530" s="32">
        <v>7262</v>
      </c>
      <c r="L1530" s="32">
        <v>7673</v>
      </c>
      <c r="M1530" s="32"/>
      <c r="N1530" t="str">
        <f t="shared" si="116"/>
        <v>อุดรธานี</v>
      </c>
    </row>
    <row r="1531" spans="1:21" hidden="1" x14ac:dyDescent="0.3">
      <c r="A1531" t="s">
        <v>87</v>
      </c>
      <c r="B1531" t="s">
        <v>200</v>
      </c>
      <c r="C1531" s="32">
        <v>1589</v>
      </c>
      <c r="D1531" s="32">
        <v>1660</v>
      </c>
      <c r="E1531" s="32">
        <v>1719</v>
      </c>
      <c r="F1531" s="32">
        <v>1763</v>
      </c>
      <c r="G1531" s="32">
        <v>1835</v>
      </c>
      <c r="H1531" s="32">
        <v>1993</v>
      </c>
      <c r="I1531" s="32">
        <v>2321</v>
      </c>
      <c r="J1531" s="32">
        <v>2547</v>
      </c>
      <c r="K1531" s="32">
        <v>2790</v>
      </c>
      <c r="L1531" s="32">
        <v>2953</v>
      </c>
      <c r="M1531" s="32"/>
      <c r="N1531" t="str">
        <f t="shared" si="116"/>
        <v>อุดรธานี</v>
      </c>
    </row>
    <row r="1532" spans="1:21" hidden="1" x14ac:dyDescent="0.3">
      <c r="A1532" t="s">
        <v>87</v>
      </c>
      <c r="B1532" t="s">
        <v>201</v>
      </c>
      <c r="C1532">
        <v>516</v>
      </c>
      <c r="D1532">
        <v>575</v>
      </c>
      <c r="E1532">
        <v>557</v>
      </c>
      <c r="F1532">
        <v>581</v>
      </c>
      <c r="G1532">
        <v>618</v>
      </c>
      <c r="H1532">
        <v>652</v>
      </c>
      <c r="I1532">
        <v>681</v>
      </c>
      <c r="J1532">
        <v>692</v>
      </c>
      <c r="K1532">
        <v>710</v>
      </c>
      <c r="L1532">
        <v>730</v>
      </c>
      <c r="N1532" t="str">
        <f t="shared" si="116"/>
        <v>อุดรธานี</v>
      </c>
    </row>
    <row r="1533" spans="1:21" hidden="1" x14ac:dyDescent="0.3">
      <c r="A1533" t="s">
        <v>87</v>
      </c>
      <c r="B1533" t="s">
        <v>202</v>
      </c>
      <c r="C1533">
        <v>161</v>
      </c>
      <c r="D1533">
        <v>172</v>
      </c>
      <c r="E1533">
        <v>216</v>
      </c>
      <c r="F1533">
        <v>235</v>
      </c>
      <c r="G1533">
        <v>128</v>
      </c>
      <c r="H1533">
        <v>177</v>
      </c>
      <c r="I1533">
        <v>242</v>
      </c>
      <c r="J1533">
        <v>206</v>
      </c>
      <c r="K1533">
        <v>260</v>
      </c>
      <c r="L1533">
        <v>330</v>
      </c>
    </row>
    <row r="1534" spans="1:21" hidden="1" x14ac:dyDescent="0.3">
      <c r="A1534" t="s">
        <v>87</v>
      </c>
      <c r="B1534" t="s">
        <v>203</v>
      </c>
      <c r="C1534">
        <v>12</v>
      </c>
      <c r="D1534">
        <v>2</v>
      </c>
      <c r="E1534">
        <v>2</v>
      </c>
      <c r="F1534">
        <v>2</v>
      </c>
      <c r="G1534">
        <v>1</v>
      </c>
      <c r="H1534" t="s">
        <v>207</v>
      </c>
      <c r="I1534" t="s">
        <v>207</v>
      </c>
      <c r="J1534" t="s">
        <v>207</v>
      </c>
      <c r="K1534" t="s">
        <v>207</v>
      </c>
      <c r="L1534" t="s">
        <v>207</v>
      </c>
    </row>
    <row r="1535" spans="1:21" hidden="1" x14ac:dyDescent="0.3">
      <c r="A1535" t="s">
        <v>87</v>
      </c>
      <c r="B1535" t="s">
        <v>204</v>
      </c>
      <c r="C1535" s="32">
        <v>2731</v>
      </c>
      <c r="D1535" s="32">
        <v>2947</v>
      </c>
      <c r="E1535" s="32">
        <v>4096</v>
      </c>
      <c r="F1535" s="32">
        <v>3757</v>
      </c>
      <c r="G1535" s="32">
        <v>3730</v>
      </c>
      <c r="H1535" s="32">
        <v>3905</v>
      </c>
      <c r="I1535" s="32">
        <v>4063</v>
      </c>
      <c r="J1535" s="32">
        <v>4233</v>
      </c>
      <c r="K1535" s="32">
        <v>4312</v>
      </c>
      <c r="L1535" s="32">
        <v>4396</v>
      </c>
      <c r="M1535" s="32"/>
    </row>
    <row r="1536" spans="1:21" hidden="1" x14ac:dyDescent="0.3">
      <c r="A1536" t="s">
        <v>87</v>
      </c>
      <c r="B1536" t="s">
        <v>205</v>
      </c>
      <c r="C1536" s="32">
        <v>22195</v>
      </c>
      <c r="D1536" s="32">
        <v>22231</v>
      </c>
      <c r="E1536" s="32">
        <v>21414</v>
      </c>
      <c r="F1536" s="32">
        <v>21917</v>
      </c>
      <c r="G1536" s="32">
        <v>22029</v>
      </c>
      <c r="H1536" s="32">
        <v>22416</v>
      </c>
      <c r="I1536" s="32">
        <v>22966</v>
      </c>
      <c r="J1536" s="32">
        <v>23599</v>
      </c>
      <c r="K1536" s="32">
        <v>5514</v>
      </c>
      <c r="L1536" s="32">
        <v>6000</v>
      </c>
      <c r="M1536" s="32"/>
    </row>
    <row r="1537" spans="1:21" hidden="1" x14ac:dyDescent="0.3">
      <c r="A1537" t="s">
        <v>87</v>
      </c>
      <c r="B1537" t="s">
        <v>206</v>
      </c>
      <c r="C1537" s="32">
        <v>1947</v>
      </c>
      <c r="D1537" s="32">
        <v>2096</v>
      </c>
      <c r="E1537" s="32">
        <v>2137</v>
      </c>
      <c r="F1537" s="32">
        <v>2110</v>
      </c>
      <c r="G1537" s="32">
        <v>1804</v>
      </c>
      <c r="H1537" s="32">
        <v>1932</v>
      </c>
      <c r="I1537" s="32">
        <v>1832</v>
      </c>
      <c r="J1537" s="32">
        <v>1863</v>
      </c>
      <c r="K1537">
        <v>720</v>
      </c>
      <c r="L1537">
        <v>369</v>
      </c>
    </row>
    <row r="1538" spans="1:21" x14ac:dyDescent="0.3">
      <c r="A1538" t="s">
        <v>88</v>
      </c>
      <c r="B1538" t="s">
        <v>7</v>
      </c>
      <c r="C1538" s="32">
        <v>629787</v>
      </c>
      <c r="D1538" s="32">
        <v>632205</v>
      </c>
      <c r="E1538" s="32">
        <v>634513</v>
      </c>
      <c r="F1538" s="32">
        <v>638819</v>
      </c>
      <c r="G1538" s="32">
        <v>639801</v>
      </c>
      <c r="H1538" s="32">
        <v>641666</v>
      </c>
      <c r="I1538" s="32">
        <v>642773</v>
      </c>
      <c r="J1538" s="32">
        <v>642950</v>
      </c>
      <c r="K1538" s="32">
        <v>638736</v>
      </c>
      <c r="L1538" s="32">
        <v>638732</v>
      </c>
      <c r="M1538" s="32"/>
    </row>
    <row r="1539" spans="1:21" hidden="1" x14ac:dyDescent="0.3">
      <c r="A1539" t="s">
        <v>88</v>
      </c>
      <c r="B1539" t="s">
        <v>184</v>
      </c>
      <c r="C1539" s="32">
        <v>38258</v>
      </c>
      <c r="D1539" s="32">
        <v>38116</v>
      </c>
      <c r="E1539" s="32">
        <v>37566</v>
      </c>
      <c r="F1539" s="32">
        <v>36862</v>
      </c>
      <c r="G1539" s="32">
        <v>35641</v>
      </c>
      <c r="H1539" s="32">
        <v>34313</v>
      </c>
      <c r="I1539" s="32">
        <v>33251</v>
      </c>
      <c r="J1539" s="32">
        <v>31953</v>
      </c>
      <c r="K1539" s="32">
        <v>30745</v>
      </c>
      <c r="L1539" s="32">
        <v>29657</v>
      </c>
      <c r="M1539" s="32"/>
    </row>
    <row r="1540" spans="1:21" hidden="1" x14ac:dyDescent="0.3">
      <c r="A1540" t="s">
        <v>88</v>
      </c>
      <c r="B1540" s="37">
        <v>44690</v>
      </c>
      <c r="C1540" s="32">
        <v>39175</v>
      </c>
      <c r="D1540" s="32">
        <v>38849</v>
      </c>
      <c r="E1540" s="32">
        <v>38448</v>
      </c>
      <c r="F1540" s="32">
        <v>38013</v>
      </c>
      <c r="G1540" s="32">
        <v>37886</v>
      </c>
      <c r="H1540" s="32">
        <v>38228</v>
      </c>
      <c r="I1540" s="32">
        <v>38140</v>
      </c>
      <c r="J1540" s="32">
        <v>37519</v>
      </c>
      <c r="K1540" s="32">
        <v>36997</v>
      </c>
      <c r="L1540" s="32">
        <v>35943</v>
      </c>
      <c r="M1540" s="32"/>
    </row>
    <row r="1541" spans="1:21" hidden="1" x14ac:dyDescent="0.3">
      <c r="A1541" t="s">
        <v>88</v>
      </c>
      <c r="B1541" s="37">
        <v>44848</v>
      </c>
      <c r="C1541" s="32">
        <v>38693</v>
      </c>
      <c r="D1541" s="32">
        <v>37917</v>
      </c>
      <c r="E1541" s="32">
        <v>38040</v>
      </c>
      <c r="F1541" s="32">
        <v>38130</v>
      </c>
      <c r="G1541" s="32">
        <v>38447</v>
      </c>
      <c r="H1541" s="32">
        <v>38801</v>
      </c>
      <c r="I1541" s="32">
        <v>38477</v>
      </c>
      <c r="J1541" s="32">
        <v>38118</v>
      </c>
      <c r="K1541" s="32">
        <v>37713</v>
      </c>
      <c r="L1541" s="32">
        <v>37671</v>
      </c>
      <c r="M1541" s="32"/>
    </row>
    <row r="1542" spans="1:21" hidden="1" x14ac:dyDescent="0.3">
      <c r="A1542" t="s">
        <v>88</v>
      </c>
      <c r="B1542" t="s">
        <v>185</v>
      </c>
      <c r="C1542" s="32">
        <v>45136</v>
      </c>
      <c r="D1542" s="32">
        <v>44037</v>
      </c>
      <c r="E1542" s="32">
        <v>42928</v>
      </c>
      <c r="F1542" s="32">
        <v>41504</v>
      </c>
      <c r="G1542" s="32">
        <v>39750</v>
      </c>
      <c r="H1542" s="32">
        <v>38280</v>
      </c>
      <c r="I1542" s="32">
        <v>37442</v>
      </c>
      <c r="J1542" s="32">
        <v>37494</v>
      </c>
      <c r="K1542" s="32">
        <v>37733</v>
      </c>
      <c r="L1542" s="32">
        <v>38093</v>
      </c>
      <c r="M1542" s="32"/>
    </row>
    <row r="1543" spans="1:21" hidden="1" x14ac:dyDescent="0.3">
      <c r="A1543" t="s">
        <v>88</v>
      </c>
      <c r="B1543" t="s">
        <v>186</v>
      </c>
      <c r="C1543" s="32">
        <v>44556</v>
      </c>
      <c r="D1543" s="32">
        <v>44883</v>
      </c>
      <c r="E1543" s="32">
        <v>44534</v>
      </c>
      <c r="F1543" s="32">
        <v>44076</v>
      </c>
      <c r="G1543" s="32">
        <v>43754</v>
      </c>
      <c r="H1543" s="32">
        <v>43331</v>
      </c>
      <c r="I1543" s="32">
        <v>42327</v>
      </c>
      <c r="J1543" s="32">
        <v>41436</v>
      </c>
      <c r="K1543" s="32">
        <v>40011</v>
      </c>
      <c r="L1543" s="32">
        <v>38464</v>
      </c>
      <c r="M1543" s="32"/>
    </row>
    <row r="1544" spans="1:21" hidden="1" x14ac:dyDescent="0.3">
      <c r="A1544" t="s">
        <v>88</v>
      </c>
      <c r="B1544" t="s">
        <v>187</v>
      </c>
      <c r="C1544" s="32">
        <v>46469</v>
      </c>
      <c r="D1544" s="32">
        <v>45604</v>
      </c>
      <c r="E1544" s="32">
        <v>45170</v>
      </c>
      <c r="F1544" s="32">
        <v>44636</v>
      </c>
      <c r="G1544" s="32">
        <v>44915</v>
      </c>
      <c r="H1544" s="32">
        <v>44892</v>
      </c>
      <c r="I1544" s="32">
        <v>45267</v>
      </c>
      <c r="J1544" s="32">
        <v>44917</v>
      </c>
      <c r="K1544" s="32">
        <v>44505</v>
      </c>
      <c r="L1544" s="32">
        <v>44133</v>
      </c>
      <c r="M1544" s="32"/>
    </row>
    <row r="1545" spans="1:21" hidden="1" x14ac:dyDescent="0.3">
      <c r="A1545" t="s">
        <v>88</v>
      </c>
      <c r="B1545" t="s">
        <v>188</v>
      </c>
      <c r="C1545" s="32">
        <v>50126</v>
      </c>
      <c r="D1545" s="32">
        <v>49636</v>
      </c>
      <c r="E1545" s="32">
        <v>48426</v>
      </c>
      <c r="F1545" s="32">
        <v>47782</v>
      </c>
      <c r="G1545" s="32">
        <v>46517</v>
      </c>
      <c r="H1545" s="32">
        <v>45219</v>
      </c>
      <c r="I1545" s="32">
        <v>44377</v>
      </c>
      <c r="J1545" s="32">
        <v>43880</v>
      </c>
      <c r="K1545" s="32">
        <v>43384</v>
      </c>
      <c r="L1545" s="32">
        <v>43631</v>
      </c>
      <c r="M1545" s="32"/>
    </row>
    <row r="1546" spans="1:21" hidden="1" x14ac:dyDescent="0.3">
      <c r="A1546" t="s">
        <v>88</v>
      </c>
      <c r="B1546" t="s">
        <v>189</v>
      </c>
      <c r="C1546" s="32">
        <v>51494</v>
      </c>
      <c r="D1546" s="32">
        <v>50673</v>
      </c>
      <c r="E1546" s="32">
        <v>50091</v>
      </c>
      <c r="F1546" s="32">
        <v>50166</v>
      </c>
      <c r="G1546" s="32">
        <v>49453</v>
      </c>
      <c r="H1546" s="32">
        <v>49034</v>
      </c>
      <c r="I1546" s="32">
        <v>48548</v>
      </c>
      <c r="J1546" s="32">
        <v>47308</v>
      </c>
      <c r="K1546" s="32">
        <v>46635</v>
      </c>
      <c r="L1546" s="32">
        <v>45431</v>
      </c>
      <c r="M1546" s="32"/>
    </row>
    <row r="1547" spans="1:21" hidden="1" x14ac:dyDescent="0.3">
      <c r="A1547" t="s">
        <v>88</v>
      </c>
      <c r="B1547" t="s">
        <v>190</v>
      </c>
      <c r="C1547" s="32">
        <v>53941</v>
      </c>
      <c r="D1547" s="32">
        <v>52715</v>
      </c>
      <c r="E1547" s="32">
        <v>52314</v>
      </c>
      <c r="F1547" s="32">
        <v>51082</v>
      </c>
      <c r="G1547" s="32">
        <v>50708</v>
      </c>
      <c r="H1547" s="32">
        <v>50980</v>
      </c>
      <c r="I1547" s="32">
        <v>50102</v>
      </c>
      <c r="J1547" s="32">
        <v>49438</v>
      </c>
      <c r="K1547" s="32">
        <v>49482</v>
      </c>
      <c r="L1547" s="32">
        <v>48707</v>
      </c>
      <c r="M1547" s="32"/>
    </row>
    <row r="1548" spans="1:21" hidden="1" x14ac:dyDescent="0.3">
      <c r="A1548" t="s">
        <v>88</v>
      </c>
      <c r="B1548" t="s">
        <v>191</v>
      </c>
      <c r="C1548" s="32">
        <v>52215</v>
      </c>
      <c r="D1548" s="32">
        <v>53229</v>
      </c>
      <c r="E1548" s="32">
        <v>53850</v>
      </c>
      <c r="F1548" s="32">
        <v>53990</v>
      </c>
      <c r="G1548" s="32">
        <v>53926</v>
      </c>
      <c r="H1548" s="32">
        <v>53084</v>
      </c>
      <c r="I1548" s="32">
        <v>52101</v>
      </c>
      <c r="J1548" s="32">
        <v>51651</v>
      </c>
      <c r="K1548" s="32">
        <v>50346</v>
      </c>
      <c r="L1548" s="32">
        <v>49871</v>
      </c>
      <c r="M1548" s="32"/>
    </row>
    <row r="1549" spans="1:21" hidden="1" x14ac:dyDescent="0.3">
      <c r="A1549" t="s">
        <v>88</v>
      </c>
      <c r="B1549" t="s">
        <v>192</v>
      </c>
      <c r="C1549" s="32">
        <v>44304</v>
      </c>
      <c r="D1549" s="32">
        <v>45751</v>
      </c>
      <c r="E1549" s="32">
        <v>46847</v>
      </c>
      <c r="F1549" s="32">
        <v>48384</v>
      </c>
      <c r="G1549" s="32">
        <v>49808</v>
      </c>
      <c r="H1549" s="32">
        <v>51020</v>
      </c>
      <c r="I1549" s="32">
        <v>52141</v>
      </c>
      <c r="J1549" s="32">
        <v>52683</v>
      </c>
      <c r="K1549" s="32">
        <v>52845</v>
      </c>
      <c r="L1549" s="32">
        <v>52818</v>
      </c>
      <c r="M1549" s="32"/>
    </row>
    <row r="1550" spans="1:21" hidden="1" x14ac:dyDescent="0.3">
      <c r="A1550" t="s">
        <v>88</v>
      </c>
      <c r="B1550" t="s">
        <v>193</v>
      </c>
      <c r="C1550" s="32">
        <v>36501</v>
      </c>
      <c r="D1550" s="32">
        <v>37502</v>
      </c>
      <c r="E1550" s="32">
        <v>39474</v>
      </c>
      <c r="F1550" s="32">
        <v>40917</v>
      </c>
      <c r="G1550" s="32">
        <v>41838</v>
      </c>
      <c r="H1550" s="32">
        <v>42838</v>
      </c>
      <c r="I1550" s="32">
        <v>44359</v>
      </c>
      <c r="J1550" s="32">
        <v>45380</v>
      </c>
      <c r="K1550" s="32">
        <v>46847</v>
      </c>
      <c r="L1550" s="32">
        <v>48155</v>
      </c>
      <c r="M1550" s="32"/>
    </row>
    <row r="1551" spans="1:21" hidden="1" x14ac:dyDescent="0.3">
      <c r="A1551" t="s">
        <v>88</v>
      </c>
      <c r="B1551" t="s">
        <v>194</v>
      </c>
      <c r="C1551" s="32">
        <v>27129</v>
      </c>
      <c r="D1551" s="32">
        <v>28421</v>
      </c>
      <c r="E1551" s="32">
        <v>29461</v>
      </c>
      <c r="F1551" s="32">
        <v>30745</v>
      </c>
      <c r="G1551" s="32">
        <v>32256</v>
      </c>
      <c r="H1551" s="32">
        <v>33938</v>
      </c>
      <c r="I1551" s="32">
        <v>35656</v>
      </c>
      <c r="J1551" s="32">
        <v>37600</v>
      </c>
      <c r="K1551" s="32">
        <v>39018</v>
      </c>
      <c r="L1551" s="32">
        <v>39865</v>
      </c>
      <c r="M1551" s="32"/>
      <c r="N1551" t="str">
        <f t="shared" ref="N1551:N1558" si="118">A1551</f>
        <v>เลย</v>
      </c>
      <c r="O1551" s="32">
        <f t="shared" ref="O1551:U1551" si="119">SUM(F1551:F1558)</f>
        <v>93488</v>
      </c>
      <c r="P1551" s="32">
        <f t="shared" si="119"/>
        <v>97680</v>
      </c>
      <c r="Q1551" s="32">
        <f t="shared" si="119"/>
        <v>102144</v>
      </c>
      <c r="R1551" s="32">
        <f t="shared" si="119"/>
        <v>106732</v>
      </c>
      <c r="S1551" s="32">
        <f t="shared" si="119"/>
        <v>111674</v>
      </c>
      <c r="T1551" s="32">
        <f t="shared" si="119"/>
        <v>116450</v>
      </c>
      <c r="U1551" s="32">
        <f t="shared" si="119"/>
        <v>120717</v>
      </c>
    </row>
    <row r="1552" spans="1:21" hidden="1" x14ac:dyDescent="0.3">
      <c r="A1552" t="s">
        <v>88</v>
      </c>
      <c r="B1552" t="s">
        <v>195</v>
      </c>
      <c r="C1552" s="32">
        <v>19533</v>
      </c>
      <c r="D1552" s="32">
        <v>20837</v>
      </c>
      <c r="E1552" s="32">
        <v>21785</v>
      </c>
      <c r="F1552" s="32">
        <v>23025</v>
      </c>
      <c r="G1552" s="32">
        <v>24321</v>
      </c>
      <c r="H1552" s="32">
        <v>25360</v>
      </c>
      <c r="I1552" s="32">
        <v>26343</v>
      </c>
      <c r="J1552" s="32">
        <v>27328</v>
      </c>
      <c r="K1552" s="32">
        <v>28524</v>
      </c>
      <c r="L1552" s="32">
        <v>29874</v>
      </c>
      <c r="M1552" s="32"/>
      <c r="N1552" t="str">
        <f t="shared" si="118"/>
        <v>เลย</v>
      </c>
    </row>
    <row r="1553" spans="1:14" hidden="1" x14ac:dyDescent="0.3">
      <c r="A1553" t="s">
        <v>88</v>
      </c>
      <c r="B1553" t="s">
        <v>196</v>
      </c>
      <c r="C1553" s="32">
        <v>14300</v>
      </c>
      <c r="D1553" s="32">
        <v>14617</v>
      </c>
      <c r="E1553" s="32">
        <v>15309</v>
      </c>
      <c r="F1553" s="32">
        <v>16065</v>
      </c>
      <c r="G1553" s="32">
        <v>16900</v>
      </c>
      <c r="H1553" s="32">
        <v>17564</v>
      </c>
      <c r="I1553" s="32">
        <v>18542</v>
      </c>
      <c r="J1553" s="32">
        <v>19369</v>
      </c>
      <c r="K1553" s="32">
        <v>20543</v>
      </c>
      <c r="L1553" s="32">
        <v>21646</v>
      </c>
      <c r="M1553" s="32"/>
      <c r="N1553" t="str">
        <f t="shared" si="118"/>
        <v>เลย</v>
      </c>
    </row>
    <row r="1554" spans="1:14" hidden="1" x14ac:dyDescent="0.3">
      <c r="A1554" t="s">
        <v>88</v>
      </c>
      <c r="B1554" t="s">
        <v>197</v>
      </c>
      <c r="C1554" s="32">
        <v>9832</v>
      </c>
      <c r="D1554" s="32">
        <v>10336</v>
      </c>
      <c r="E1554" s="32">
        <v>10759</v>
      </c>
      <c r="F1554" s="32">
        <v>10928</v>
      </c>
      <c r="G1554" s="32">
        <v>11216</v>
      </c>
      <c r="H1554" s="32">
        <v>11893</v>
      </c>
      <c r="I1554" s="32">
        <v>12176</v>
      </c>
      <c r="J1554" s="32">
        <v>12772</v>
      </c>
      <c r="K1554" s="32">
        <v>13387</v>
      </c>
      <c r="L1554" s="32">
        <v>14031</v>
      </c>
      <c r="M1554" s="32"/>
      <c r="N1554" t="str">
        <f t="shared" si="118"/>
        <v>เลย</v>
      </c>
    </row>
    <row r="1555" spans="1:14" hidden="1" x14ac:dyDescent="0.3">
      <c r="A1555" t="s">
        <v>88</v>
      </c>
      <c r="B1555" t="s">
        <v>198</v>
      </c>
      <c r="C1555" s="32">
        <v>6499</v>
      </c>
      <c r="D1555" s="32">
        <v>6800</v>
      </c>
      <c r="E1555" s="32">
        <v>6980</v>
      </c>
      <c r="F1555" s="32">
        <v>7104</v>
      </c>
      <c r="G1555" s="32">
        <v>7257</v>
      </c>
      <c r="H1555" s="32">
        <v>7275</v>
      </c>
      <c r="I1555" s="32">
        <v>7628</v>
      </c>
      <c r="J1555" s="32">
        <v>8080</v>
      </c>
      <c r="K1555" s="32">
        <v>8220</v>
      </c>
      <c r="L1555" s="32">
        <v>8414</v>
      </c>
      <c r="M1555" s="32"/>
      <c r="N1555" t="str">
        <f t="shared" si="118"/>
        <v>เลย</v>
      </c>
    </row>
    <row r="1556" spans="1:14" hidden="1" x14ac:dyDescent="0.3">
      <c r="A1556" t="s">
        <v>88</v>
      </c>
      <c r="B1556" t="s">
        <v>199</v>
      </c>
      <c r="C1556" s="32">
        <v>2912</v>
      </c>
      <c r="D1556" s="32">
        <v>3389</v>
      </c>
      <c r="E1556" s="32">
        <v>3594</v>
      </c>
      <c r="F1556" s="32">
        <v>3882</v>
      </c>
      <c r="G1556" s="32">
        <v>3933</v>
      </c>
      <c r="H1556" s="32">
        <v>4191</v>
      </c>
      <c r="I1556" s="32">
        <v>4300</v>
      </c>
      <c r="J1556" s="32">
        <v>4302</v>
      </c>
      <c r="K1556" s="32">
        <v>4379</v>
      </c>
      <c r="L1556" s="32">
        <v>4464</v>
      </c>
      <c r="M1556" s="32"/>
      <c r="N1556" t="str">
        <f t="shared" si="118"/>
        <v>เลย</v>
      </c>
    </row>
    <row r="1557" spans="1:14" hidden="1" x14ac:dyDescent="0.3">
      <c r="A1557" t="s">
        <v>88</v>
      </c>
      <c r="B1557" t="s">
        <v>200</v>
      </c>
      <c r="C1557" s="32">
        <v>1079</v>
      </c>
      <c r="D1557" s="32">
        <v>1241</v>
      </c>
      <c r="E1557" s="32">
        <v>1309</v>
      </c>
      <c r="F1557" s="32">
        <v>1365</v>
      </c>
      <c r="G1557" s="32">
        <v>1383</v>
      </c>
      <c r="H1557" s="32">
        <v>1464</v>
      </c>
      <c r="I1557" s="32">
        <v>1634</v>
      </c>
      <c r="J1557" s="32">
        <v>1777</v>
      </c>
      <c r="K1557" s="32">
        <v>1929</v>
      </c>
      <c r="L1557" s="32">
        <v>1973</v>
      </c>
      <c r="M1557" s="32"/>
      <c r="N1557" t="str">
        <f t="shared" si="118"/>
        <v>เลย</v>
      </c>
    </row>
    <row r="1558" spans="1:14" hidden="1" x14ac:dyDescent="0.3">
      <c r="A1558" t="s">
        <v>88</v>
      </c>
      <c r="B1558" t="s">
        <v>201</v>
      </c>
      <c r="C1558">
        <v>315</v>
      </c>
      <c r="D1558">
        <v>345</v>
      </c>
      <c r="E1558">
        <v>355</v>
      </c>
      <c r="F1558">
        <v>374</v>
      </c>
      <c r="G1558">
        <v>414</v>
      </c>
      <c r="H1558">
        <v>459</v>
      </c>
      <c r="I1558">
        <v>453</v>
      </c>
      <c r="J1558">
        <v>446</v>
      </c>
      <c r="K1558">
        <v>450</v>
      </c>
      <c r="L1558">
        <v>450</v>
      </c>
      <c r="N1558" t="str">
        <f t="shared" si="118"/>
        <v>เลย</v>
      </c>
    </row>
    <row r="1559" spans="1:14" hidden="1" x14ac:dyDescent="0.3">
      <c r="A1559" t="s">
        <v>88</v>
      </c>
      <c r="B1559" t="s">
        <v>202</v>
      </c>
      <c r="C1559">
        <v>88</v>
      </c>
      <c r="D1559">
        <v>101</v>
      </c>
      <c r="E1559">
        <v>98</v>
      </c>
      <c r="F1559">
        <v>103</v>
      </c>
      <c r="G1559">
        <v>88</v>
      </c>
      <c r="H1559">
        <v>106</v>
      </c>
      <c r="I1559">
        <v>116</v>
      </c>
      <c r="J1559">
        <v>125</v>
      </c>
      <c r="K1559">
        <v>140</v>
      </c>
      <c r="L1559">
        <v>159</v>
      </c>
    </row>
    <row r="1560" spans="1:14" hidden="1" x14ac:dyDescent="0.3">
      <c r="A1560" t="s">
        <v>88</v>
      </c>
      <c r="B1560" t="s">
        <v>203</v>
      </c>
      <c r="C1560">
        <v>2</v>
      </c>
      <c r="D1560" t="s">
        <v>207</v>
      </c>
      <c r="E1560" t="s">
        <v>207</v>
      </c>
      <c r="F1560" t="s">
        <v>207</v>
      </c>
      <c r="G1560" t="s">
        <v>207</v>
      </c>
      <c r="H1560" t="s">
        <v>207</v>
      </c>
      <c r="I1560" t="s">
        <v>207</v>
      </c>
      <c r="J1560" t="s">
        <v>207</v>
      </c>
      <c r="K1560" t="s">
        <v>207</v>
      </c>
      <c r="L1560" t="s">
        <v>207</v>
      </c>
    </row>
    <row r="1561" spans="1:14" hidden="1" x14ac:dyDescent="0.3">
      <c r="A1561" t="s">
        <v>88</v>
      </c>
      <c r="B1561" t="s">
        <v>204</v>
      </c>
      <c r="C1561" s="32">
        <v>1435</v>
      </c>
      <c r="D1561" s="32">
        <v>1437</v>
      </c>
      <c r="E1561" s="32">
        <v>1498</v>
      </c>
      <c r="F1561" s="32">
        <v>3932</v>
      </c>
      <c r="G1561" s="32">
        <v>3906</v>
      </c>
      <c r="H1561" s="32">
        <v>3908</v>
      </c>
      <c r="I1561" s="32">
        <v>3908</v>
      </c>
      <c r="J1561" s="32">
        <v>3926</v>
      </c>
      <c r="K1561" s="32">
        <v>4002</v>
      </c>
      <c r="L1561" s="32">
        <v>4004</v>
      </c>
      <c r="M1561" s="32"/>
    </row>
    <row r="1562" spans="1:14" hidden="1" x14ac:dyDescent="0.3">
      <c r="A1562" t="s">
        <v>88</v>
      </c>
      <c r="B1562" t="s">
        <v>205</v>
      </c>
      <c r="C1562" s="32">
        <v>4838</v>
      </c>
      <c r="D1562" s="32">
        <v>4803</v>
      </c>
      <c r="E1562" s="32">
        <v>4751</v>
      </c>
      <c r="F1562" s="32">
        <v>4800</v>
      </c>
      <c r="G1562" s="32">
        <v>4489</v>
      </c>
      <c r="H1562" s="32">
        <v>4496</v>
      </c>
      <c r="I1562" s="32">
        <v>4507</v>
      </c>
      <c r="J1562" s="32">
        <v>4521</v>
      </c>
      <c r="K1562">
        <v>656</v>
      </c>
      <c r="L1562" s="32">
        <v>1145</v>
      </c>
      <c r="M1562" s="32"/>
    </row>
    <row r="1563" spans="1:14" hidden="1" x14ac:dyDescent="0.3">
      <c r="A1563" t="s">
        <v>88</v>
      </c>
      <c r="B1563" t="s">
        <v>206</v>
      </c>
      <c r="C1563">
        <v>957</v>
      </c>
      <c r="D1563">
        <v>966</v>
      </c>
      <c r="E1563">
        <v>926</v>
      </c>
      <c r="F1563">
        <v>954</v>
      </c>
      <c r="G1563">
        <v>995</v>
      </c>
      <c r="H1563">
        <v>992</v>
      </c>
      <c r="I1563">
        <v>978</v>
      </c>
      <c r="J1563">
        <v>927</v>
      </c>
      <c r="K1563">
        <v>245</v>
      </c>
      <c r="L1563">
        <v>133</v>
      </c>
    </row>
    <row r="1564" spans="1:14" x14ac:dyDescent="0.3">
      <c r="A1564" t="s">
        <v>89</v>
      </c>
      <c r="B1564" t="s">
        <v>7</v>
      </c>
      <c r="C1564" s="32">
        <v>512439</v>
      </c>
      <c r="D1564" s="32">
        <v>514943</v>
      </c>
      <c r="E1564" s="32">
        <v>517260</v>
      </c>
      <c r="F1564" s="32">
        <v>519580</v>
      </c>
      <c r="G1564" s="32">
        <v>520363</v>
      </c>
      <c r="H1564" s="32">
        <v>521886</v>
      </c>
      <c r="I1564" s="32">
        <v>522103</v>
      </c>
      <c r="J1564" s="32">
        <v>522311</v>
      </c>
      <c r="K1564" s="32">
        <v>517435</v>
      </c>
      <c r="L1564" s="32">
        <v>516843</v>
      </c>
      <c r="M1564" s="32"/>
    </row>
    <row r="1565" spans="1:14" hidden="1" x14ac:dyDescent="0.3">
      <c r="A1565" t="s">
        <v>89</v>
      </c>
      <c r="B1565" t="s">
        <v>184</v>
      </c>
      <c r="C1565" s="32">
        <v>29563</v>
      </c>
      <c r="D1565" s="32">
        <v>29307</v>
      </c>
      <c r="E1565" s="32">
        <v>29152</v>
      </c>
      <c r="F1565" s="32">
        <v>28563</v>
      </c>
      <c r="G1565" s="32">
        <v>27506</v>
      </c>
      <c r="H1565" s="32">
        <v>26438</v>
      </c>
      <c r="I1565" s="32">
        <v>25432</v>
      </c>
      <c r="J1565" s="32">
        <v>24205</v>
      </c>
      <c r="K1565" s="32">
        <v>23441</v>
      </c>
      <c r="L1565" s="32">
        <v>22409</v>
      </c>
      <c r="M1565" s="32"/>
    </row>
    <row r="1566" spans="1:14" hidden="1" x14ac:dyDescent="0.3">
      <c r="A1566" t="s">
        <v>89</v>
      </c>
      <c r="B1566" s="37">
        <v>44690</v>
      </c>
      <c r="C1566" s="32">
        <v>31970</v>
      </c>
      <c r="D1566" s="32">
        <v>31557</v>
      </c>
      <c r="E1566" s="32">
        <v>30937</v>
      </c>
      <c r="F1566" s="32">
        <v>30486</v>
      </c>
      <c r="G1566" s="32">
        <v>30299</v>
      </c>
      <c r="H1566" s="32">
        <v>30424</v>
      </c>
      <c r="I1566" s="32">
        <v>30127</v>
      </c>
      <c r="J1566" s="32">
        <v>29911</v>
      </c>
      <c r="K1566" s="32">
        <v>29258</v>
      </c>
      <c r="L1566" s="32">
        <v>28204</v>
      </c>
      <c r="M1566" s="32"/>
    </row>
    <row r="1567" spans="1:14" hidden="1" x14ac:dyDescent="0.3">
      <c r="A1567" t="s">
        <v>89</v>
      </c>
      <c r="B1567" s="37">
        <v>44848</v>
      </c>
      <c r="C1567" s="32">
        <v>35444</v>
      </c>
      <c r="D1567" s="32">
        <v>34064</v>
      </c>
      <c r="E1567" s="32">
        <v>33403</v>
      </c>
      <c r="F1567" s="32">
        <v>32539</v>
      </c>
      <c r="G1567" s="32">
        <v>32308</v>
      </c>
      <c r="H1567" s="32">
        <v>31989</v>
      </c>
      <c r="I1567" s="32">
        <v>31680</v>
      </c>
      <c r="J1567" s="32">
        <v>30956</v>
      </c>
      <c r="K1567" s="32">
        <v>30690</v>
      </c>
      <c r="L1567" s="32">
        <v>30520</v>
      </c>
      <c r="M1567" s="32"/>
    </row>
    <row r="1568" spans="1:14" hidden="1" x14ac:dyDescent="0.3">
      <c r="A1568" t="s">
        <v>89</v>
      </c>
      <c r="B1568" t="s">
        <v>185</v>
      </c>
      <c r="C1568" s="32">
        <v>40216</v>
      </c>
      <c r="D1568" s="32">
        <v>40250</v>
      </c>
      <c r="E1568" s="32">
        <v>39886</v>
      </c>
      <c r="F1568" s="32">
        <v>38566</v>
      </c>
      <c r="G1568" s="32">
        <v>36607</v>
      </c>
      <c r="H1568" s="32">
        <v>35162</v>
      </c>
      <c r="I1568" s="32">
        <v>33576</v>
      </c>
      <c r="J1568" s="32">
        <v>32956</v>
      </c>
      <c r="K1568" s="32">
        <v>32263</v>
      </c>
      <c r="L1568" s="32">
        <v>32199</v>
      </c>
      <c r="M1568" s="32"/>
    </row>
    <row r="1569" spans="1:21" hidden="1" x14ac:dyDescent="0.3">
      <c r="A1569" t="s">
        <v>89</v>
      </c>
      <c r="B1569" t="s">
        <v>186</v>
      </c>
      <c r="C1569" s="32">
        <v>35672</v>
      </c>
      <c r="D1569" s="32">
        <v>36457</v>
      </c>
      <c r="E1569" s="32">
        <v>37065</v>
      </c>
      <c r="F1569" s="32">
        <v>37838</v>
      </c>
      <c r="G1569" s="32">
        <v>38349</v>
      </c>
      <c r="H1569" s="32">
        <v>38229</v>
      </c>
      <c r="I1569" s="32">
        <v>37769</v>
      </c>
      <c r="J1569" s="32">
        <v>37474</v>
      </c>
      <c r="K1569" s="32">
        <v>36291</v>
      </c>
      <c r="L1569" s="32">
        <v>34579</v>
      </c>
      <c r="M1569" s="32"/>
    </row>
    <row r="1570" spans="1:21" hidden="1" x14ac:dyDescent="0.3">
      <c r="A1570" t="s">
        <v>89</v>
      </c>
      <c r="B1570" t="s">
        <v>187</v>
      </c>
      <c r="C1570" s="32">
        <v>36020</v>
      </c>
      <c r="D1570" s="32">
        <v>35243</v>
      </c>
      <c r="E1570" s="32">
        <v>34742</v>
      </c>
      <c r="F1570" s="32">
        <v>34847</v>
      </c>
      <c r="G1570" s="32">
        <v>35482</v>
      </c>
      <c r="H1570" s="32">
        <v>36097</v>
      </c>
      <c r="I1570" s="32">
        <v>36880</v>
      </c>
      <c r="J1570" s="32">
        <v>37413</v>
      </c>
      <c r="K1570" s="32">
        <v>37886</v>
      </c>
      <c r="L1570" s="32">
        <v>38311</v>
      </c>
      <c r="M1570" s="32"/>
    </row>
    <row r="1571" spans="1:21" hidden="1" x14ac:dyDescent="0.3">
      <c r="A1571" t="s">
        <v>89</v>
      </c>
      <c r="B1571" t="s">
        <v>188</v>
      </c>
      <c r="C1571" s="32">
        <v>42692</v>
      </c>
      <c r="D1571" s="32">
        <v>41372</v>
      </c>
      <c r="E1571" s="32">
        <v>39612</v>
      </c>
      <c r="F1571" s="32">
        <v>37835</v>
      </c>
      <c r="G1571" s="32">
        <v>36190</v>
      </c>
      <c r="H1571" s="32">
        <v>34990</v>
      </c>
      <c r="I1571" s="32">
        <v>34189</v>
      </c>
      <c r="J1571" s="32">
        <v>33530</v>
      </c>
      <c r="K1571" s="32">
        <v>33678</v>
      </c>
      <c r="L1571" s="32">
        <v>34166</v>
      </c>
      <c r="M1571" s="32"/>
    </row>
    <row r="1572" spans="1:21" hidden="1" x14ac:dyDescent="0.3">
      <c r="A1572" t="s">
        <v>89</v>
      </c>
      <c r="B1572" t="s">
        <v>189</v>
      </c>
      <c r="C1572" s="32">
        <v>45345</v>
      </c>
      <c r="D1572" s="32">
        <v>44483</v>
      </c>
      <c r="E1572" s="32">
        <v>44041</v>
      </c>
      <c r="F1572" s="32">
        <v>43717</v>
      </c>
      <c r="G1572" s="32">
        <v>42807</v>
      </c>
      <c r="H1572" s="32">
        <v>41782</v>
      </c>
      <c r="I1572" s="32">
        <v>40406</v>
      </c>
      <c r="J1572" s="32">
        <v>38573</v>
      </c>
      <c r="K1572" s="32">
        <v>36784</v>
      </c>
      <c r="L1572" s="32">
        <v>35167</v>
      </c>
      <c r="M1572" s="32"/>
    </row>
    <row r="1573" spans="1:21" hidden="1" x14ac:dyDescent="0.3">
      <c r="A1573" t="s">
        <v>89</v>
      </c>
      <c r="B1573" t="s">
        <v>190</v>
      </c>
      <c r="C1573" s="32">
        <v>46374</v>
      </c>
      <c r="D1573" s="32">
        <v>46008</v>
      </c>
      <c r="E1573" s="32">
        <v>46204</v>
      </c>
      <c r="F1573" s="32">
        <v>45629</v>
      </c>
      <c r="G1573" s="32">
        <v>45159</v>
      </c>
      <c r="H1573" s="32">
        <v>44432</v>
      </c>
      <c r="I1573" s="32">
        <v>43658</v>
      </c>
      <c r="J1573" s="32">
        <v>43164</v>
      </c>
      <c r="K1573" s="32">
        <v>42887</v>
      </c>
      <c r="L1573" s="32">
        <v>41919</v>
      </c>
      <c r="M1573" s="32"/>
    </row>
    <row r="1574" spans="1:21" hidden="1" x14ac:dyDescent="0.3">
      <c r="A1574" t="s">
        <v>89</v>
      </c>
      <c r="B1574" t="s">
        <v>191</v>
      </c>
      <c r="C1574" s="32">
        <v>40541</v>
      </c>
      <c r="D1574" s="32">
        <v>42163</v>
      </c>
      <c r="E1574" s="32">
        <v>42972</v>
      </c>
      <c r="F1574" s="32">
        <v>43760</v>
      </c>
      <c r="G1574" s="32">
        <v>44604</v>
      </c>
      <c r="H1574" s="32">
        <v>45531</v>
      </c>
      <c r="I1574" s="32">
        <v>45165</v>
      </c>
      <c r="J1574" s="32">
        <v>45261</v>
      </c>
      <c r="K1574" s="32">
        <v>44739</v>
      </c>
      <c r="L1574" s="32">
        <v>44224</v>
      </c>
      <c r="M1574" s="32"/>
    </row>
    <row r="1575" spans="1:21" hidden="1" x14ac:dyDescent="0.3">
      <c r="A1575" t="s">
        <v>89</v>
      </c>
      <c r="B1575" t="s">
        <v>192</v>
      </c>
      <c r="C1575" s="32">
        <v>34254</v>
      </c>
      <c r="D1575" s="32">
        <v>35429</v>
      </c>
      <c r="E1575" s="32">
        <v>36091</v>
      </c>
      <c r="F1575" s="32">
        <v>37336</v>
      </c>
      <c r="G1575" s="32">
        <v>38481</v>
      </c>
      <c r="H1575" s="32">
        <v>39514</v>
      </c>
      <c r="I1575" s="32">
        <v>41236</v>
      </c>
      <c r="J1575" s="32">
        <v>41999</v>
      </c>
      <c r="K1575" s="32">
        <v>42698</v>
      </c>
      <c r="L1575" s="32">
        <v>43473</v>
      </c>
      <c r="M1575" s="32"/>
    </row>
    <row r="1576" spans="1:21" hidden="1" x14ac:dyDescent="0.3">
      <c r="A1576" t="s">
        <v>89</v>
      </c>
      <c r="B1576" t="s">
        <v>193</v>
      </c>
      <c r="C1576" s="32">
        <v>26819</v>
      </c>
      <c r="D1576" s="32">
        <v>27232</v>
      </c>
      <c r="E1576" s="32">
        <v>28925</v>
      </c>
      <c r="F1576" s="32">
        <v>30432</v>
      </c>
      <c r="G1576" s="32">
        <v>31889</v>
      </c>
      <c r="H1576" s="32">
        <v>33001</v>
      </c>
      <c r="I1576" s="32">
        <v>34266</v>
      </c>
      <c r="J1576" s="32">
        <v>34918</v>
      </c>
      <c r="K1576" s="32">
        <v>36086</v>
      </c>
      <c r="L1576" s="32">
        <v>37039</v>
      </c>
      <c r="M1576" s="32"/>
    </row>
    <row r="1577" spans="1:21" hidden="1" x14ac:dyDescent="0.3">
      <c r="A1577" t="s">
        <v>89</v>
      </c>
      <c r="B1577" t="s">
        <v>194</v>
      </c>
      <c r="C1577" s="32">
        <v>19570</v>
      </c>
      <c r="D1577" s="32">
        <v>20661</v>
      </c>
      <c r="E1577" s="32">
        <v>21476</v>
      </c>
      <c r="F1577" s="32">
        <v>22225</v>
      </c>
      <c r="G1577" s="32">
        <v>23326</v>
      </c>
      <c r="H1577" s="32">
        <v>24564</v>
      </c>
      <c r="I1577" s="32">
        <v>25721</v>
      </c>
      <c r="J1577" s="32">
        <v>27440</v>
      </c>
      <c r="K1577" s="32">
        <v>28864</v>
      </c>
      <c r="L1577" s="32">
        <v>30255</v>
      </c>
      <c r="M1577" s="32"/>
      <c r="N1577" t="str">
        <f t="shared" ref="N1577:N1584" si="120">A1577</f>
        <v>หนองคาย</v>
      </c>
      <c r="O1577" s="32">
        <f t="shared" ref="O1577:U1577" si="121">SUM(F1577:F1584)</f>
        <v>66941</v>
      </c>
      <c r="P1577" s="32">
        <f t="shared" si="121"/>
        <v>69813</v>
      </c>
      <c r="Q1577" s="32">
        <f t="shared" si="121"/>
        <v>73063</v>
      </c>
      <c r="R1577" s="32">
        <f t="shared" si="121"/>
        <v>76430</v>
      </c>
      <c r="S1577" s="32">
        <f t="shared" si="121"/>
        <v>80446</v>
      </c>
      <c r="T1577" s="32">
        <f t="shared" si="121"/>
        <v>84299</v>
      </c>
      <c r="U1577" s="32">
        <f t="shared" si="121"/>
        <v>88107</v>
      </c>
    </row>
    <row r="1578" spans="1:21" hidden="1" x14ac:dyDescent="0.3">
      <c r="A1578" t="s">
        <v>89</v>
      </c>
      <c r="B1578" t="s">
        <v>195</v>
      </c>
      <c r="C1578" s="32">
        <v>13965</v>
      </c>
      <c r="D1578" s="32">
        <v>15046</v>
      </c>
      <c r="E1578" s="32">
        <v>15875</v>
      </c>
      <c r="F1578" s="32">
        <v>16871</v>
      </c>
      <c r="G1578" s="32">
        <v>17497</v>
      </c>
      <c r="H1578" s="32">
        <v>18135</v>
      </c>
      <c r="I1578" s="32">
        <v>18874</v>
      </c>
      <c r="J1578" s="32">
        <v>19650</v>
      </c>
      <c r="K1578" s="32">
        <v>20428</v>
      </c>
      <c r="L1578" s="32">
        <v>21465</v>
      </c>
      <c r="M1578" s="32"/>
      <c r="N1578" t="str">
        <f t="shared" si="120"/>
        <v>หนองคาย</v>
      </c>
    </row>
    <row r="1579" spans="1:21" hidden="1" x14ac:dyDescent="0.3">
      <c r="A1579" t="s">
        <v>89</v>
      </c>
      <c r="B1579" t="s">
        <v>196</v>
      </c>
      <c r="C1579" s="32">
        <v>10407</v>
      </c>
      <c r="D1579" s="32">
        <v>10567</v>
      </c>
      <c r="E1579" s="32">
        <v>10919</v>
      </c>
      <c r="F1579" s="32">
        <v>11272</v>
      </c>
      <c r="G1579" s="32">
        <v>11734</v>
      </c>
      <c r="H1579" s="32">
        <v>12363</v>
      </c>
      <c r="I1579" s="32">
        <v>13147</v>
      </c>
      <c r="J1579" s="32">
        <v>13880</v>
      </c>
      <c r="K1579" s="32">
        <v>14779</v>
      </c>
      <c r="L1579" s="32">
        <v>15349</v>
      </c>
      <c r="M1579" s="32"/>
      <c r="N1579" t="str">
        <f t="shared" si="120"/>
        <v>หนองคาย</v>
      </c>
    </row>
    <row r="1580" spans="1:21" hidden="1" x14ac:dyDescent="0.3">
      <c r="A1580" t="s">
        <v>89</v>
      </c>
      <c r="B1580" t="s">
        <v>197</v>
      </c>
      <c r="C1580" s="32">
        <v>7020</v>
      </c>
      <c r="D1580" s="32">
        <v>7518</v>
      </c>
      <c r="E1580" s="32">
        <v>7802</v>
      </c>
      <c r="F1580" s="32">
        <v>7914</v>
      </c>
      <c r="G1580" s="32">
        <v>8217</v>
      </c>
      <c r="H1580" s="32">
        <v>8465</v>
      </c>
      <c r="I1580" s="32">
        <v>8596</v>
      </c>
      <c r="J1580" s="32">
        <v>8924</v>
      </c>
      <c r="K1580" s="32">
        <v>9204</v>
      </c>
      <c r="L1580" s="32">
        <v>9603</v>
      </c>
      <c r="M1580" s="32"/>
      <c r="N1580" t="str">
        <f t="shared" si="120"/>
        <v>หนองคาย</v>
      </c>
    </row>
    <row r="1581" spans="1:21" hidden="1" x14ac:dyDescent="0.3">
      <c r="A1581" t="s">
        <v>89</v>
      </c>
      <c r="B1581" t="s">
        <v>198</v>
      </c>
      <c r="C1581" s="32">
        <v>4268</v>
      </c>
      <c r="D1581" s="32">
        <v>4715</v>
      </c>
      <c r="E1581" s="32">
        <v>4807</v>
      </c>
      <c r="F1581" s="32">
        <v>5012</v>
      </c>
      <c r="G1581" s="32">
        <v>5137</v>
      </c>
      <c r="H1581" s="32">
        <v>5296</v>
      </c>
      <c r="I1581" s="32">
        <v>5586</v>
      </c>
      <c r="J1581" s="32">
        <v>5855</v>
      </c>
      <c r="K1581" s="32">
        <v>6025</v>
      </c>
      <c r="L1581" s="32">
        <v>6223</v>
      </c>
      <c r="M1581" s="32"/>
      <c r="N1581" t="str">
        <f t="shared" si="120"/>
        <v>หนองคาย</v>
      </c>
    </row>
    <row r="1582" spans="1:21" hidden="1" x14ac:dyDescent="0.3">
      <c r="A1582" t="s">
        <v>89</v>
      </c>
      <c r="B1582" t="s">
        <v>199</v>
      </c>
      <c r="C1582" s="32">
        <v>1782</v>
      </c>
      <c r="D1582" s="32">
        <v>2015</v>
      </c>
      <c r="E1582" s="32">
        <v>2169</v>
      </c>
      <c r="F1582" s="32">
        <v>2394</v>
      </c>
      <c r="G1582" s="32">
        <v>2596</v>
      </c>
      <c r="H1582" s="32">
        <v>2826</v>
      </c>
      <c r="I1582" s="32">
        <v>2982</v>
      </c>
      <c r="J1582" s="32">
        <v>3075</v>
      </c>
      <c r="K1582" s="32">
        <v>3252</v>
      </c>
      <c r="L1582" s="32">
        <v>3338</v>
      </c>
      <c r="M1582" s="32"/>
      <c r="N1582" t="str">
        <f t="shared" si="120"/>
        <v>หนองคาย</v>
      </c>
    </row>
    <row r="1583" spans="1:21" hidden="1" x14ac:dyDescent="0.3">
      <c r="A1583" t="s">
        <v>89</v>
      </c>
      <c r="B1583" t="s">
        <v>200</v>
      </c>
      <c r="C1583">
        <v>742</v>
      </c>
      <c r="D1583">
        <v>845</v>
      </c>
      <c r="E1583">
        <v>863</v>
      </c>
      <c r="F1583">
        <v>897</v>
      </c>
      <c r="G1583">
        <v>917</v>
      </c>
      <c r="H1583" s="32">
        <v>1005</v>
      </c>
      <c r="I1583" s="32">
        <v>1081</v>
      </c>
      <c r="J1583" s="32">
        <v>1165</v>
      </c>
      <c r="K1583" s="32">
        <v>1276</v>
      </c>
      <c r="L1583" s="32">
        <v>1383</v>
      </c>
      <c r="M1583" s="32"/>
      <c r="N1583" t="str">
        <f t="shared" si="120"/>
        <v>หนองคาย</v>
      </c>
    </row>
    <row r="1584" spans="1:21" hidden="1" x14ac:dyDescent="0.3">
      <c r="A1584" t="s">
        <v>89</v>
      </c>
      <c r="B1584" t="s">
        <v>201</v>
      </c>
      <c r="C1584">
        <v>256</v>
      </c>
      <c r="D1584">
        <v>302</v>
      </c>
      <c r="E1584">
        <v>339</v>
      </c>
      <c r="F1584">
        <v>356</v>
      </c>
      <c r="G1584">
        <v>389</v>
      </c>
      <c r="H1584">
        <v>409</v>
      </c>
      <c r="I1584">
        <v>443</v>
      </c>
      <c r="J1584">
        <v>457</v>
      </c>
      <c r="K1584">
        <v>471</v>
      </c>
      <c r="L1584">
        <v>491</v>
      </c>
      <c r="N1584" t="str">
        <f t="shared" si="120"/>
        <v>หนองคาย</v>
      </c>
    </row>
    <row r="1585" spans="1:13" hidden="1" x14ac:dyDescent="0.3">
      <c r="A1585" t="s">
        <v>89</v>
      </c>
      <c r="B1585" t="s">
        <v>202</v>
      </c>
      <c r="C1585">
        <v>148</v>
      </c>
      <c r="D1585">
        <v>178</v>
      </c>
      <c r="E1585">
        <v>200</v>
      </c>
      <c r="F1585">
        <v>187</v>
      </c>
      <c r="G1585">
        <v>73</v>
      </c>
      <c r="H1585">
        <v>124</v>
      </c>
      <c r="I1585">
        <v>162</v>
      </c>
      <c r="J1585">
        <v>188</v>
      </c>
      <c r="K1585">
        <v>234</v>
      </c>
      <c r="L1585">
        <v>281</v>
      </c>
    </row>
    <row r="1586" spans="1:13" hidden="1" x14ac:dyDescent="0.3">
      <c r="A1586" t="s">
        <v>89</v>
      </c>
      <c r="B1586" t="s">
        <v>203</v>
      </c>
      <c r="C1586">
        <v>13</v>
      </c>
      <c r="D1586">
        <v>5</v>
      </c>
      <c r="E1586">
        <v>5</v>
      </c>
      <c r="F1586">
        <v>5</v>
      </c>
      <c r="G1586">
        <v>2</v>
      </c>
      <c r="H1586">
        <v>1</v>
      </c>
      <c r="I1586">
        <v>1</v>
      </c>
      <c r="J1586">
        <v>1</v>
      </c>
      <c r="K1586">
        <v>1</v>
      </c>
      <c r="L1586">
        <v>1</v>
      </c>
    </row>
    <row r="1587" spans="1:13" hidden="1" x14ac:dyDescent="0.3">
      <c r="A1587" t="s">
        <v>89</v>
      </c>
      <c r="B1587" t="s">
        <v>204</v>
      </c>
      <c r="C1587" s="32">
        <v>1360</v>
      </c>
      <c r="D1587" s="32">
        <v>1392</v>
      </c>
      <c r="E1587" s="32">
        <v>2889</v>
      </c>
      <c r="F1587" s="32">
        <v>2568</v>
      </c>
      <c r="G1587" s="32">
        <v>2564</v>
      </c>
      <c r="H1587" s="32">
        <v>2947</v>
      </c>
      <c r="I1587" s="32">
        <v>2990</v>
      </c>
      <c r="J1587" s="32">
        <v>3036</v>
      </c>
      <c r="K1587" s="32">
        <v>4739</v>
      </c>
      <c r="L1587" s="32">
        <v>4730</v>
      </c>
      <c r="M1587" s="32"/>
    </row>
    <row r="1588" spans="1:13" hidden="1" x14ac:dyDescent="0.3">
      <c r="A1588" t="s">
        <v>89</v>
      </c>
      <c r="B1588" t="s">
        <v>205</v>
      </c>
      <c r="C1588" s="32">
        <v>6681</v>
      </c>
      <c r="D1588" s="32">
        <v>6855</v>
      </c>
      <c r="E1588" s="32">
        <v>5712</v>
      </c>
      <c r="F1588" s="32">
        <v>7188</v>
      </c>
      <c r="G1588" s="32">
        <v>6956</v>
      </c>
      <c r="H1588" s="32">
        <v>7060</v>
      </c>
      <c r="I1588" s="32">
        <v>7136</v>
      </c>
      <c r="J1588" s="32">
        <v>7205</v>
      </c>
      <c r="K1588" s="32">
        <v>1257</v>
      </c>
      <c r="L1588" s="32">
        <v>1403</v>
      </c>
      <c r="M1588" s="32"/>
    </row>
    <row r="1589" spans="1:13" hidden="1" x14ac:dyDescent="0.3">
      <c r="A1589" t="s">
        <v>89</v>
      </c>
      <c r="B1589" t="s">
        <v>206</v>
      </c>
      <c r="C1589" s="32">
        <v>1317</v>
      </c>
      <c r="D1589" s="32">
        <v>1279</v>
      </c>
      <c r="E1589" s="32">
        <v>1174</v>
      </c>
      <c r="F1589" s="32">
        <v>1143</v>
      </c>
      <c r="G1589" s="32">
        <v>1274</v>
      </c>
      <c r="H1589" s="32">
        <v>1102</v>
      </c>
      <c r="I1589" s="32">
        <v>1000</v>
      </c>
      <c r="J1589" s="32">
        <v>1075</v>
      </c>
      <c r="K1589">
        <v>204</v>
      </c>
      <c r="L1589">
        <v>111</v>
      </c>
    </row>
    <row r="1590" spans="1:13" x14ac:dyDescent="0.3">
      <c r="A1590" t="s">
        <v>90</v>
      </c>
      <c r="B1590" t="s">
        <v>7</v>
      </c>
      <c r="C1590" s="32">
        <v>945149</v>
      </c>
      <c r="D1590" s="32">
        <v>955644</v>
      </c>
      <c r="E1590" s="32">
        <v>960588</v>
      </c>
      <c r="F1590" s="32">
        <v>964596</v>
      </c>
      <c r="G1590" s="32">
        <v>963484</v>
      </c>
      <c r="H1590" s="32">
        <v>963072</v>
      </c>
      <c r="I1590" s="32">
        <v>963047</v>
      </c>
      <c r="J1590" s="32">
        <v>962665</v>
      </c>
      <c r="K1590" s="32">
        <v>953660</v>
      </c>
      <c r="L1590" s="32">
        <v>948310</v>
      </c>
      <c r="M1590" s="32"/>
    </row>
    <row r="1591" spans="1:13" hidden="1" x14ac:dyDescent="0.3">
      <c r="A1591" t="s">
        <v>90</v>
      </c>
      <c r="B1591" t="s">
        <v>184</v>
      </c>
      <c r="C1591" s="32">
        <v>50958</v>
      </c>
      <c r="D1591" s="32">
        <v>50338</v>
      </c>
      <c r="E1591" s="32">
        <v>49554</v>
      </c>
      <c r="F1591" s="32">
        <v>48408</v>
      </c>
      <c r="G1591" s="32">
        <v>46844</v>
      </c>
      <c r="H1591" s="32">
        <v>45046</v>
      </c>
      <c r="I1591" s="32">
        <v>43450</v>
      </c>
      <c r="J1591" s="32">
        <v>41781</v>
      </c>
      <c r="K1591" s="32">
        <v>40476</v>
      </c>
      <c r="L1591" s="32">
        <v>38677</v>
      </c>
      <c r="M1591" s="32"/>
    </row>
    <row r="1592" spans="1:13" hidden="1" x14ac:dyDescent="0.3">
      <c r="A1592" t="s">
        <v>90</v>
      </c>
      <c r="B1592" s="37">
        <v>44690</v>
      </c>
      <c r="C1592" s="32">
        <v>53757</v>
      </c>
      <c r="D1592" s="32">
        <v>53334</v>
      </c>
      <c r="E1592" s="32">
        <v>52571</v>
      </c>
      <c r="F1592" s="32">
        <v>51854</v>
      </c>
      <c r="G1592" s="32">
        <v>51662</v>
      </c>
      <c r="H1592" s="32">
        <v>51420</v>
      </c>
      <c r="I1592" s="32">
        <v>50730</v>
      </c>
      <c r="J1592" s="32">
        <v>49921</v>
      </c>
      <c r="K1592" s="32">
        <v>48930</v>
      </c>
      <c r="L1592" s="32">
        <v>47549</v>
      </c>
      <c r="M1592" s="32"/>
    </row>
    <row r="1593" spans="1:13" hidden="1" x14ac:dyDescent="0.3">
      <c r="A1593" t="s">
        <v>90</v>
      </c>
      <c r="B1593" s="37">
        <v>44848</v>
      </c>
      <c r="C1593" s="32">
        <v>58816</v>
      </c>
      <c r="D1593" s="32">
        <v>56266</v>
      </c>
      <c r="E1593" s="32">
        <v>55231</v>
      </c>
      <c r="F1593" s="32">
        <v>54322</v>
      </c>
      <c r="G1593" s="32">
        <v>53685</v>
      </c>
      <c r="H1593" s="32">
        <v>53461</v>
      </c>
      <c r="I1593" s="32">
        <v>53034</v>
      </c>
      <c r="J1593" s="32">
        <v>52176</v>
      </c>
      <c r="K1593" s="32">
        <v>51566</v>
      </c>
      <c r="L1593" s="32">
        <v>51590</v>
      </c>
      <c r="M1593" s="32"/>
    </row>
    <row r="1594" spans="1:13" hidden="1" x14ac:dyDescent="0.3">
      <c r="A1594" t="s">
        <v>90</v>
      </c>
      <c r="B1594" t="s">
        <v>185</v>
      </c>
      <c r="C1594" s="32">
        <v>73967</v>
      </c>
      <c r="D1594" s="32">
        <v>76237</v>
      </c>
      <c r="E1594" s="32">
        <v>74415</v>
      </c>
      <c r="F1594" s="32">
        <v>72064</v>
      </c>
      <c r="G1594" s="32">
        <v>65788</v>
      </c>
      <c r="H1594" s="32">
        <v>62453</v>
      </c>
      <c r="I1594" s="32">
        <v>61117</v>
      </c>
      <c r="J1594" s="32">
        <v>60990</v>
      </c>
      <c r="K1594" s="32">
        <v>56683</v>
      </c>
      <c r="L1594" s="32">
        <v>54010</v>
      </c>
      <c r="M1594" s="32"/>
    </row>
    <row r="1595" spans="1:13" hidden="1" x14ac:dyDescent="0.3">
      <c r="A1595" t="s">
        <v>90</v>
      </c>
      <c r="B1595" t="s">
        <v>186</v>
      </c>
      <c r="C1595" s="32">
        <v>68620</v>
      </c>
      <c r="D1595" s="32">
        <v>74244</v>
      </c>
      <c r="E1595" s="32">
        <v>78190</v>
      </c>
      <c r="F1595" s="32">
        <v>80495</v>
      </c>
      <c r="G1595" s="32">
        <v>81417</v>
      </c>
      <c r="H1595" s="32">
        <v>80194</v>
      </c>
      <c r="I1595" s="32">
        <v>77920</v>
      </c>
      <c r="J1595" s="32">
        <v>75868</v>
      </c>
      <c r="K1595" s="32">
        <v>74537</v>
      </c>
      <c r="L1595" s="32">
        <v>69802</v>
      </c>
      <c r="M1595" s="32"/>
    </row>
    <row r="1596" spans="1:13" hidden="1" x14ac:dyDescent="0.3">
      <c r="A1596" t="s">
        <v>90</v>
      </c>
      <c r="B1596" t="s">
        <v>187</v>
      </c>
      <c r="C1596" s="32">
        <v>66610</v>
      </c>
      <c r="D1596" s="32">
        <v>65708</v>
      </c>
      <c r="E1596" s="32">
        <v>64928</v>
      </c>
      <c r="F1596" s="32">
        <v>65784</v>
      </c>
      <c r="G1596" s="32">
        <v>67048</v>
      </c>
      <c r="H1596" s="32">
        <v>68115</v>
      </c>
      <c r="I1596" s="32">
        <v>69346</v>
      </c>
      <c r="J1596" s="32">
        <v>70070</v>
      </c>
      <c r="K1596" s="32">
        <v>69968</v>
      </c>
      <c r="L1596" s="32">
        <v>69568</v>
      </c>
      <c r="M1596" s="32"/>
    </row>
    <row r="1597" spans="1:13" hidden="1" x14ac:dyDescent="0.3">
      <c r="A1597" t="s">
        <v>90</v>
      </c>
      <c r="B1597" t="s">
        <v>188</v>
      </c>
      <c r="C1597" s="32">
        <v>75040</v>
      </c>
      <c r="D1597" s="32">
        <v>73056</v>
      </c>
      <c r="E1597" s="32">
        <v>70784</v>
      </c>
      <c r="F1597" s="32">
        <v>68278</v>
      </c>
      <c r="G1597" s="32">
        <v>66249</v>
      </c>
      <c r="H1597" s="32">
        <v>64498</v>
      </c>
      <c r="I1597" s="32">
        <v>63274</v>
      </c>
      <c r="J1597" s="32">
        <v>62463</v>
      </c>
      <c r="K1597" s="32">
        <v>63150</v>
      </c>
      <c r="L1597" s="32">
        <v>64329</v>
      </c>
      <c r="M1597" s="32"/>
    </row>
    <row r="1598" spans="1:13" hidden="1" x14ac:dyDescent="0.3">
      <c r="A1598" t="s">
        <v>90</v>
      </c>
      <c r="B1598" t="s">
        <v>189</v>
      </c>
      <c r="C1598" s="32">
        <v>83390</v>
      </c>
      <c r="D1598" s="32">
        <v>80909</v>
      </c>
      <c r="E1598" s="32">
        <v>78461</v>
      </c>
      <c r="F1598" s="32">
        <v>76510</v>
      </c>
      <c r="G1598" s="32">
        <v>74859</v>
      </c>
      <c r="H1598" s="32">
        <v>72887</v>
      </c>
      <c r="I1598" s="32">
        <v>70695</v>
      </c>
      <c r="J1598" s="32">
        <v>68221</v>
      </c>
      <c r="K1598" s="32">
        <v>65765</v>
      </c>
      <c r="L1598" s="32">
        <v>63780</v>
      </c>
      <c r="M1598" s="32"/>
    </row>
    <row r="1599" spans="1:13" hidden="1" x14ac:dyDescent="0.3">
      <c r="A1599" t="s">
        <v>90</v>
      </c>
      <c r="B1599" t="s">
        <v>190</v>
      </c>
      <c r="C1599" s="32">
        <v>88884</v>
      </c>
      <c r="D1599" s="32">
        <v>88144</v>
      </c>
      <c r="E1599" s="32">
        <v>87499</v>
      </c>
      <c r="F1599" s="32">
        <v>85778</v>
      </c>
      <c r="G1599" s="32">
        <v>83621</v>
      </c>
      <c r="H1599" s="32">
        <v>81593</v>
      </c>
      <c r="I1599" s="32">
        <v>79215</v>
      </c>
      <c r="J1599" s="32">
        <v>76680</v>
      </c>
      <c r="K1599" s="32">
        <v>74680</v>
      </c>
      <c r="L1599" s="32">
        <v>73018</v>
      </c>
      <c r="M1599" s="32"/>
    </row>
    <row r="1600" spans="1:13" hidden="1" x14ac:dyDescent="0.3">
      <c r="A1600" t="s">
        <v>90</v>
      </c>
      <c r="B1600" t="s">
        <v>191</v>
      </c>
      <c r="C1600" s="32">
        <v>77843</v>
      </c>
      <c r="D1600" s="32">
        <v>81292</v>
      </c>
      <c r="E1600" s="32">
        <v>82890</v>
      </c>
      <c r="F1600" s="32">
        <v>85003</v>
      </c>
      <c r="G1600" s="32">
        <v>87071</v>
      </c>
      <c r="H1600" s="32">
        <v>86973</v>
      </c>
      <c r="I1600" s="32">
        <v>86364</v>
      </c>
      <c r="J1600" s="32">
        <v>85813</v>
      </c>
      <c r="K1600" s="32">
        <v>84037</v>
      </c>
      <c r="L1600" s="32">
        <v>81606</v>
      </c>
      <c r="M1600" s="32"/>
    </row>
    <row r="1601" spans="1:21" hidden="1" x14ac:dyDescent="0.3">
      <c r="A1601" t="s">
        <v>90</v>
      </c>
      <c r="B1601" t="s">
        <v>192</v>
      </c>
      <c r="C1601" s="32">
        <v>63487</v>
      </c>
      <c r="D1601" s="32">
        <v>65166</v>
      </c>
      <c r="E1601" s="32">
        <v>67876</v>
      </c>
      <c r="F1601" s="32">
        <v>70342</v>
      </c>
      <c r="G1601" s="32">
        <v>72599</v>
      </c>
      <c r="H1601" s="32">
        <v>75779</v>
      </c>
      <c r="I1601" s="32">
        <v>79331</v>
      </c>
      <c r="J1601" s="32">
        <v>80812</v>
      </c>
      <c r="K1601" s="32">
        <v>82926</v>
      </c>
      <c r="L1601" s="32">
        <v>84762</v>
      </c>
      <c r="M1601" s="32"/>
    </row>
    <row r="1602" spans="1:21" hidden="1" x14ac:dyDescent="0.3">
      <c r="A1602" t="s">
        <v>90</v>
      </c>
      <c r="B1602" t="s">
        <v>193</v>
      </c>
      <c r="C1602" s="32">
        <v>53191</v>
      </c>
      <c r="D1602" s="32">
        <v>52526</v>
      </c>
      <c r="E1602" s="32">
        <v>54906</v>
      </c>
      <c r="F1602" s="32">
        <v>57392</v>
      </c>
      <c r="G1602" s="32">
        <v>59357</v>
      </c>
      <c r="H1602" s="32">
        <v>61085</v>
      </c>
      <c r="I1602" s="32">
        <v>62991</v>
      </c>
      <c r="J1602" s="32">
        <v>65533</v>
      </c>
      <c r="K1602" s="32">
        <v>68022</v>
      </c>
      <c r="L1602" s="32">
        <v>70144</v>
      </c>
      <c r="M1602" s="32"/>
    </row>
    <row r="1603" spans="1:21" hidden="1" x14ac:dyDescent="0.3">
      <c r="A1603" t="s">
        <v>90</v>
      </c>
      <c r="B1603" t="s">
        <v>194</v>
      </c>
      <c r="C1603" s="32">
        <v>44253</v>
      </c>
      <c r="D1603" s="32">
        <v>45709</v>
      </c>
      <c r="E1603" s="32">
        <v>45982</v>
      </c>
      <c r="F1603" s="32">
        <v>46372</v>
      </c>
      <c r="G1603" s="32">
        <v>47257</v>
      </c>
      <c r="H1603" s="32">
        <v>48749</v>
      </c>
      <c r="I1603" s="32">
        <v>49980</v>
      </c>
      <c r="J1603" s="32">
        <v>52246</v>
      </c>
      <c r="K1603" s="32">
        <v>54610</v>
      </c>
      <c r="L1603" s="32">
        <v>56452</v>
      </c>
      <c r="M1603" s="32"/>
      <c r="N1603" t="str">
        <f t="shared" ref="N1603:N1610" si="122">A1603</f>
        <v>มหาสารคาม</v>
      </c>
      <c r="O1603" s="32">
        <f t="shared" ref="O1603:U1603" si="123">SUM(F1603:F1610)</f>
        <v>140011</v>
      </c>
      <c r="P1603" s="32">
        <f t="shared" si="123"/>
        <v>145385</v>
      </c>
      <c r="Q1603" s="32">
        <f t="shared" si="123"/>
        <v>151632</v>
      </c>
      <c r="R1603" s="32">
        <f t="shared" si="123"/>
        <v>157510</v>
      </c>
      <c r="S1603" s="32">
        <f t="shared" si="123"/>
        <v>164170</v>
      </c>
      <c r="T1603" s="32">
        <f t="shared" si="123"/>
        <v>170896</v>
      </c>
      <c r="U1603" s="32">
        <f t="shared" si="123"/>
        <v>177133</v>
      </c>
    </row>
    <row r="1604" spans="1:21" hidden="1" x14ac:dyDescent="0.3">
      <c r="A1604" t="s">
        <v>90</v>
      </c>
      <c r="B1604" t="s">
        <v>195</v>
      </c>
      <c r="C1604" s="32">
        <v>32322</v>
      </c>
      <c r="D1604" s="32">
        <v>35356</v>
      </c>
      <c r="E1604" s="32">
        <v>37091</v>
      </c>
      <c r="F1604" s="32">
        <v>38828</v>
      </c>
      <c r="G1604" s="32">
        <v>39879</v>
      </c>
      <c r="H1604" s="32">
        <v>40966</v>
      </c>
      <c r="I1604" s="32">
        <v>42022</v>
      </c>
      <c r="J1604" s="32">
        <v>42348</v>
      </c>
      <c r="K1604" s="32">
        <v>42833</v>
      </c>
      <c r="L1604" s="32">
        <v>43659</v>
      </c>
      <c r="M1604" s="32"/>
      <c r="N1604" t="str">
        <f t="shared" si="122"/>
        <v>มหาสารคาม</v>
      </c>
    </row>
    <row r="1605" spans="1:21" hidden="1" x14ac:dyDescent="0.3">
      <c r="A1605" t="s">
        <v>90</v>
      </c>
      <c r="B1605" t="s">
        <v>196</v>
      </c>
      <c r="C1605" s="32">
        <v>21575</v>
      </c>
      <c r="D1605" s="32">
        <v>22389</v>
      </c>
      <c r="E1605" s="32">
        <v>23964</v>
      </c>
      <c r="F1605" s="32">
        <v>25273</v>
      </c>
      <c r="G1605" s="32">
        <v>26974</v>
      </c>
      <c r="H1605" s="32">
        <v>28844</v>
      </c>
      <c r="I1605" s="32">
        <v>30778</v>
      </c>
      <c r="J1605" s="32">
        <v>32504</v>
      </c>
      <c r="K1605" s="32">
        <v>34026</v>
      </c>
      <c r="L1605" s="32">
        <v>35054</v>
      </c>
      <c r="M1605" s="32"/>
      <c r="N1605" t="str">
        <f t="shared" si="122"/>
        <v>มหาสารคาม</v>
      </c>
    </row>
    <row r="1606" spans="1:21" hidden="1" x14ac:dyDescent="0.3">
      <c r="A1606" t="s">
        <v>90</v>
      </c>
      <c r="B1606" t="s">
        <v>197</v>
      </c>
      <c r="C1606" s="32">
        <v>13175</v>
      </c>
      <c r="D1606" s="32">
        <v>14123</v>
      </c>
      <c r="E1606" s="32">
        <v>14718</v>
      </c>
      <c r="F1606" s="32">
        <v>15562</v>
      </c>
      <c r="G1606" s="32">
        <v>16521</v>
      </c>
      <c r="H1606" s="32">
        <v>17526</v>
      </c>
      <c r="I1606" s="32">
        <v>18014</v>
      </c>
      <c r="J1606" s="32">
        <v>19441</v>
      </c>
      <c r="K1606" s="32">
        <v>20610</v>
      </c>
      <c r="L1606" s="32">
        <v>21997</v>
      </c>
      <c r="M1606" s="32"/>
      <c r="N1606" t="str">
        <f t="shared" si="122"/>
        <v>มหาสารคาม</v>
      </c>
    </row>
    <row r="1607" spans="1:21" hidden="1" x14ac:dyDescent="0.3">
      <c r="A1607" t="s">
        <v>90</v>
      </c>
      <c r="B1607" t="s">
        <v>198</v>
      </c>
      <c r="C1607" s="32">
        <v>7213</v>
      </c>
      <c r="D1607" s="32">
        <v>8072</v>
      </c>
      <c r="E1607" s="32">
        <v>8553</v>
      </c>
      <c r="F1607" s="32">
        <v>8843</v>
      </c>
      <c r="G1607" s="32">
        <v>9264</v>
      </c>
      <c r="H1607" s="32">
        <v>9557</v>
      </c>
      <c r="I1607" s="32">
        <v>10193</v>
      </c>
      <c r="J1607" s="32">
        <v>10680</v>
      </c>
      <c r="K1607" s="32">
        <v>11394</v>
      </c>
      <c r="L1607" s="32">
        <v>12091</v>
      </c>
      <c r="M1607" s="32"/>
      <c r="N1607" t="str">
        <f t="shared" si="122"/>
        <v>มหาสารคาม</v>
      </c>
    </row>
    <row r="1608" spans="1:21" hidden="1" x14ac:dyDescent="0.3">
      <c r="A1608" t="s">
        <v>90</v>
      </c>
      <c r="B1608" t="s">
        <v>199</v>
      </c>
      <c r="C1608" s="32">
        <v>2606</v>
      </c>
      <c r="D1608" s="32">
        <v>3190</v>
      </c>
      <c r="E1608" s="32">
        <v>3415</v>
      </c>
      <c r="F1608" s="32">
        <v>3753</v>
      </c>
      <c r="G1608" s="32">
        <v>4046</v>
      </c>
      <c r="H1608" s="32">
        <v>4379</v>
      </c>
      <c r="I1608" s="32">
        <v>4760</v>
      </c>
      <c r="J1608" s="32">
        <v>5053</v>
      </c>
      <c r="K1608" s="32">
        <v>5353</v>
      </c>
      <c r="L1608" s="32">
        <v>5677</v>
      </c>
      <c r="M1608" s="32"/>
      <c r="N1608" t="str">
        <f t="shared" si="122"/>
        <v>มหาสารคาม</v>
      </c>
    </row>
    <row r="1609" spans="1:21" hidden="1" x14ac:dyDescent="0.3">
      <c r="A1609" t="s">
        <v>90</v>
      </c>
      <c r="B1609" t="s">
        <v>200</v>
      </c>
      <c r="C1609">
        <v>900</v>
      </c>
      <c r="D1609">
        <v>996</v>
      </c>
      <c r="E1609" s="32">
        <v>1088</v>
      </c>
      <c r="F1609" s="32">
        <v>1118</v>
      </c>
      <c r="G1609" s="32">
        <v>1150</v>
      </c>
      <c r="H1609" s="32">
        <v>1291</v>
      </c>
      <c r="I1609" s="32">
        <v>1427</v>
      </c>
      <c r="J1609" s="32">
        <v>1552</v>
      </c>
      <c r="K1609" s="32">
        <v>1684</v>
      </c>
      <c r="L1609" s="32">
        <v>1806</v>
      </c>
      <c r="M1609" s="32"/>
      <c r="N1609" t="str">
        <f t="shared" si="122"/>
        <v>มหาสารคาม</v>
      </c>
    </row>
    <row r="1610" spans="1:21" hidden="1" x14ac:dyDescent="0.3">
      <c r="A1610" t="s">
        <v>90</v>
      </c>
      <c r="B1610" t="s">
        <v>201</v>
      </c>
      <c r="C1610">
        <v>186</v>
      </c>
      <c r="D1610">
        <v>250</v>
      </c>
      <c r="E1610">
        <v>255</v>
      </c>
      <c r="F1610">
        <v>262</v>
      </c>
      <c r="G1610">
        <v>294</v>
      </c>
      <c r="H1610">
        <v>320</v>
      </c>
      <c r="I1610">
        <v>336</v>
      </c>
      <c r="J1610">
        <v>346</v>
      </c>
      <c r="K1610">
        <v>386</v>
      </c>
      <c r="L1610">
        <v>397</v>
      </c>
      <c r="N1610" t="str">
        <f t="shared" si="122"/>
        <v>มหาสารคาม</v>
      </c>
    </row>
    <row r="1611" spans="1:21" hidden="1" x14ac:dyDescent="0.3">
      <c r="A1611" t="s">
        <v>90</v>
      </c>
      <c r="B1611" t="s">
        <v>202</v>
      </c>
      <c r="C1611">
        <v>77</v>
      </c>
      <c r="D1611">
        <v>88</v>
      </c>
      <c r="E1611">
        <v>97</v>
      </c>
      <c r="F1611">
        <v>100</v>
      </c>
      <c r="G1611">
        <v>37</v>
      </c>
      <c r="H1611">
        <v>58</v>
      </c>
      <c r="I1611">
        <v>78</v>
      </c>
      <c r="J1611">
        <v>79</v>
      </c>
      <c r="K1611">
        <v>90</v>
      </c>
      <c r="L1611">
        <v>113</v>
      </c>
    </row>
    <row r="1612" spans="1:21" hidden="1" x14ac:dyDescent="0.3">
      <c r="A1612" t="s">
        <v>90</v>
      </c>
      <c r="B1612" t="s">
        <v>203</v>
      </c>
      <c r="C1612">
        <v>1</v>
      </c>
      <c r="D1612" t="s">
        <v>207</v>
      </c>
      <c r="E1612" t="s">
        <v>207</v>
      </c>
      <c r="F1612" t="s">
        <v>207</v>
      </c>
      <c r="G1612" t="s">
        <v>207</v>
      </c>
      <c r="H1612" t="s">
        <v>207</v>
      </c>
      <c r="I1612" t="s">
        <v>207</v>
      </c>
      <c r="J1612" t="s">
        <v>207</v>
      </c>
      <c r="K1612" t="s">
        <v>207</v>
      </c>
      <c r="L1612" t="s">
        <v>207</v>
      </c>
    </row>
    <row r="1613" spans="1:21" hidden="1" x14ac:dyDescent="0.3">
      <c r="A1613" t="s">
        <v>90</v>
      </c>
      <c r="B1613" t="s">
        <v>204</v>
      </c>
      <c r="C1613">
        <v>244</v>
      </c>
      <c r="D1613">
        <v>268</v>
      </c>
      <c r="E1613">
        <v>318</v>
      </c>
      <c r="F1613">
        <v>443</v>
      </c>
      <c r="G1613">
        <v>466</v>
      </c>
      <c r="H1613">
        <v>533</v>
      </c>
      <c r="I1613">
        <v>584</v>
      </c>
      <c r="J1613">
        <v>650</v>
      </c>
      <c r="K1613">
        <v>702</v>
      </c>
      <c r="L1613">
        <v>744</v>
      </c>
    </row>
    <row r="1614" spans="1:21" hidden="1" x14ac:dyDescent="0.3">
      <c r="A1614" t="s">
        <v>90</v>
      </c>
      <c r="B1614" t="s">
        <v>205</v>
      </c>
      <c r="C1614" s="32">
        <v>5877</v>
      </c>
      <c r="D1614" s="32">
        <v>5925</v>
      </c>
      <c r="E1614" s="32">
        <v>5926</v>
      </c>
      <c r="F1614" s="32">
        <v>5951</v>
      </c>
      <c r="G1614" s="32">
        <v>5757</v>
      </c>
      <c r="H1614" s="32">
        <v>5759</v>
      </c>
      <c r="I1614" s="32">
        <v>5853</v>
      </c>
      <c r="J1614" s="32">
        <v>5903</v>
      </c>
      <c r="K1614" s="32">
        <v>1021</v>
      </c>
      <c r="L1614" s="32">
        <v>1274</v>
      </c>
      <c r="M1614" s="32"/>
    </row>
    <row r="1615" spans="1:21" hidden="1" x14ac:dyDescent="0.3">
      <c r="A1615" t="s">
        <v>90</v>
      </c>
      <c r="B1615" t="s">
        <v>206</v>
      </c>
      <c r="C1615" s="32">
        <v>2157</v>
      </c>
      <c r="D1615" s="32">
        <v>2058</v>
      </c>
      <c r="E1615" s="32">
        <v>1876</v>
      </c>
      <c r="F1615" s="32">
        <v>1861</v>
      </c>
      <c r="G1615" s="32">
        <v>1639</v>
      </c>
      <c r="H1615" s="32">
        <v>1586</v>
      </c>
      <c r="I1615" s="32">
        <v>1555</v>
      </c>
      <c r="J1615" s="32">
        <v>1535</v>
      </c>
      <c r="K1615">
        <v>211</v>
      </c>
      <c r="L1615">
        <v>211</v>
      </c>
    </row>
    <row r="1616" spans="1:21" x14ac:dyDescent="0.3">
      <c r="A1616" t="s">
        <v>91</v>
      </c>
      <c r="B1616" t="s">
        <v>7</v>
      </c>
      <c r="C1616" s="32">
        <v>1308570</v>
      </c>
      <c r="D1616" s="32">
        <v>1308958</v>
      </c>
      <c r="E1616" s="32">
        <v>1308318</v>
      </c>
      <c r="F1616" s="32">
        <v>1308166</v>
      </c>
      <c r="G1616" s="32">
        <v>1307982</v>
      </c>
      <c r="H1616" s="32">
        <v>1307911</v>
      </c>
      <c r="I1616" s="32">
        <v>1307208</v>
      </c>
      <c r="J1616" s="32">
        <v>1305211</v>
      </c>
      <c r="K1616" s="32">
        <v>1298640</v>
      </c>
      <c r="L1616" s="32">
        <v>1296013</v>
      </c>
      <c r="M1616" s="32"/>
    </row>
    <row r="1617" spans="1:21" hidden="1" x14ac:dyDescent="0.3">
      <c r="A1617" t="s">
        <v>91</v>
      </c>
      <c r="B1617" t="s">
        <v>184</v>
      </c>
      <c r="C1617" s="32">
        <v>70044</v>
      </c>
      <c r="D1617" s="32">
        <v>69378</v>
      </c>
      <c r="E1617" s="32">
        <v>68569</v>
      </c>
      <c r="F1617" s="32">
        <v>67310</v>
      </c>
      <c r="G1617" s="32">
        <v>65039</v>
      </c>
      <c r="H1617" s="32">
        <v>62402</v>
      </c>
      <c r="I1617" s="32">
        <v>60302</v>
      </c>
      <c r="J1617" s="32">
        <v>57765</v>
      </c>
      <c r="K1617" s="32">
        <v>55795</v>
      </c>
      <c r="L1617" s="32">
        <v>53282</v>
      </c>
      <c r="M1617" s="32"/>
    </row>
    <row r="1618" spans="1:21" hidden="1" x14ac:dyDescent="0.3">
      <c r="A1618" t="s">
        <v>91</v>
      </c>
      <c r="B1618" s="37">
        <v>44690</v>
      </c>
      <c r="C1618" s="32">
        <v>74660</v>
      </c>
      <c r="D1618" s="32">
        <v>73757</v>
      </c>
      <c r="E1618" s="32">
        <v>72573</v>
      </c>
      <c r="F1618" s="32">
        <v>71145</v>
      </c>
      <c r="G1618" s="32">
        <v>70982</v>
      </c>
      <c r="H1618" s="32">
        <v>70701</v>
      </c>
      <c r="I1618" s="32">
        <v>69980</v>
      </c>
      <c r="J1618" s="32">
        <v>69102</v>
      </c>
      <c r="K1618" s="32">
        <v>67933</v>
      </c>
      <c r="L1618" s="32">
        <v>65972</v>
      </c>
      <c r="M1618" s="32"/>
    </row>
    <row r="1619" spans="1:21" hidden="1" x14ac:dyDescent="0.3">
      <c r="A1619" t="s">
        <v>91</v>
      </c>
      <c r="B1619" s="37">
        <v>44848</v>
      </c>
      <c r="C1619" s="32">
        <v>83819</v>
      </c>
      <c r="D1619" s="32">
        <v>79465</v>
      </c>
      <c r="E1619" s="32">
        <v>76924</v>
      </c>
      <c r="F1619" s="32">
        <v>75267</v>
      </c>
      <c r="G1619" s="32">
        <v>74392</v>
      </c>
      <c r="H1619" s="32">
        <v>73871</v>
      </c>
      <c r="I1619" s="32">
        <v>73000</v>
      </c>
      <c r="J1619" s="32">
        <v>71863</v>
      </c>
      <c r="K1619" s="32">
        <v>70684</v>
      </c>
      <c r="L1619" s="32">
        <v>70798</v>
      </c>
      <c r="M1619" s="32"/>
    </row>
    <row r="1620" spans="1:21" hidden="1" x14ac:dyDescent="0.3">
      <c r="A1620" t="s">
        <v>91</v>
      </c>
      <c r="B1620" t="s">
        <v>185</v>
      </c>
      <c r="C1620" s="32">
        <v>102710</v>
      </c>
      <c r="D1620" s="32">
        <v>100280</v>
      </c>
      <c r="E1620" s="32">
        <v>96249</v>
      </c>
      <c r="F1620" s="32">
        <v>91803</v>
      </c>
      <c r="G1620" s="32">
        <v>86752</v>
      </c>
      <c r="H1620" s="32">
        <v>81876</v>
      </c>
      <c r="I1620" s="32">
        <v>77599</v>
      </c>
      <c r="J1620" s="32">
        <v>75269</v>
      </c>
      <c r="K1620" s="32">
        <v>74191</v>
      </c>
      <c r="L1620" s="32">
        <v>73836</v>
      </c>
      <c r="M1620" s="32"/>
    </row>
    <row r="1621" spans="1:21" hidden="1" x14ac:dyDescent="0.3">
      <c r="A1621" t="s">
        <v>91</v>
      </c>
      <c r="B1621" t="s">
        <v>186</v>
      </c>
      <c r="C1621" s="32">
        <v>95898</v>
      </c>
      <c r="D1621" s="32">
        <v>97299</v>
      </c>
      <c r="E1621" s="32">
        <v>97899</v>
      </c>
      <c r="F1621" s="32">
        <v>97350</v>
      </c>
      <c r="G1621" s="32">
        <v>96824</v>
      </c>
      <c r="H1621" s="32">
        <v>95692</v>
      </c>
      <c r="I1621" s="32">
        <v>94227</v>
      </c>
      <c r="J1621" s="32">
        <v>91506</v>
      </c>
      <c r="K1621" s="32">
        <v>88070</v>
      </c>
      <c r="L1621" s="32">
        <v>82991</v>
      </c>
      <c r="M1621" s="32"/>
    </row>
    <row r="1622" spans="1:21" hidden="1" x14ac:dyDescent="0.3">
      <c r="A1622" t="s">
        <v>91</v>
      </c>
      <c r="B1622" t="s">
        <v>187</v>
      </c>
      <c r="C1622" s="32">
        <v>97534</v>
      </c>
      <c r="D1622" s="32">
        <v>94896</v>
      </c>
      <c r="E1622" s="32">
        <v>93172</v>
      </c>
      <c r="F1622" s="32">
        <v>92859</v>
      </c>
      <c r="G1622" s="32">
        <v>93288</v>
      </c>
      <c r="H1622" s="32">
        <v>94878</v>
      </c>
      <c r="I1622" s="32">
        <v>96629</v>
      </c>
      <c r="J1622" s="32">
        <v>97562</v>
      </c>
      <c r="K1622" s="32">
        <v>98174</v>
      </c>
      <c r="L1622" s="32">
        <v>98434</v>
      </c>
      <c r="M1622" s="32"/>
    </row>
    <row r="1623" spans="1:21" hidden="1" x14ac:dyDescent="0.3">
      <c r="A1623" t="s">
        <v>91</v>
      </c>
      <c r="B1623" t="s">
        <v>188</v>
      </c>
      <c r="C1623" s="32">
        <v>105799</v>
      </c>
      <c r="D1623" s="32">
        <v>103870</v>
      </c>
      <c r="E1623" s="32">
        <v>101223</v>
      </c>
      <c r="F1623" s="32">
        <v>98592</v>
      </c>
      <c r="G1623" s="32">
        <v>96472</v>
      </c>
      <c r="H1623" s="32">
        <v>93752</v>
      </c>
      <c r="I1623" s="32">
        <v>91204</v>
      </c>
      <c r="J1623" s="32">
        <v>89444</v>
      </c>
      <c r="K1623" s="32">
        <v>89153</v>
      </c>
      <c r="L1623" s="32">
        <v>89447</v>
      </c>
      <c r="M1623" s="32"/>
    </row>
    <row r="1624" spans="1:21" hidden="1" x14ac:dyDescent="0.3">
      <c r="A1624" t="s">
        <v>91</v>
      </c>
      <c r="B1624" t="s">
        <v>189</v>
      </c>
      <c r="C1624" s="32">
        <v>115706</v>
      </c>
      <c r="D1624" s="32">
        <v>111961</v>
      </c>
      <c r="E1624" s="32">
        <v>108287</v>
      </c>
      <c r="F1624" s="32">
        <v>106531</v>
      </c>
      <c r="G1624" s="32">
        <v>104370</v>
      </c>
      <c r="H1624" s="32">
        <v>102194</v>
      </c>
      <c r="I1624" s="32">
        <v>100157</v>
      </c>
      <c r="J1624" s="32">
        <v>97484</v>
      </c>
      <c r="K1624" s="32">
        <v>94980</v>
      </c>
      <c r="L1624" s="32">
        <v>92696</v>
      </c>
      <c r="M1624" s="32"/>
    </row>
    <row r="1625" spans="1:21" hidden="1" x14ac:dyDescent="0.3">
      <c r="A1625" t="s">
        <v>91</v>
      </c>
      <c r="B1625" t="s">
        <v>190</v>
      </c>
      <c r="C1625" s="32">
        <v>122807</v>
      </c>
      <c r="D1625" s="32">
        <v>121694</v>
      </c>
      <c r="E1625" s="32">
        <v>121717</v>
      </c>
      <c r="F1625" s="32">
        <v>119391</v>
      </c>
      <c r="G1625" s="32">
        <v>115915</v>
      </c>
      <c r="H1625" s="32">
        <v>112883</v>
      </c>
      <c r="I1625" s="32">
        <v>109254</v>
      </c>
      <c r="J1625" s="32">
        <v>105555</v>
      </c>
      <c r="K1625" s="32">
        <v>103698</v>
      </c>
      <c r="L1625" s="32">
        <v>101270</v>
      </c>
      <c r="M1625" s="32"/>
    </row>
    <row r="1626" spans="1:21" hidden="1" x14ac:dyDescent="0.3">
      <c r="A1626" t="s">
        <v>91</v>
      </c>
      <c r="B1626" t="s">
        <v>191</v>
      </c>
      <c r="C1626" s="32">
        <v>105150</v>
      </c>
      <c r="D1626" s="32">
        <v>109916</v>
      </c>
      <c r="E1626" s="32">
        <v>112057</v>
      </c>
      <c r="F1626" s="32">
        <v>114881</v>
      </c>
      <c r="G1626" s="32">
        <v>118052</v>
      </c>
      <c r="H1626" s="32">
        <v>119536</v>
      </c>
      <c r="I1626" s="32">
        <v>118979</v>
      </c>
      <c r="J1626" s="32">
        <v>118893</v>
      </c>
      <c r="K1626" s="32">
        <v>116605</v>
      </c>
      <c r="L1626" s="32">
        <v>112948</v>
      </c>
      <c r="M1626" s="32"/>
    </row>
    <row r="1627" spans="1:21" hidden="1" x14ac:dyDescent="0.3">
      <c r="A1627" t="s">
        <v>91</v>
      </c>
      <c r="B1627" t="s">
        <v>192</v>
      </c>
      <c r="C1627" s="32">
        <v>85035</v>
      </c>
      <c r="D1627" s="32">
        <v>87992</v>
      </c>
      <c r="E1627" s="32">
        <v>91650</v>
      </c>
      <c r="F1627" s="32">
        <v>94975</v>
      </c>
      <c r="G1627" s="32">
        <v>98456</v>
      </c>
      <c r="H1627" s="32">
        <v>102241</v>
      </c>
      <c r="I1627" s="32">
        <v>107091</v>
      </c>
      <c r="J1627" s="32">
        <v>109220</v>
      </c>
      <c r="K1627" s="32">
        <v>111943</v>
      </c>
      <c r="L1627" s="32">
        <v>114929</v>
      </c>
      <c r="M1627" s="32"/>
    </row>
    <row r="1628" spans="1:21" hidden="1" x14ac:dyDescent="0.3">
      <c r="A1628" t="s">
        <v>91</v>
      </c>
      <c r="B1628" t="s">
        <v>193</v>
      </c>
      <c r="C1628" s="32">
        <v>72355</v>
      </c>
      <c r="D1628" s="32">
        <v>72241</v>
      </c>
      <c r="E1628" s="32">
        <v>75256</v>
      </c>
      <c r="F1628" s="32">
        <v>78116</v>
      </c>
      <c r="G1628" s="32">
        <v>80252</v>
      </c>
      <c r="H1628" s="32">
        <v>81780</v>
      </c>
      <c r="I1628" s="32">
        <v>84763</v>
      </c>
      <c r="J1628" s="32">
        <v>88294</v>
      </c>
      <c r="K1628" s="32">
        <v>91696</v>
      </c>
      <c r="L1628" s="32">
        <v>94867</v>
      </c>
      <c r="M1628" s="32"/>
    </row>
    <row r="1629" spans="1:21" hidden="1" x14ac:dyDescent="0.3">
      <c r="A1629" t="s">
        <v>91</v>
      </c>
      <c r="B1629" t="s">
        <v>194</v>
      </c>
      <c r="C1629" s="32">
        <v>58730</v>
      </c>
      <c r="D1629" s="32">
        <v>60368</v>
      </c>
      <c r="E1629" s="32">
        <v>60863</v>
      </c>
      <c r="F1629" s="32">
        <v>61751</v>
      </c>
      <c r="G1629" s="32">
        <v>63697</v>
      </c>
      <c r="H1629" s="32">
        <v>66268</v>
      </c>
      <c r="I1629" s="32">
        <v>68424</v>
      </c>
      <c r="J1629" s="32">
        <v>71371</v>
      </c>
      <c r="K1629" s="32">
        <v>74201</v>
      </c>
      <c r="L1629" s="32">
        <v>75980</v>
      </c>
      <c r="M1629" s="32"/>
      <c r="N1629" t="str">
        <f t="shared" ref="N1629:N1636" si="124">A1629</f>
        <v>ร้อยเอ็ด</v>
      </c>
      <c r="O1629" s="32">
        <f t="shared" ref="O1629:U1629" si="125">SUM(F1629:F1636)</f>
        <v>190918</v>
      </c>
      <c r="P1629" s="32">
        <f t="shared" si="125"/>
        <v>198399</v>
      </c>
      <c r="Q1629" s="32">
        <f t="shared" si="125"/>
        <v>207050</v>
      </c>
      <c r="R1629" s="32">
        <f t="shared" si="125"/>
        <v>215149</v>
      </c>
      <c r="S1629" s="32">
        <f t="shared" si="125"/>
        <v>224025</v>
      </c>
      <c r="T1629" s="32">
        <f t="shared" si="125"/>
        <v>232552</v>
      </c>
      <c r="U1629" s="32">
        <f t="shared" si="125"/>
        <v>240440</v>
      </c>
    </row>
    <row r="1630" spans="1:21" hidden="1" x14ac:dyDescent="0.3">
      <c r="A1630" t="s">
        <v>91</v>
      </c>
      <c r="B1630" t="s">
        <v>195</v>
      </c>
      <c r="C1630" s="32">
        <v>44252</v>
      </c>
      <c r="D1630" s="32">
        <v>47491</v>
      </c>
      <c r="E1630" s="32">
        <v>50247</v>
      </c>
      <c r="F1630" s="32">
        <v>51894</v>
      </c>
      <c r="G1630" s="32">
        <v>53339</v>
      </c>
      <c r="H1630" s="32">
        <v>54635</v>
      </c>
      <c r="I1630" s="32">
        <v>55682</v>
      </c>
      <c r="J1630" s="32">
        <v>56192</v>
      </c>
      <c r="K1630" s="32">
        <v>57005</v>
      </c>
      <c r="L1630" s="32">
        <v>58848</v>
      </c>
      <c r="M1630" s="32"/>
      <c r="N1630" t="str">
        <f t="shared" si="124"/>
        <v>ร้อยเอ็ด</v>
      </c>
    </row>
    <row r="1631" spans="1:21" hidden="1" x14ac:dyDescent="0.3">
      <c r="A1631" t="s">
        <v>91</v>
      </c>
      <c r="B1631" t="s">
        <v>196</v>
      </c>
      <c r="C1631" s="32">
        <v>30056</v>
      </c>
      <c r="D1631" s="32">
        <v>31310</v>
      </c>
      <c r="E1631" s="32">
        <v>32704</v>
      </c>
      <c r="F1631" s="32">
        <v>34830</v>
      </c>
      <c r="G1631" s="32">
        <v>37038</v>
      </c>
      <c r="H1631" s="32">
        <v>39143</v>
      </c>
      <c r="I1631" s="32">
        <v>41556</v>
      </c>
      <c r="J1631" s="32">
        <v>44270</v>
      </c>
      <c r="K1631" s="32">
        <v>45911</v>
      </c>
      <c r="L1631" s="32">
        <v>47154</v>
      </c>
      <c r="M1631" s="32"/>
      <c r="N1631" t="str">
        <f t="shared" si="124"/>
        <v>ร้อยเอ็ด</v>
      </c>
    </row>
    <row r="1632" spans="1:21" hidden="1" x14ac:dyDescent="0.3">
      <c r="A1632" t="s">
        <v>91</v>
      </c>
      <c r="B1632" t="s">
        <v>197</v>
      </c>
      <c r="C1632" s="32">
        <v>19119</v>
      </c>
      <c r="D1632" s="32">
        <v>20049</v>
      </c>
      <c r="E1632" s="32">
        <v>20870</v>
      </c>
      <c r="F1632" s="32">
        <v>22007</v>
      </c>
      <c r="G1632" s="32">
        <v>22823</v>
      </c>
      <c r="H1632" s="32">
        <v>24503</v>
      </c>
      <c r="I1632" s="32">
        <v>25447</v>
      </c>
      <c r="J1632" s="32">
        <v>26789</v>
      </c>
      <c r="K1632" s="32">
        <v>28684</v>
      </c>
      <c r="L1632" s="32">
        <v>30417</v>
      </c>
      <c r="M1632" s="32"/>
      <c r="N1632" t="str">
        <f t="shared" si="124"/>
        <v>ร้อยเอ็ด</v>
      </c>
    </row>
    <row r="1633" spans="1:14" hidden="1" x14ac:dyDescent="0.3">
      <c r="A1633" t="s">
        <v>91</v>
      </c>
      <c r="B1633" t="s">
        <v>198</v>
      </c>
      <c r="C1633" s="32">
        <v>10667</v>
      </c>
      <c r="D1633" s="32">
        <v>11682</v>
      </c>
      <c r="E1633" s="32">
        <v>12475</v>
      </c>
      <c r="F1633" s="32">
        <v>12905</v>
      </c>
      <c r="G1633" s="32">
        <v>13534</v>
      </c>
      <c r="H1633" s="32">
        <v>13728</v>
      </c>
      <c r="I1633" s="32">
        <v>14407</v>
      </c>
      <c r="J1633" s="32">
        <v>15176</v>
      </c>
      <c r="K1633" s="32">
        <v>16014</v>
      </c>
      <c r="L1633" s="32">
        <v>16709</v>
      </c>
      <c r="M1633" s="32"/>
      <c r="N1633" t="str">
        <f t="shared" si="124"/>
        <v>ร้อยเอ็ด</v>
      </c>
    </row>
    <row r="1634" spans="1:14" hidden="1" x14ac:dyDescent="0.3">
      <c r="A1634" t="s">
        <v>91</v>
      </c>
      <c r="B1634" t="s">
        <v>199</v>
      </c>
      <c r="C1634" s="32">
        <v>4229</v>
      </c>
      <c r="D1634" s="32">
        <v>4925</v>
      </c>
      <c r="E1634" s="32">
        <v>5089</v>
      </c>
      <c r="F1634" s="32">
        <v>5518</v>
      </c>
      <c r="G1634" s="32">
        <v>5813</v>
      </c>
      <c r="H1634" s="32">
        <v>6422</v>
      </c>
      <c r="I1634" s="32">
        <v>6946</v>
      </c>
      <c r="J1634" s="32">
        <v>7436</v>
      </c>
      <c r="K1634" s="32">
        <v>7734</v>
      </c>
      <c r="L1634" s="32">
        <v>8159</v>
      </c>
      <c r="M1634" s="32"/>
      <c r="N1634" t="str">
        <f t="shared" si="124"/>
        <v>ร้อยเอ็ด</v>
      </c>
    </row>
    <row r="1635" spans="1:14" hidden="1" x14ac:dyDescent="0.3">
      <c r="A1635" t="s">
        <v>91</v>
      </c>
      <c r="B1635" t="s">
        <v>200</v>
      </c>
      <c r="C1635" s="32">
        <v>1248</v>
      </c>
      <c r="D1635" s="32">
        <v>1442</v>
      </c>
      <c r="E1635" s="32">
        <v>1561</v>
      </c>
      <c r="F1635" s="32">
        <v>1658</v>
      </c>
      <c r="G1635" s="32">
        <v>1750</v>
      </c>
      <c r="H1635" s="32">
        <v>1887</v>
      </c>
      <c r="I1635" s="32">
        <v>2177</v>
      </c>
      <c r="J1635" s="32">
        <v>2264</v>
      </c>
      <c r="K1635" s="32">
        <v>2442</v>
      </c>
      <c r="L1635" s="32">
        <v>2608</v>
      </c>
      <c r="M1635" s="32"/>
      <c r="N1635" t="str">
        <f t="shared" si="124"/>
        <v>ร้อยเอ็ด</v>
      </c>
    </row>
    <row r="1636" spans="1:14" hidden="1" x14ac:dyDescent="0.3">
      <c r="A1636" t="s">
        <v>91</v>
      </c>
      <c r="B1636" t="s">
        <v>201</v>
      </c>
      <c r="C1636">
        <v>311</v>
      </c>
      <c r="D1636">
        <v>330</v>
      </c>
      <c r="E1636">
        <v>331</v>
      </c>
      <c r="F1636">
        <v>355</v>
      </c>
      <c r="G1636">
        <v>405</v>
      </c>
      <c r="H1636">
        <v>464</v>
      </c>
      <c r="I1636">
        <v>510</v>
      </c>
      <c r="J1636">
        <v>527</v>
      </c>
      <c r="K1636">
        <v>561</v>
      </c>
      <c r="L1636">
        <v>565</v>
      </c>
      <c r="N1636" t="str">
        <f t="shared" si="124"/>
        <v>ร้อยเอ็ด</v>
      </c>
    </row>
    <row r="1637" spans="1:14" hidden="1" x14ac:dyDescent="0.3">
      <c r="A1637" t="s">
        <v>91</v>
      </c>
      <c r="B1637" t="s">
        <v>202</v>
      </c>
      <c r="C1637">
        <v>130</v>
      </c>
      <c r="D1637">
        <v>160</v>
      </c>
      <c r="E1637">
        <v>156</v>
      </c>
      <c r="F1637">
        <v>171</v>
      </c>
      <c r="G1637">
        <v>65</v>
      </c>
      <c r="H1637">
        <v>80</v>
      </c>
      <c r="I1637">
        <v>104</v>
      </c>
      <c r="J1637">
        <v>106</v>
      </c>
      <c r="K1637">
        <v>112</v>
      </c>
      <c r="L1637">
        <v>152</v>
      </c>
    </row>
    <row r="1638" spans="1:14" hidden="1" x14ac:dyDescent="0.3">
      <c r="A1638" t="s">
        <v>91</v>
      </c>
      <c r="B1638" t="s">
        <v>203</v>
      </c>
      <c r="C1638">
        <v>4</v>
      </c>
      <c r="D1638" t="s">
        <v>207</v>
      </c>
      <c r="E1638" t="s">
        <v>207</v>
      </c>
      <c r="F1638" t="s">
        <v>207</v>
      </c>
      <c r="G1638" t="s">
        <v>207</v>
      </c>
      <c r="H1638" t="s">
        <v>207</v>
      </c>
      <c r="I1638" t="s">
        <v>207</v>
      </c>
      <c r="J1638" t="s">
        <v>207</v>
      </c>
      <c r="K1638" t="s">
        <v>207</v>
      </c>
      <c r="L1638" t="s">
        <v>207</v>
      </c>
    </row>
    <row r="1639" spans="1:14" hidden="1" x14ac:dyDescent="0.3">
      <c r="A1639" t="s">
        <v>91</v>
      </c>
      <c r="B1639" t="s">
        <v>204</v>
      </c>
      <c r="C1639">
        <v>499</v>
      </c>
      <c r="D1639">
        <v>543</v>
      </c>
      <c r="E1639">
        <v>657</v>
      </c>
      <c r="F1639">
        <v>775</v>
      </c>
      <c r="G1639">
        <v>857</v>
      </c>
      <c r="H1639">
        <v>915</v>
      </c>
      <c r="I1639">
        <v>999</v>
      </c>
      <c r="J1639" s="32">
        <v>1068</v>
      </c>
      <c r="K1639" s="32">
        <v>1111</v>
      </c>
      <c r="L1639" s="32">
        <v>1136</v>
      </c>
      <c r="M1639" s="32"/>
    </row>
    <row r="1640" spans="1:14" hidden="1" x14ac:dyDescent="0.3">
      <c r="A1640" t="s">
        <v>91</v>
      </c>
      <c r="B1640" t="s">
        <v>205</v>
      </c>
      <c r="C1640" s="32">
        <v>6118</v>
      </c>
      <c r="D1640" s="32">
        <v>6133</v>
      </c>
      <c r="E1640" s="32">
        <v>6074</v>
      </c>
      <c r="F1640" s="32">
        <v>6093</v>
      </c>
      <c r="G1640" s="32">
        <v>6054</v>
      </c>
      <c r="H1640" s="32">
        <v>6112</v>
      </c>
      <c r="I1640" s="32">
        <v>6139</v>
      </c>
      <c r="J1640" s="32">
        <v>6218</v>
      </c>
      <c r="K1640" s="32">
        <v>1576</v>
      </c>
      <c r="L1640" s="32">
        <v>2583</v>
      </c>
      <c r="M1640" s="32"/>
    </row>
    <row r="1641" spans="1:14" hidden="1" x14ac:dyDescent="0.3">
      <c r="A1641" t="s">
        <v>91</v>
      </c>
      <c r="B1641" t="s">
        <v>206</v>
      </c>
      <c r="C1641" s="32">
        <v>1690</v>
      </c>
      <c r="D1641" s="32">
        <v>1776</v>
      </c>
      <c r="E1641" s="32">
        <v>1715</v>
      </c>
      <c r="F1641" s="32">
        <v>1989</v>
      </c>
      <c r="G1641" s="32">
        <v>1813</v>
      </c>
      <c r="H1641" s="32">
        <v>1948</v>
      </c>
      <c r="I1641" s="32">
        <v>1632</v>
      </c>
      <c r="J1641" s="32">
        <v>1837</v>
      </c>
      <c r="K1641">
        <v>367</v>
      </c>
      <c r="L1641">
        <v>232</v>
      </c>
    </row>
    <row r="1642" spans="1:14" x14ac:dyDescent="0.3">
      <c r="A1642" t="s">
        <v>92</v>
      </c>
      <c r="B1642" t="s">
        <v>7</v>
      </c>
      <c r="C1642" s="32">
        <v>985084</v>
      </c>
      <c r="D1642" s="32">
        <v>984030</v>
      </c>
      <c r="E1642" s="32">
        <v>984907</v>
      </c>
      <c r="F1642" s="32">
        <v>985203</v>
      </c>
      <c r="G1642" s="32">
        <v>985232</v>
      </c>
      <c r="H1642" s="32">
        <v>986005</v>
      </c>
      <c r="I1642" s="32">
        <v>985346</v>
      </c>
      <c r="J1642" s="32">
        <v>983418</v>
      </c>
      <c r="K1642" s="32">
        <v>977175</v>
      </c>
      <c r="L1642" s="32">
        <v>975570</v>
      </c>
      <c r="M1642" s="32"/>
    </row>
    <row r="1643" spans="1:14" hidden="1" x14ac:dyDescent="0.3">
      <c r="A1643" t="s">
        <v>92</v>
      </c>
      <c r="B1643" t="s">
        <v>184</v>
      </c>
      <c r="C1643" s="32">
        <v>56269</v>
      </c>
      <c r="D1643" s="32">
        <v>55302</v>
      </c>
      <c r="E1643" s="32">
        <v>54604</v>
      </c>
      <c r="F1643" s="32">
        <v>53034</v>
      </c>
      <c r="G1643" s="32">
        <v>51281</v>
      </c>
      <c r="H1643" s="32">
        <v>48962</v>
      </c>
      <c r="I1643" s="32">
        <v>46989</v>
      </c>
      <c r="J1643" s="32">
        <v>44775</v>
      </c>
      <c r="K1643" s="32">
        <v>43109</v>
      </c>
      <c r="L1643" s="32">
        <v>41109</v>
      </c>
      <c r="M1643" s="32"/>
    </row>
    <row r="1644" spans="1:14" hidden="1" x14ac:dyDescent="0.3">
      <c r="A1644" t="s">
        <v>92</v>
      </c>
      <c r="B1644" s="37">
        <v>44690</v>
      </c>
      <c r="C1644" s="32">
        <v>58931</v>
      </c>
      <c r="D1644" s="32">
        <v>58542</v>
      </c>
      <c r="E1644" s="32">
        <v>57679</v>
      </c>
      <c r="F1644" s="32">
        <v>57084</v>
      </c>
      <c r="G1644" s="32">
        <v>56454</v>
      </c>
      <c r="H1644" s="32">
        <v>56172</v>
      </c>
      <c r="I1644" s="32">
        <v>55378</v>
      </c>
      <c r="J1644" s="32">
        <v>54806</v>
      </c>
      <c r="K1644" s="32">
        <v>53533</v>
      </c>
      <c r="L1644" s="32">
        <v>51900</v>
      </c>
      <c r="M1644" s="32"/>
    </row>
    <row r="1645" spans="1:14" hidden="1" x14ac:dyDescent="0.3">
      <c r="A1645" t="s">
        <v>92</v>
      </c>
      <c r="B1645" s="37">
        <v>44848</v>
      </c>
      <c r="C1645" s="32">
        <v>62416</v>
      </c>
      <c r="D1645" s="32">
        <v>60281</v>
      </c>
      <c r="E1645" s="32">
        <v>59082</v>
      </c>
      <c r="F1645" s="32">
        <v>58135</v>
      </c>
      <c r="G1645" s="32">
        <v>58087</v>
      </c>
      <c r="H1645" s="32">
        <v>58363</v>
      </c>
      <c r="I1645" s="32">
        <v>58054</v>
      </c>
      <c r="J1645" s="32">
        <v>57094</v>
      </c>
      <c r="K1645" s="32">
        <v>56589</v>
      </c>
      <c r="L1645" s="32">
        <v>56179</v>
      </c>
      <c r="M1645" s="32"/>
    </row>
    <row r="1646" spans="1:14" hidden="1" x14ac:dyDescent="0.3">
      <c r="A1646" t="s">
        <v>92</v>
      </c>
      <c r="B1646" t="s">
        <v>185</v>
      </c>
      <c r="C1646" s="32">
        <v>74399</v>
      </c>
      <c r="D1646" s="32">
        <v>71507</v>
      </c>
      <c r="E1646" s="32">
        <v>69497</v>
      </c>
      <c r="F1646" s="32">
        <v>67242</v>
      </c>
      <c r="G1646" s="32">
        <v>63966</v>
      </c>
      <c r="H1646" s="32">
        <v>60798</v>
      </c>
      <c r="I1646" s="32">
        <v>58690</v>
      </c>
      <c r="J1646" s="32">
        <v>57375</v>
      </c>
      <c r="K1646" s="32">
        <v>57029</v>
      </c>
      <c r="L1646" s="32">
        <v>57445</v>
      </c>
      <c r="M1646" s="32"/>
    </row>
    <row r="1647" spans="1:14" hidden="1" x14ac:dyDescent="0.3">
      <c r="A1647" t="s">
        <v>92</v>
      </c>
      <c r="B1647" t="s">
        <v>186</v>
      </c>
      <c r="C1647" s="32">
        <v>73094</v>
      </c>
      <c r="D1647" s="32">
        <v>71292</v>
      </c>
      <c r="E1647" s="32">
        <v>70282</v>
      </c>
      <c r="F1647" s="32">
        <v>69185</v>
      </c>
      <c r="G1647" s="32">
        <v>68489</v>
      </c>
      <c r="H1647" s="32">
        <v>67548</v>
      </c>
      <c r="I1647" s="32">
        <v>65694</v>
      </c>
      <c r="J1647" s="32">
        <v>64113</v>
      </c>
      <c r="K1647" s="32">
        <v>61700</v>
      </c>
      <c r="L1647" s="32">
        <v>58782</v>
      </c>
      <c r="M1647" s="32"/>
    </row>
    <row r="1648" spans="1:14" hidden="1" x14ac:dyDescent="0.3">
      <c r="A1648" t="s">
        <v>92</v>
      </c>
      <c r="B1648" t="s">
        <v>187</v>
      </c>
      <c r="C1648" s="32">
        <v>75935</v>
      </c>
      <c r="D1648" s="32">
        <v>75057</v>
      </c>
      <c r="E1648" s="32">
        <v>73672</v>
      </c>
      <c r="F1648" s="32">
        <v>72908</v>
      </c>
      <c r="G1648" s="32">
        <v>73084</v>
      </c>
      <c r="H1648" s="32">
        <v>73594</v>
      </c>
      <c r="I1648" s="32">
        <v>73381</v>
      </c>
      <c r="J1648" s="32">
        <v>72925</v>
      </c>
      <c r="K1648" s="32">
        <v>72550</v>
      </c>
      <c r="L1648" s="32">
        <v>71838</v>
      </c>
      <c r="M1648" s="32"/>
    </row>
    <row r="1649" spans="1:21" hidden="1" x14ac:dyDescent="0.3">
      <c r="A1649" t="s">
        <v>92</v>
      </c>
      <c r="B1649" t="s">
        <v>188</v>
      </c>
      <c r="C1649" s="32">
        <v>79797</v>
      </c>
      <c r="D1649" s="32">
        <v>79183</v>
      </c>
      <c r="E1649" s="32">
        <v>77969</v>
      </c>
      <c r="F1649" s="32">
        <v>76583</v>
      </c>
      <c r="G1649" s="32">
        <v>75037</v>
      </c>
      <c r="H1649" s="32">
        <v>73291</v>
      </c>
      <c r="I1649" s="32">
        <v>72303</v>
      </c>
      <c r="J1649" s="32">
        <v>70952</v>
      </c>
      <c r="K1649" s="32">
        <v>70136</v>
      </c>
      <c r="L1649" s="32">
        <v>70245</v>
      </c>
      <c r="M1649" s="32"/>
    </row>
    <row r="1650" spans="1:21" hidden="1" x14ac:dyDescent="0.3">
      <c r="A1650" t="s">
        <v>92</v>
      </c>
      <c r="B1650" t="s">
        <v>189</v>
      </c>
      <c r="C1650" s="32">
        <v>87051</v>
      </c>
      <c r="D1650" s="32">
        <v>83709</v>
      </c>
      <c r="E1650" s="32">
        <v>81452</v>
      </c>
      <c r="F1650" s="32">
        <v>80205</v>
      </c>
      <c r="G1650" s="32">
        <v>78608</v>
      </c>
      <c r="H1650" s="32">
        <v>77106</v>
      </c>
      <c r="I1650" s="32">
        <v>76420</v>
      </c>
      <c r="J1650" s="32">
        <v>75121</v>
      </c>
      <c r="K1650" s="32">
        <v>73881</v>
      </c>
      <c r="L1650" s="32">
        <v>72284</v>
      </c>
      <c r="M1650" s="32"/>
    </row>
    <row r="1651" spans="1:21" hidden="1" x14ac:dyDescent="0.3">
      <c r="A1651" t="s">
        <v>92</v>
      </c>
      <c r="B1651" t="s">
        <v>190</v>
      </c>
      <c r="C1651" s="32">
        <v>94305</v>
      </c>
      <c r="D1651" s="32">
        <v>92639</v>
      </c>
      <c r="E1651" s="32">
        <v>91591</v>
      </c>
      <c r="F1651" s="32">
        <v>88889</v>
      </c>
      <c r="G1651" s="32">
        <v>86793</v>
      </c>
      <c r="H1651" s="32">
        <v>85113</v>
      </c>
      <c r="I1651" s="32">
        <v>81871</v>
      </c>
      <c r="J1651" s="32">
        <v>79426</v>
      </c>
      <c r="K1651" s="32">
        <v>78103</v>
      </c>
      <c r="L1651" s="32">
        <v>76464</v>
      </c>
      <c r="M1651" s="32"/>
    </row>
    <row r="1652" spans="1:21" hidden="1" x14ac:dyDescent="0.3">
      <c r="A1652" t="s">
        <v>92</v>
      </c>
      <c r="B1652" t="s">
        <v>191</v>
      </c>
      <c r="C1652" s="32">
        <v>81369</v>
      </c>
      <c r="D1652" s="32">
        <v>85452</v>
      </c>
      <c r="E1652" s="32">
        <v>87822</v>
      </c>
      <c r="F1652" s="32">
        <v>89856</v>
      </c>
      <c r="G1652" s="32">
        <v>91071</v>
      </c>
      <c r="H1652" s="32">
        <v>91654</v>
      </c>
      <c r="I1652" s="32">
        <v>90444</v>
      </c>
      <c r="J1652" s="32">
        <v>89443</v>
      </c>
      <c r="K1652" s="32">
        <v>86848</v>
      </c>
      <c r="L1652" s="32">
        <v>84651</v>
      </c>
      <c r="M1652" s="32"/>
    </row>
    <row r="1653" spans="1:21" hidden="1" x14ac:dyDescent="0.3">
      <c r="A1653" t="s">
        <v>92</v>
      </c>
      <c r="B1653" t="s">
        <v>192</v>
      </c>
      <c r="C1653" s="32">
        <v>64852</v>
      </c>
      <c r="D1653" s="32">
        <v>66870</v>
      </c>
      <c r="E1653" s="32">
        <v>69774</v>
      </c>
      <c r="F1653" s="32">
        <v>72782</v>
      </c>
      <c r="G1653" s="32">
        <v>76092</v>
      </c>
      <c r="H1653" s="32">
        <v>78733</v>
      </c>
      <c r="I1653" s="32">
        <v>82936</v>
      </c>
      <c r="J1653" s="32">
        <v>85183</v>
      </c>
      <c r="K1653" s="32">
        <v>87197</v>
      </c>
      <c r="L1653" s="32">
        <v>88248</v>
      </c>
      <c r="M1653" s="32"/>
    </row>
    <row r="1654" spans="1:21" hidden="1" x14ac:dyDescent="0.3">
      <c r="A1654" t="s">
        <v>92</v>
      </c>
      <c r="B1654" t="s">
        <v>193</v>
      </c>
      <c r="C1654" s="32">
        <v>52869</v>
      </c>
      <c r="D1654" s="32">
        <v>52887</v>
      </c>
      <c r="E1654" s="32">
        <v>54973</v>
      </c>
      <c r="F1654" s="32">
        <v>57447</v>
      </c>
      <c r="G1654" s="32">
        <v>59720</v>
      </c>
      <c r="H1654" s="32">
        <v>62191</v>
      </c>
      <c r="I1654" s="32">
        <v>64355</v>
      </c>
      <c r="J1654" s="32">
        <v>67076</v>
      </c>
      <c r="K1654" s="32">
        <v>70064</v>
      </c>
      <c r="L1654" s="32">
        <v>73111</v>
      </c>
      <c r="M1654" s="32"/>
    </row>
    <row r="1655" spans="1:21" hidden="1" x14ac:dyDescent="0.3">
      <c r="A1655" t="s">
        <v>92</v>
      </c>
      <c r="B1655" t="s">
        <v>194</v>
      </c>
      <c r="C1655" s="32">
        <v>41432</v>
      </c>
      <c r="D1655" s="32">
        <v>43016</v>
      </c>
      <c r="E1655" s="32">
        <v>43761</v>
      </c>
      <c r="F1655" s="32">
        <v>44918</v>
      </c>
      <c r="G1655" s="32">
        <v>46033</v>
      </c>
      <c r="H1655" s="32">
        <v>47861</v>
      </c>
      <c r="I1655" s="32">
        <v>49859</v>
      </c>
      <c r="J1655" s="32">
        <v>51831</v>
      </c>
      <c r="K1655" s="32">
        <v>54155</v>
      </c>
      <c r="L1655" s="32">
        <v>56298</v>
      </c>
      <c r="M1655" s="32"/>
      <c r="N1655" t="str">
        <f t="shared" ref="N1655:N1662" si="126">A1655</f>
        <v>กาฬสินธุ์</v>
      </c>
      <c r="O1655" s="32">
        <f t="shared" ref="O1655:U1655" si="127">SUM(F1655:F1662)</f>
        <v>134136</v>
      </c>
      <c r="P1655" s="32">
        <f t="shared" si="127"/>
        <v>139182</v>
      </c>
      <c r="Q1655" s="32">
        <f t="shared" si="127"/>
        <v>144949</v>
      </c>
      <c r="R1655" s="32">
        <f t="shared" si="127"/>
        <v>151249</v>
      </c>
      <c r="S1655" s="32">
        <f t="shared" si="127"/>
        <v>157469</v>
      </c>
      <c r="T1655" s="32">
        <f t="shared" si="127"/>
        <v>164389</v>
      </c>
      <c r="U1655" s="32">
        <f t="shared" si="127"/>
        <v>170728</v>
      </c>
    </row>
    <row r="1656" spans="1:21" hidden="1" x14ac:dyDescent="0.3">
      <c r="A1656" t="s">
        <v>92</v>
      </c>
      <c r="B1656" t="s">
        <v>195</v>
      </c>
      <c r="C1656" s="32">
        <v>30048</v>
      </c>
      <c r="D1656" s="32">
        <v>32789</v>
      </c>
      <c r="E1656" s="32">
        <v>34494</v>
      </c>
      <c r="F1656" s="32">
        <v>36168</v>
      </c>
      <c r="G1656" s="32">
        <v>37438</v>
      </c>
      <c r="H1656" s="32">
        <v>38290</v>
      </c>
      <c r="I1656" s="32">
        <v>39167</v>
      </c>
      <c r="J1656" s="32">
        <v>40041</v>
      </c>
      <c r="K1656" s="32">
        <v>41174</v>
      </c>
      <c r="L1656" s="32">
        <v>42257</v>
      </c>
      <c r="M1656" s="32"/>
      <c r="N1656" t="str">
        <f t="shared" si="126"/>
        <v>กาฬสินธุ์</v>
      </c>
    </row>
    <row r="1657" spans="1:21" hidden="1" x14ac:dyDescent="0.3">
      <c r="A1657" t="s">
        <v>92</v>
      </c>
      <c r="B1657" t="s">
        <v>196</v>
      </c>
      <c r="C1657" s="32">
        <v>20449</v>
      </c>
      <c r="D1657" s="32">
        <v>21286</v>
      </c>
      <c r="E1657" s="32">
        <v>22544</v>
      </c>
      <c r="F1657" s="32">
        <v>23862</v>
      </c>
      <c r="G1657" s="32">
        <v>25216</v>
      </c>
      <c r="H1657" s="32">
        <v>26741</v>
      </c>
      <c r="I1657" s="32">
        <v>28459</v>
      </c>
      <c r="J1657" s="32">
        <v>30010</v>
      </c>
      <c r="K1657" s="32">
        <v>31490</v>
      </c>
      <c r="L1657" s="32">
        <v>32635</v>
      </c>
      <c r="M1657" s="32"/>
      <c r="N1657" t="str">
        <f t="shared" si="126"/>
        <v>กาฬสินธุ์</v>
      </c>
    </row>
    <row r="1658" spans="1:21" hidden="1" x14ac:dyDescent="0.3">
      <c r="A1658" t="s">
        <v>92</v>
      </c>
      <c r="B1658" t="s">
        <v>197</v>
      </c>
      <c r="C1658" s="32">
        <v>12688</v>
      </c>
      <c r="D1658" s="32">
        <v>13704</v>
      </c>
      <c r="E1658" s="32">
        <v>14407</v>
      </c>
      <c r="F1658" s="32">
        <v>14923</v>
      </c>
      <c r="G1658" s="32">
        <v>15635</v>
      </c>
      <c r="H1658" s="32">
        <v>16468</v>
      </c>
      <c r="I1658" s="32">
        <v>17140</v>
      </c>
      <c r="J1658" s="32">
        <v>18206</v>
      </c>
      <c r="K1658" s="32">
        <v>19439</v>
      </c>
      <c r="L1658" s="32">
        <v>20450</v>
      </c>
      <c r="M1658" s="32"/>
      <c r="N1658" t="str">
        <f t="shared" si="126"/>
        <v>กาฬสินธุ์</v>
      </c>
    </row>
    <row r="1659" spans="1:21" hidden="1" x14ac:dyDescent="0.3">
      <c r="A1659" t="s">
        <v>92</v>
      </c>
      <c r="B1659" t="s">
        <v>198</v>
      </c>
      <c r="C1659" s="32">
        <v>7538</v>
      </c>
      <c r="D1659" s="32">
        <v>8205</v>
      </c>
      <c r="E1659" s="32">
        <v>8547</v>
      </c>
      <c r="F1659" s="32">
        <v>8745</v>
      </c>
      <c r="G1659" s="32">
        <v>8919</v>
      </c>
      <c r="H1659" s="32">
        <v>9152</v>
      </c>
      <c r="I1659" s="32">
        <v>9771</v>
      </c>
      <c r="J1659" s="32">
        <v>10303</v>
      </c>
      <c r="K1659" s="32">
        <v>10768</v>
      </c>
      <c r="L1659" s="32">
        <v>11363</v>
      </c>
      <c r="M1659" s="32"/>
      <c r="N1659" t="str">
        <f t="shared" si="126"/>
        <v>กาฬสินธุ์</v>
      </c>
    </row>
    <row r="1660" spans="1:21" hidden="1" x14ac:dyDescent="0.3">
      <c r="A1660" t="s">
        <v>92</v>
      </c>
      <c r="B1660" t="s">
        <v>199</v>
      </c>
      <c r="C1660" s="32">
        <v>2925</v>
      </c>
      <c r="D1660" s="32">
        <v>3509</v>
      </c>
      <c r="E1660" s="32">
        <v>3703</v>
      </c>
      <c r="F1660" s="32">
        <v>3972</v>
      </c>
      <c r="G1660" s="32">
        <v>4267</v>
      </c>
      <c r="H1660" s="32">
        <v>4635</v>
      </c>
      <c r="I1660" s="32">
        <v>4873</v>
      </c>
      <c r="J1660" s="32">
        <v>5035</v>
      </c>
      <c r="K1660" s="32">
        <v>5183</v>
      </c>
      <c r="L1660" s="32">
        <v>5336</v>
      </c>
      <c r="M1660" s="32"/>
      <c r="N1660" t="str">
        <f t="shared" si="126"/>
        <v>กาฬสินธุ์</v>
      </c>
    </row>
    <row r="1661" spans="1:21" hidden="1" x14ac:dyDescent="0.3">
      <c r="A1661" t="s">
        <v>92</v>
      </c>
      <c r="B1661" t="s">
        <v>200</v>
      </c>
      <c r="C1661">
        <v>987</v>
      </c>
      <c r="D1661" s="32">
        <v>1152</v>
      </c>
      <c r="E1661" s="32">
        <v>1166</v>
      </c>
      <c r="F1661" s="32">
        <v>1221</v>
      </c>
      <c r="G1661" s="32">
        <v>1317</v>
      </c>
      <c r="H1661" s="32">
        <v>1437</v>
      </c>
      <c r="I1661" s="32">
        <v>1606</v>
      </c>
      <c r="J1661" s="32">
        <v>1673</v>
      </c>
      <c r="K1661" s="32">
        <v>1789</v>
      </c>
      <c r="L1661" s="32">
        <v>1962</v>
      </c>
      <c r="M1661" s="32"/>
      <c r="N1661" t="str">
        <f t="shared" si="126"/>
        <v>กาฬสินธุ์</v>
      </c>
    </row>
    <row r="1662" spans="1:21" hidden="1" x14ac:dyDescent="0.3">
      <c r="A1662" t="s">
        <v>92</v>
      </c>
      <c r="B1662" t="s">
        <v>201</v>
      </c>
      <c r="C1662">
        <v>204</v>
      </c>
      <c r="D1662">
        <v>245</v>
      </c>
      <c r="E1662">
        <v>281</v>
      </c>
      <c r="F1662">
        <v>327</v>
      </c>
      <c r="G1662">
        <v>357</v>
      </c>
      <c r="H1662">
        <v>365</v>
      </c>
      <c r="I1662">
        <v>374</v>
      </c>
      <c r="J1662">
        <v>370</v>
      </c>
      <c r="K1662">
        <v>391</v>
      </c>
      <c r="L1662">
        <v>427</v>
      </c>
      <c r="N1662" t="str">
        <f t="shared" si="126"/>
        <v>กาฬสินธุ์</v>
      </c>
    </row>
    <row r="1663" spans="1:21" hidden="1" x14ac:dyDescent="0.3">
      <c r="A1663" t="s">
        <v>92</v>
      </c>
      <c r="B1663" t="s">
        <v>202</v>
      </c>
      <c r="C1663">
        <v>59</v>
      </c>
      <c r="D1663">
        <v>74</v>
      </c>
      <c r="E1663">
        <v>78</v>
      </c>
      <c r="F1663">
        <v>80</v>
      </c>
      <c r="G1663">
        <v>58</v>
      </c>
      <c r="H1663">
        <v>80</v>
      </c>
      <c r="I1663">
        <v>96</v>
      </c>
      <c r="J1663">
        <v>95</v>
      </c>
      <c r="K1663">
        <v>113</v>
      </c>
      <c r="L1663">
        <v>134</v>
      </c>
    </row>
    <row r="1664" spans="1:21" hidden="1" x14ac:dyDescent="0.3">
      <c r="A1664" t="s">
        <v>92</v>
      </c>
      <c r="B1664" t="s">
        <v>203</v>
      </c>
      <c r="C1664">
        <v>4</v>
      </c>
      <c r="D1664">
        <v>1</v>
      </c>
      <c r="E1664">
        <v>1</v>
      </c>
      <c r="F1664">
        <v>1</v>
      </c>
      <c r="G1664" t="s">
        <v>207</v>
      </c>
      <c r="H1664" t="s">
        <v>207</v>
      </c>
      <c r="I1664" t="s">
        <v>207</v>
      </c>
      <c r="J1664" t="s">
        <v>207</v>
      </c>
      <c r="K1664" t="s">
        <v>207</v>
      </c>
      <c r="L1664" t="s">
        <v>207</v>
      </c>
    </row>
    <row r="1665" spans="1:13" hidden="1" x14ac:dyDescent="0.3">
      <c r="A1665" t="s">
        <v>92</v>
      </c>
      <c r="B1665" t="s">
        <v>204</v>
      </c>
      <c r="C1665">
        <v>318</v>
      </c>
      <c r="D1665">
        <v>352</v>
      </c>
      <c r="E1665">
        <v>433</v>
      </c>
      <c r="F1665">
        <v>573</v>
      </c>
      <c r="G1665">
        <v>627</v>
      </c>
      <c r="H1665">
        <v>695</v>
      </c>
      <c r="I1665">
        <v>761</v>
      </c>
      <c r="J1665">
        <v>808</v>
      </c>
      <c r="K1665">
        <v>846</v>
      </c>
      <c r="L1665">
        <v>873</v>
      </c>
    </row>
    <row r="1666" spans="1:13" hidden="1" x14ac:dyDescent="0.3">
      <c r="A1666" t="s">
        <v>92</v>
      </c>
      <c r="B1666" t="s">
        <v>205</v>
      </c>
      <c r="C1666" s="32">
        <v>6100</v>
      </c>
      <c r="D1666" s="32">
        <v>6116</v>
      </c>
      <c r="E1666" s="32">
        <v>6090</v>
      </c>
      <c r="F1666" s="32">
        <v>6095</v>
      </c>
      <c r="G1666" s="32">
        <v>5958</v>
      </c>
      <c r="H1666" s="32">
        <v>5981</v>
      </c>
      <c r="I1666" s="32">
        <v>6022</v>
      </c>
      <c r="J1666" s="32">
        <v>6073</v>
      </c>
      <c r="K1666">
        <v>842</v>
      </c>
      <c r="L1666" s="32">
        <v>1407</v>
      </c>
      <c r="M1666" s="32"/>
    </row>
    <row r="1667" spans="1:13" hidden="1" x14ac:dyDescent="0.3">
      <c r="A1667" t="s">
        <v>92</v>
      </c>
      <c r="B1667" t="s">
        <v>206</v>
      </c>
      <c r="C1667" s="32">
        <v>1045</v>
      </c>
      <c r="D1667">
        <v>860</v>
      </c>
      <c r="E1667" s="32">
        <v>1005</v>
      </c>
      <c r="F1667">
        <v>968</v>
      </c>
      <c r="G1667">
        <v>725</v>
      </c>
      <c r="H1667">
        <v>775</v>
      </c>
      <c r="I1667">
        <v>703</v>
      </c>
      <c r="J1667">
        <v>684</v>
      </c>
      <c r="K1667">
        <v>246</v>
      </c>
      <c r="L1667">
        <v>172</v>
      </c>
    </row>
    <row r="1668" spans="1:13" x14ac:dyDescent="0.3">
      <c r="A1668" t="s">
        <v>93</v>
      </c>
      <c r="B1668" t="s">
        <v>7</v>
      </c>
      <c r="C1668" s="32">
        <v>1129174</v>
      </c>
      <c r="D1668" s="32">
        <v>1134322</v>
      </c>
      <c r="E1668" s="32">
        <v>1138609</v>
      </c>
      <c r="F1668" s="32">
        <v>1142737</v>
      </c>
      <c r="G1668" s="32">
        <v>1145949</v>
      </c>
      <c r="H1668" s="32">
        <v>1149472</v>
      </c>
      <c r="I1668" s="32">
        <v>1152282</v>
      </c>
      <c r="J1668" s="32">
        <v>1153390</v>
      </c>
      <c r="K1668" s="32">
        <v>1146936</v>
      </c>
      <c r="L1668" s="32">
        <v>1146286</v>
      </c>
      <c r="M1668" s="32"/>
    </row>
    <row r="1669" spans="1:13" hidden="1" x14ac:dyDescent="0.3">
      <c r="A1669" t="s">
        <v>93</v>
      </c>
      <c r="B1669" t="s">
        <v>184</v>
      </c>
      <c r="C1669" s="32">
        <v>70720</v>
      </c>
      <c r="D1669" s="32">
        <v>69619</v>
      </c>
      <c r="E1669" s="32">
        <v>68685</v>
      </c>
      <c r="F1669" s="32">
        <v>66996</v>
      </c>
      <c r="G1669" s="32">
        <v>64903</v>
      </c>
      <c r="H1669" s="32">
        <v>62223</v>
      </c>
      <c r="I1669" s="32">
        <v>60015</v>
      </c>
      <c r="J1669" s="32">
        <v>57442</v>
      </c>
      <c r="K1669" s="32">
        <v>54915</v>
      </c>
      <c r="L1669" s="32">
        <v>52218</v>
      </c>
      <c r="M1669" s="32"/>
    </row>
    <row r="1670" spans="1:13" hidden="1" x14ac:dyDescent="0.3">
      <c r="A1670" t="s">
        <v>93</v>
      </c>
      <c r="B1670" s="37">
        <v>44690</v>
      </c>
      <c r="C1670" s="32">
        <v>75941</v>
      </c>
      <c r="D1670" s="32">
        <v>75413</v>
      </c>
      <c r="E1670" s="32">
        <v>74291</v>
      </c>
      <c r="F1670" s="32">
        <v>72910</v>
      </c>
      <c r="G1670" s="32">
        <v>72232</v>
      </c>
      <c r="H1670" s="32">
        <v>72173</v>
      </c>
      <c r="I1670" s="32">
        <v>71238</v>
      </c>
      <c r="J1670" s="32">
        <v>70055</v>
      </c>
      <c r="K1670" s="32">
        <v>68526</v>
      </c>
      <c r="L1670" s="32">
        <v>66404</v>
      </c>
      <c r="M1670" s="32"/>
    </row>
    <row r="1671" spans="1:13" hidden="1" x14ac:dyDescent="0.3">
      <c r="A1671" t="s">
        <v>93</v>
      </c>
      <c r="B1671" s="37">
        <v>44848</v>
      </c>
      <c r="C1671" s="32">
        <v>79513</v>
      </c>
      <c r="D1671" s="32">
        <v>77683</v>
      </c>
      <c r="E1671" s="32">
        <v>76573</v>
      </c>
      <c r="F1671" s="32">
        <v>75951</v>
      </c>
      <c r="G1671" s="32">
        <v>75968</v>
      </c>
      <c r="H1671" s="32">
        <v>75657</v>
      </c>
      <c r="I1671" s="32">
        <v>75250</v>
      </c>
      <c r="J1671" s="32">
        <v>74137</v>
      </c>
      <c r="K1671" s="32">
        <v>72954</v>
      </c>
      <c r="L1671" s="32">
        <v>72530</v>
      </c>
      <c r="M1671" s="32"/>
    </row>
    <row r="1672" spans="1:13" hidden="1" x14ac:dyDescent="0.3">
      <c r="A1672" t="s">
        <v>93</v>
      </c>
      <c r="B1672" t="s">
        <v>185</v>
      </c>
      <c r="C1672" s="32">
        <v>87438</v>
      </c>
      <c r="D1672" s="32">
        <v>86756</v>
      </c>
      <c r="E1672" s="32">
        <v>85680</v>
      </c>
      <c r="F1672" s="32">
        <v>84146</v>
      </c>
      <c r="G1672" s="32">
        <v>81504</v>
      </c>
      <c r="H1672" s="32">
        <v>79137</v>
      </c>
      <c r="I1672" s="32">
        <v>77256</v>
      </c>
      <c r="J1672" s="32">
        <v>75867</v>
      </c>
      <c r="K1672" s="32">
        <v>75246</v>
      </c>
      <c r="L1672" s="32">
        <v>75587</v>
      </c>
      <c r="M1672" s="32"/>
    </row>
    <row r="1673" spans="1:13" hidden="1" x14ac:dyDescent="0.3">
      <c r="A1673" t="s">
        <v>93</v>
      </c>
      <c r="B1673" t="s">
        <v>186</v>
      </c>
      <c r="C1673" s="32">
        <v>82899</v>
      </c>
      <c r="D1673" s="32">
        <v>84310</v>
      </c>
      <c r="E1673" s="32">
        <v>85146</v>
      </c>
      <c r="F1673" s="32">
        <v>84404</v>
      </c>
      <c r="G1673" s="32">
        <v>83492</v>
      </c>
      <c r="H1673" s="32">
        <v>83137</v>
      </c>
      <c r="I1673" s="32">
        <v>82735</v>
      </c>
      <c r="J1673" s="32">
        <v>82541</v>
      </c>
      <c r="K1673" s="32">
        <v>80434</v>
      </c>
      <c r="L1673" s="32">
        <v>77379</v>
      </c>
      <c r="M1673" s="32"/>
    </row>
    <row r="1674" spans="1:13" hidden="1" x14ac:dyDescent="0.3">
      <c r="A1674" t="s">
        <v>93</v>
      </c>
      <c r="B1674" t="s">
        <v>187</v>
      </c>
      <c r="C1674" s="32">
        <v>88532</v>
      </c>
      <c r="D1674" s="32">
        <v>84246</v>
      </c>
      <c r="E1674" s="32">
        <v>80206</v>
      </c>
      <c r="F1674" s="32">
        <v>79825</v>
      </c>
      <c r="G1674" s="32">
        <v>80873</v>
      </c>
      <c r="H1674" s="32">
        <v>82064</v>
      </c>
      <c r="I1674" s="32">
        <v>83028</v>
      </c>
      <c r="J1674" s="32">
        <v>83784</v>
      </c>
      <c r="K1674" s="32">
        <v>83436</v>
      </c>
      <c r="L1674" s="32">
        <v>83133</v>
      </c>
      <c r="M1674" s="32"/>
    </row>
    <row r="1675" spans="1:13" hidden="1" x14ac:dyDescent="0.3">
      <c r="A1675" t="s">
        <v>93</v>
      </c>
      <c r="B1675" t="s">
        <v>188</v>
      </c>
      <c r="C1675" s="32">
        <v>98967</v>
      </c>
      <c r="D1675" s="32">
        <v>98995</v>
      </c>
      <c r="E1675" s="32">
        <v>97178</v>
      </c>
      <c r="F1675" s="32">
        <v>93993</v>
      </c>
      <c r="G1675" s="32">
        <v>90148</v>
      </c>
      <c r="H1675" s="32">
        <v>85794</v>
      </c>
      <c r="I1675" s="32">
        <v>81721</v>
      </c>
      <c r="J1675" s="32">
        <v>77699</v>
      </c>
      <c r="K1675" s="32">
        <v>77252</v>
      </c>
      <c r="L1675" s="32">
        <v>78077</v>
      </c>
      <c r="M1675" s="32"/>
    </row>
    <row r="1676" spans="1:13" hidden="1" x14ac:dyDescent="0.3">
      <c r="A1676" t="s">
        <v>93</v>
      </c>
      <c r="B1676" t="s">
        <v>189</v>
      </c>
      <c r="C1676" s="32">
        <v>102754</v>
      </c>
      <c r="D1676" s="32">
        <v>100001</v>
      </c>
      <c r="E1676" s="32">
        <v>98835</v>
      </c>
      <c r="F1676" s="32">
        <v>98293</v>
      </c>
      <c r="G1676" s="32">
        <v>97142</v>
      </c>
      <c r="H1676" s="32">
        <v>96539</v>
      </c>
      <c r="I1676" s="32">
        <v>96407</v>
      </c>
      <c r="J1676" s="32">
        <v>94598</v>
      </c>
      <c r="K1676" s="32">
        <v>91373</v>
      </c>
      <c r="L1676" s="32">
        <v>87504</v>
      </c>
      <c r="M1676" s="32"/>
    </row>
    <row r="1677" spans="1:13" hidden="1" x14ac:dyDescent="0.3">
      <c r="A1677" t="s">
        <v>93</v>
      </c>
      <c r="B1677" t="s">
        <v>190</v>
      </c>
      <c r="C1677" s="32">
        <v>102781</v>
      </c>
      <c r="D1677" s="32">
        <v>102447</v>
      </c>
      <c r="E1677" s="32">
        <v>103150</v>
      </c>
      <c r="F1677" s="32">
        <v>102616</v>
      </c>
      <c r="G1677" s="32">
        <v>102159</v>
      </c>
      <c r="H1677" s="32">
        <v>101234</v>
      </c>
      <c r="I1677" s="32">
        <v>98585</v>
      </c>
      <c r="J1677" s="32">
        <v>97261</v>
      </c>
      <c r="K1677" s="32">
        <v>96620</v>
      </c>
      <c r="L1677" s="32">
        <v>95271</v>
      </c>
      <c r="M1677" s="32"/>
    </row>
    <row r="1678" spans="1:13" hidden="1" x14ac:dyDescent="0.3">
      <c r="A1678" t="s">
        <v>93</v>
      </c>
      <c r="B1678" t="s">
        <v>191</v>
      </c>
      <c r="C1678" s="32">
        <v>85949</v>
      </c>
      <c r="D1678" s="32">
        <v>90845</v>
      </c>
      <c r="E1678" s="32">
        <v>93452</v>
      </c>
      <c r="F1678" s="32">
        <v>96253</v>
      </c>
      <c r="G1678" s="32">
        <v>98993</v>
      </c>
      <c r="H1678" s="32">
        <v>100907</v>
      </c>
      <c r="I1678" s="32">
        <v>100753</v>
      </c>
      <c r="J1678" s="32">
        <v>101379</v>
      </c>
      <c r="K1678" s="32">
        <v>100833</v>
      </c>
      <c r="L1678" s="32">
        <v>100128</v>
      </c>
      <c r="M1678" s="32"/>
    </row>
    <row r="1679" spans="1:13" hidden="1" x14ac:dyDescent="0.3">
      <c r="A1679" t="s">
        <v>93</v>
      </c>
      <c r="B1679" t="s">
        <v>192</v>
      </c>
      <c r="C1679" s="32">
        <v>70757</v>
      </c>
      <c r="D1679" s="32">
        <v>73468</v>
      </c>
      <c r="E1679" s="32">
        <v>75908</v>
      </c>
      <c r="F1679" s="32">
        <v>78799</v>
      </c>
      <c r="G1679" s="32">
        <v>81482</v>
      </c>
      <c r="H1679" s="32">
        <v>83845</v>
      </c>
      <c r="I1679" s="32">
        <v>88828</v>
      </c>
      <c r="J1679" s="32">
        <v>91424</v>
      </c>
      <c r="K1679" s="32">
        <v>94264</v>
      </c>
      <c r="L1679" s="32">
        <v>96743</v>
      </c>
      <c r="M1679" s="32"/>
    </row>
    <row r="1680" spans="1:13" hidden="1" x14ac:dyDescent="0.3">
      <c r="A1680" t="s">
        <v>93</v>
      </c>
      <c r="B1680" t="s">
        <v>193</v>
      </c>
      <c r="C1680" s="32">
        <v>56033</v>
      </c>
      <c r="D1680" s="32">
        <v>57660</v>
      </c>
      <c r="E1680" s="32">
        <v>61157</v>
      </c>
      <c r="F1680" s="32">
        <v>63391</v>
      </c>
      <c r="G1680" s="32">
        <v>65453</v>
      </c>
      <c r="H1680" s="32">
        <v>68043</v>
      </c>
      <c r="I1680" s="32">
        <v>70785</v>
      </c>
      <c r="J1680" s="32">
        <v>73278</v>
      </c>
      <c r="K1680" s="32">
        <v>76125</v>
      </c>
      <c r="L1680" s="32">
        <v>78746</v>
      </c>
      <c r="M1680" s="32"/>
    </row>
    <row r="1681" spans="1:21" hidden="1" x14ac:dyDescent="0.3">
      <c r="A1681" t="s">
        <v>93</v>
      </c>
      <c r="B1681" t="s">
        <v>194</v>
      </c>
      <c r="C1681" s="32">
        <v>42756</v>
      </c>
      <c r="D1681" s="32">
        <v>44552</v>
      </c>
      <c r="E1681" s="32">
        <v>45712</v>
      </c>
      <c r="F1681" s="32">
        <v>47758</v>
      </c>
      <c r="G1681" s="32">
        <v>49817</v>
      </c>
      <c r="H1681" s="32">
        <v>52446</v>
      </c>
      <c r="I1681" s="32">
        <v>54460</v>
      </c>
      <c r="J1681" s="32">
        <v>57871</v>
      </c>
      <c r="K1681" s="32">
        <v>60005</v>
      </c>
      <c r="L1681" s="32">
        <v>61894</v>
      </c>
      <c r="M1681" s="32"/>
      <c r="N1681" t="str">
        <f t="shared" ref="N1681:N1688" si="128">A1681</f>
        <v>สกลนคร</v>
      </c>
      <c r="O1681" s="32">
        <f t="shared" ref="O1681:U1681" si="129">SUM(F1681:F1688)</f>
        <v>135013</v>
      </c>
      <c r="P1681" s="32">
        <f t="shared" si="129"/>
        <v>141891</v>
      </c>
      <c r="Q1681" s="32">
        <f t="shared" si="129"/>
        <v>148920</v>
      </c>
      <c r="R1681" s="32">
        <f t="shared" si="129"/>
        <v>155830</v>
      </c>
      <c r="S1681" s="32">
        <f t="shared" si="129"/>
        <v>163908</v>
      </c>
      <c r="T1681" s="32">
        <f t="shared" si="129"/>
        <v>171795</v>
      </c>
      <c r="U1681" s="32">
        <f t="shared" si="129"/>
        <v>179486</v>
      </c>
    </row>
    <row r="1682" spans="1:21" hidden="1" x14ac:dyDescent="0.3">
      <c r="A1682" t="s">
        <v>93</v>
      </c>
      <c r="B1682" t="s">
        <v>195</v>
      </c>
      <c r="C1682" s="32">
        <v>29905</v>
      </c>
      <c r="D1682" s="32">
        <v>31662</v>
      </c>
      <c r="E1682" s="32">
        <v>33293</v>
      </c>
      <c r="F1682" s="32">
        <v>35561</v>
      </c>
      <c r="G1682" s="32">
        <v>37698</v>
      </c>
      <c r="H1682" s="32">
        <v>39033</v>
      </c>
      <c r="I1682" s="32">
        <v>40657</v>
      </c>
      <c r="J1682" s="32">
        <v>41823</v>
      </c>
      <c r="K1682" s="32">
        <v>43757</v>
      </c>
      <c r="L1682" s="32">
        <v>45642</v>
      </c>
      <c r="M1682" s="32"/>
      <c r="N1682" t="str">
        <f t="shared" si="128"/>
        <v>สกลนคร</v>
      </c>
    </row>
    <row r="1683" spans="1:21" hidden="1" x14ac:dyDescent="0.3">
      <c r="A1683" t="s">
        <v>93</v>
      </c>
      <c r="B1683" t="s">
        <v>196</v>
      </c>
      <c r="C1683" s="32">
        <v>20044</v>
      </c>
      <c r="D1683" s="32">
        <v>20748</v>
      </c>
      <c r="E1683" s="32">
        <v>22215</v>
      </c>
      <c r="F1683" s="32">
        <v>23340</v>
      </c>
      <c r="G1683" s="32">
        <v>24526</v>
      </c>
      <c r="H1683" s="32">
        <v>25895</v>
      </c>
      <c r="I1683" s="32">
        <v>27384</v>
      </c>
      <c r="J1683" s="32">
        <v>28906</v>
      </c>
      <c r="K1683" s="32">
        <v>31057</v>
      </c>
      <c r="L1683" s="32">
        <v>33010</v>
      </c>
      <c r="M1683" s="32"/>
      <c r="N1683" t="str">
        <f t="shared" si="128"/>
        <v>สกลนคร</v>
      </c>
    </row>
    <row r="1684" spans="1:21" hidden="1" x14ac:dyDescent="0.3">
      <c r="A1684" t="s">
        <v>93</v>
      </c>
      <c r="B1684" t="s">
        <v>197</v>
      </c>
      <c r="C1684" s="32">
        <v>12691</v>
      </c>
      <c r="D1684" s="32">
        <v>13440</v>
      </c>
      <c r="E1684" s="32">
        <v>14077</v>
      </c>
      <c r="F1684" s="32">
        <v>14821</v>
      </c>
      <c r="G1684" s="32">
        <v>15409</v>
      </c>
      <c r="H1684" s="32">
        <v>16171</v>
      </c>
      <c r="I1684" s="32">
        <v>16829</v>
      </c>
      <c r="J1684" s="32">
        <v>18016</v>
      </c>
      <c r="K1684" s="32">
        <v>18882</v>
      </c>
      <c r="L1684" s="32">
        <v>19941</v>
      </c>
      <c r="M1684" s="32"/>
      <c r="N1684" t="str">
        <f t="shared" si="128"/>
        <v>สกลนคร</v>
      </c>
    </row>
    <row r="1685" spans="1:21" hidden="1" x14ac:dyDescent="0.3">
      <c r="A1685" t="s">
        <v>93</v>
      </c>
      <c r="B1685" t="s">
        <v>198</v>
      </c>
      <c r="C1685" s="32">
        <v>7508</v>
      </c>
      <c r="D1685" s="32">
        <v>7883</v>
      </c>
      <c r="E1685" s="32">
        <v>8082</v>
      </c>
      <c r="F1685" s="32">
        <v>8174</v>
      </c>
      <c r="G1685" s="32">
        <v>8726</v>
      </c>
      <c r="H1685" s="32">
        <v>9120</v>
      </c>
      <c r="I1685" s="32">
        <v>9712</v>
      </c>
      <c r="J1685" s="32">
        <v>10187</v>
      </c>
      <c r="K1685" s="32">
        <v>10799</v>
      </c>
      <c r="L1685" s="32">
        <v>11242</v>
      </c>
      <c r="M1685" s="32"/>
      <c r="N1685" t="str">
        <f t="shared" si="128"/>
        <v>สกลนคร</v>
      </c>
    </row>
    <row r="1686" spans="1:21" hidden="1" x14ac:dyDescent="0.3">
      <c r="A1686" t="s">
        <v>93</v>
      </c>
      <c r="B1686" t="s">
        <v>199</v>
      </c>
      <c r="C1686" s="32">
        <v>2967</v>
      </c>
      <c r="D1686" s="32">
        <v>3266</v>
      </c>
      <c r="E1686" s="32">
        <v>3556</v>
      </c>
      <c r="F1686" s="32">
        <v>3784</v>
      </c>
      <c r="G1686" s="32">
        <v>4054</v>
      </c>
      <c r="H1686" s="32">
        <v>4443</v>
      </c>
      <c r="I1686" s="32">
        <v>4760</v>
      </c>
      <c r="J1686" s="32">
        <v>4975</v>
      </c>
      <c r="K1686" s="32">
        <v>5042</v>
      </c>
      <c r="L1686" s="32">
        <v>5304</v>
      </c>
      <c r="M1686" s="32"/>
      <c r="N1686" t="str">
        <f t="shared" si="128"/>
        <v>สกลนคร</v>
      </c>
    </row>
    <row r="1687" spans="1:21" hidden="1" x14ac:dyDescent="0.3">
      <c r="A1687" t="s">
        <v>93</v>
      </c>
      <c r="B1687" t="s">
        <v>200</v>
      </c>
      <c r="C1687" s="32">
        <v>1097</v>
      </c>
      <c r="D1687" s="32">
        <v>1178</v>
      </c>
      <c r="E1687" s="32">
        <v>1139</v>
      </c>
      <c r="F1687" s="32">
        <v>1191</v>
      </c>
      <c r="G1687" s="32">
        <v>1243</v>
      </c>
      <c r="H1687" s="32">
        <v>1386</v>
      </c>
      <c r="I1687" s="32">
        <v>1571</v>
      </c>
      <c r="J1687" s="32">
        <v>1702</v>
      </c>
      <c r="K1687" s="32">
        <v>1805</v>
      </c>
      <c r="L1687" s="32">
        <v>1980</v>
      </c>
      <c r="M1687" s="32"/>
      <c r="N1687" t="str">
        <f t="shared" si="128"/>
        <v>สกลนคร</v>
      </c>
    </row>
    <row r="1688" spans="1:21" hidden="1" x14ac:dyDescent="0.3">
      <c r="A1688" t="s">
        <v>93</v>
      </c>
      <c r="B1688" t="s">
        <v>201</v>
      </c>
      <c r="C1688">
        <v>294</v>
      </c>
      <c r="D1688">
        <v>322</v>
      </c>
      <c r="E1688">
        <v>360</v>
      </c>
      <c r="F1688">
        <v>384</v>
      </c>
      <c r="G1688">
        <v>418</v>
      </c>
      <c r="H1688">
        <v>426</v>
      </c>
      <c r="I1688">
        <v>457</v>
      </c>
      <c r="J1688">
        <v>428</v>
      </c>
      <c r="K1688">
        <v>448</v>
      </c>
      <c r="L1688">
        <v>473</v>
      </c>
      <c r="N1688" t="str">
        <f t="shared" si="128"/>
        <v>สกลนคร</v>
      </c>
    </row>
    <row r="1689" spans="1:21" hidden="1" x14ac:dyDescent="0.3">
      <c r="A1689" t="s">
        <v>93</v>
      </c>
      <c r="B1689" t="s">
        <v>202</v>
      </c>
      <c r="C1689">
        <v>110</v>
      </c>
      <c r="D1689">
        <v>108</v>
      </c>
      <c r="E1689">
        <v>130</v>
      </c>
      <c r="F1689">
        <v>152</v>
      </c>
      <c r="G1689">
        <v>86</v>
      </c>
      <c r="H1689">
        <v>119</v>
      </c>
      <c r="I1689">
        <v>136</v>
      </c>
      <c r="J1689">
        <v>167</v>
      </c>
      <c r="K1689">
        <v>202</v>
      </c>
      <c r="L1689">
        <v>225</v>
      </c>
    </row>
    <row r="1690" spans="1:21" hidden="1" x14ac:dyDescent="0.3">
      <c r="A1690" t="s">
        <v>93</v>
      </c>
      <c r="B1690" t="s">
        <v>203</v>
      </c>
      <c r="C1690">
        <v>9</v>
      </c>
      <c r="D1690" t="s">
        <v>207</v>
      </c>
      <c r="E1690" t="s">
        <v>207</v>
      </c>
      <c r="F1690" t="s">
        <v>207</v>
      </c>
      <c r="G1690" t="s">
        <v>207</v>
      </c>
      <c r="H1690" t="s">
        <v>207</v>
      </c>
      <c r="I1690" t="s">
        <v>207</v>
      </c>
      <c r="J1690" t="s">
        <v>207</v>
      </c>
      <c r="K1690" t="s">
        <v>207</v>
      </c>
      <c r="L1690" t="s">
        <v>207</v>
      </c>
    </row>
    <row r="1691" spans="1:21" hidden="1" x14ac:dyDescent="0.3">
      <c r="A1691" t="s">
        <v>93</v>
      </c>
      <c r="B1691" t="s">
        <v>204</v>
      </c>
      <c r="C1691">
        <v>576</v>
      </c>
      <c r="D1691">
        <v>591</v>
      </c>
      <c r="E1691">
        <v>634</v>
      </c>
      <c r="F1691">
        <v>765</v>
      </c>
      <c r="G1691">
        <v>814</v>
      </c>
      <c r="H1691">
        <v>854</v>
      </c>
      <c r="I1691">
        <v>911</v>
      </c>
      <c r="J1691">
        <v>948</v>
      </c>
      <c r="K1691">
        <v>996</v>
      </c>
      <c r="L1691" s="32">
        <v>1022</v>
      </c>
      <c r="M1691" s="32"/>
    </row>
    <row r="1692" spans="1:21" hidden="1" x14ac:dyDescent="0.3">
      <c r="A1692" t="s">
        <v>93</v>
      </c>
      <c r="B1692" t="s">
        <v>205</v>
      </c>
      <c r="C1692" s="32">
        <v>7554</v>
      </c>
      <c r="D1692" s="32">
        <v>7635</v>
      </c>
      <c r="E1692" s="32">
        <v>7638</v>
      </c>
      <c r="F1692" s="32">
        <v>7667</v>
      </c>
      <c r="G1692" s="32">
        <v>7395</v>
      </c>
      <c r="H1692" s="32">
        <v>7438</v>
      </c>
      <c r="I1692" s="32">
        <v>7498</v>
      </c>
      <c r="J1692" s="32">
        <v>7547</v>
      </c>
      <c r="K1692" s="32">
        <v>1339</v>
      </c>
      <c r="L1692" s="32">
        <v>1587</v>
      </c>
      <c r="M1692" s="32"/>
    </row>
    <row r="1693" spans="1:21" hidden="1" x14ac:dyDescent="0.3">
      <c r="A1693" t="s">
        <v>93</v>
      </c>
      <c r="B1693" t="s">
        <v>206</v>
      </c>
      <c r="C1693" s="32">
        <v>1379</v>
      </c>
      <c r="D1693" s="32">
        <v>1494</v>
      </c>
      <c r="E1693" s="32">
        <v>1512</v>
      </c>
      <c r="F1693" s="32">
        <v>1563</v>
      </c>
      <c r="G1693" s="32">
        <v>1414</v>
      </c>
      <c r="H1693" s="32">
        <v>1388</v>
      </c>
      <c r="I1693" s="32">
        <v>1306</v>
      </c>
      <c r="J1693" s="32">
        <v>1355</v>
      </c>
      <c r="K1693">
        <v>626</v>
      </c>
      <c r="L1693">
        <v>246</v>
      </c>
    </row>
    <row r="1694" spans="1:21" x14ac:dyDescent="0.3">
      <c r="A1694" t="s">
        <v>94</v>
      </c>
      <c r="B1694" t="s">
        <v>7</v>
      </c>
      <c r="C1694" s="32">
        <v>708350</v>
      </c>
      <c r="D1694" s="32">
        <v>710860</v>
      </c>
      <c r="E1694" s="32">
        <v>713341</v>
      </c>
      <c r="F1694" s="32">
        <v>715399</v>
      </c>
      <c r="G1694" s="32">
        <v>716873</v>
      </c>
      <c r="H1694" s="32">
        <v>718028</v>
      </c>
      <c r="I1694" s="32">
        <v>718786</v>
      </c>
      <c r="J1694" s="32">
        <v>719136</v>
      </c>
      <c r="K1694" s="32">
        <v>717201</v>
      </c>
      <c r="L1694" s="32">
        <v>717040</v>
      </c>
      <c r="M1694" s="32"/>
    </row>
    <row r="1695" spans="1:21" hidden="1" x14ac:dyDescent="0.3">
      <c r="A1695" t="s">
        <v>94</v>
      </c>
      <c r="B1695" t="s">
        <v>184</v>
      </c>
      <c r="C1695" s="32">
        <v>44826</v>
      </c>
      <c r="D1695" s="32">
        <v>43976</v>
      </c>
      <c r="E1695" s="32">
        <v>43032</v>
      </c>
      <c r="F1695" s="32">
        <v>41671</v>
      </c>
      <c r="G1695" s="32">
        <v>40023</v>
      </c>
      <c r="H1695" s="32">
        <v>38050</v>
      </c>
      <c r="I1695" s="32">
        <v>36728</v>
      </c>
      <c r="J1695" s="32">
        <v>35263</v>
      </c>
      <c r="K1695" s="32">
        <v>34264</v>
      </c>
      <c r="L1695" s="32">
        <v>32821</v>
      </c>
      <c r="M1695" s="32"/>
    </row>
    <row r="1696" spans="1:21" hidden="1" x14ac:dyDescent="0.3">
      <c r="A1696" t="s">
        <v>94</v>
      </c>
      <c r="B1696" s="37">
        <v>44690</v>
      </c>
      <c r="C1696" s="32">
        <v>48154</v>
      </c>
      <c r="D1696" s="32">
        <v>47841</v>
      </c>
      <c r="E1696" s="32">
        <v>47190</v>
      </c>
      <c r="F1696" s="32">
        <v>46190</v>
      </c>
      <c r="G1696" s="32">
        <v>45589</v>
      </c>
      <c r="H1696" s="32">
        <v>45302</v>
      </c>
      <c r="I1696" s="32">
        <v>44562</v>
      </c>
      <c r="J1696" s="32">
        <v>43526</v>
      </c>
      <c r="K1696" s="32">
        <v>42336</v>
      </c>
      <c r="L1696" s="32">
        <v>40712</v>
      </c>
      <c r="M1696" s="32"/>
    </row>
    <row r="1697" spans="1:21" hidden="1" x14ac:dyDescent="0.3">
      <c r="A1697" t="s">
        <v>94</v>
      </c>
      <c r="B1697" s="37">
        <v>44848</v>
      </c>
      <c r="C1697" s="32">
        <v>51841</v>
      </c>
      <c r="D1697" s="32">
        <v>50162</v>
      </c>
      <c r="E1697" s="32">
        <v>49094</v>
      </c>
      <c r="F1697" s="32">
        <v>48383</v>
      </c>
      <c r="G1697" s="32">
        <v>48182</v>
      </c>
      <c r="H1697" s="32">
        <v>47876</v>
      </c>
      <c r="I1697" s="32">
        <v>47557</v>
      </c>
      <c r="J1697" s="32">
        <v>46991</v>
      </c>
      <c r="K1697" s="32">
        <v>46125</v>
      </c>
      <c r="L1697" s="32">
        <v>45612</v>
      </c>
      <c r="M1697" s="32"/>
    </row>
    <row r="1698" spans="1:21" hidden="1" x14ac:dyDescent="0.3">
      <c r="A1698" t="s">
        <v>94</v>
      </c>
      <c r="B1698" t="s">
        <v>185</v>
      </c>
      <c r="C1698" s="32">
        <v>54958</v>
      </c>
      <c r="D1698" s="32">
        <v>55008</v>
      </c>
      <c r="E1698" s="32">
        <v>54786</v>
      </c>
      <c r="F1698" s="32">
        <v>54153</v>
      </c>
      <c r="G1698" s="32">
        <v>52810</v>
      </c>
      <c r="H1698" s="32">
        <v>51235</v>
      </c>
      <c r="I1698" s="32">
        <v>49521</v>
      </c>
      <c r="J1698" s="32">
        <v>48579</v>
      </c>
      <c r="K1698" s="32">
        <v>48095</v>
      </c>
      <c r="L1698" s="32">
        <v>47959</v>
      </c>
      <c r="M1698" s="32"/>
    </row>
    <row r="1699" spans="1:21" hidden="1" x14ac:dyDescent="0.3">
      <c r="A1699" t="s">
        <v>94</v>
      </c>
      <c r="B1699" t="s">
        <v>186</v>
      </c>
      <c r="C1699" s="32">
        <v>50704</v>
      </c>
      <c r="D1699" s="32">
        <v>50924</v>
      </c>
      <c r="E1699" s="32">
        <v>51859</v>
      </c>
      <c r="F1699" s="32">
        <v>52016</v>
      </c>
      <c r="G1699" s="32">
        <v>52294</v>
      </c>
      <c r="H1699" s="32">
        <v>52493</v>
      </c>
      <c r="I1699" s="32">
        <v>52518</v>
      </c>
      <c r="J1699" s="32">
        <v>52406</v>
      </c>
      <c r="K1699" s="32">
        <v>52012</v>
      </c>
      <c r="L1699" s="32">
        <v>50841</v>
      </c>
      <c r="M1699" s="32"/>
    </row>
    <row r="1700" spans="1:21" hidden="1" x14ac:dyDescent="0.3">
      <c r="A1700" t="s">
        <v>94</v>
      </c>
      <c r="B1700" t="s">
        <v>187</v>
      </c>
      <c r="C1700" s="32">
        <v>55070</v>
      </c>
      <c r="D1700" s="32">
        <v>52803</v>
      </c>
      <c r="E1700" s="32">
        <v>50327</v>
      </c>
      <c r="F1700" s="32">
        <v>49591</v>
      </c>
      <c r="G1700" s="32">
        <v>49837</v>
      </c>
      <c r="H1700" s="32">
        <v>50299</v>
      </c>
      <c r="I1700" s="32">
        <v>50740</v>
      </c>
      <c r="J1700" s="32">
        <v>51741</v>
      </c>
      <c r="K1700" s="32">
        <v>51940</v>
      </c>
      <c r="L1700" s="32">
        <v>52319</v>
      </c>
      <c r="M1700" s="32"/>
    </row>
    <row r="1701" spans="1:21" hidden="1" x14ac:dyDescent="0.3">
      <c r="A1701" t="s">
        <v>94</v>
      </c>
      <c r="B1701" t="s">
        <v>188</v>
      </c>
      <c r="C1701" s="32">
        <v>61836</v>
      </c>
      <c r="D1701" s="32">
        <v>61238</v>
      </c>
      <c r="E1701" s="32">
        <v>59780</v>
      </c>
      <c r="F1701" s="32">
        <v>57717</v>
      </c>
      <c r="G1701" s="32">
        <v>55568</v>
      </c>
      <c r="H1701" s="32">
        <v>53063</v>
      </c>
      <c r="I1701" s="32">
        <v>50903</v>
      </c>
      <c r="J1701" s="32">
        <v>48469</v>
      </c>
      <c r="K1701" s="32">
        <v>47889</v>
      </c>
      <c r="L1701" s="32">
        <v>48070</v>
      </c>
      <c r="M1701" s="32"/>
    </row>
    <row r="1702" spans="1:21" hidden="1" x14ac:dyDescent="0.3">
      <c r="A1702" t="s">
        <v>94</v>
      </c>
      <c r="B1702" t="s">
        <v>189</v>
      </c>
      <c r="C1702" s="32">
        <v>65126</v>
      </c>
      <c r="D1702" s="32">
        <v>64058</v>
      </c>
      <c r="E1702" s="32">
        <v>63335</v>
      </c>
      <c r="F1702" s="32">
        <v>62780</v>
      </c>
      <c r="G1702" s="32">
        <v>61090</v>
      </c>
      <c r="H1702" s="32">
        <v>60247</v>
      </c>
      <c r="I1702" s="32">
        <v>59579</v>
      </c>
      <c r="J1702" s="32">
        <v>58036</v>
      </c>
      <c r="K1702" s="32">
        <v>55940</v>
      </c>
      <c r="L1702" s="32">
        <v>54004</v>
      </c>
      <c r="M1702" s="32"/>
    </row>
    <row r="1703" spans="1:21" hidden="1" x14ac:dyDescent="0.3">
      <c r="A1703" t="s">
        <v>94</v>
      </c>
      <c r="B1703" t="s">
        <v>190</v>
      </c>
      <c r="C1703" s="32">
        <v>62965</v>
      </c>
      <c r="D1703" s="32">
        <v>62957</v>
      </c>
      <c r="E1703" s="32">
        <v>63720</v>
      </c>
      <c r="F1703" s="32">
        <v>63780</v>
      </c>
      <c r="G1703" s="32">
        <v>64088</v>
      </c>
      <c r="H1703" s="32">
        <v>63824</v>
      </c>
      <c r="I1703" s="32">
        <v>62885</v>
      </c>
      <c r="J1703" s="32">
        <v>62082</v>
      </c>
      <c r="K1703" s="32">
        <v>61545</v>
      </c>
      <c r="L1703" s="32">
        <v>59838</v>
      </c>
      <c r="M1703" s="32"/>
    </row>
    <row r="1704" spans="1:21" hidden="1" x14ac:dyDescent="0.3">
      <c r="A1704" t="s">
        <v>94</v>
      </c>
      <c r="B1704" t="s">
        <v>191</v>
      </c>
      <c r="C1704" s="32">
        <v>51632</v>
      </c>
      <c r="D1704" s="32">
        <v>54264</v>
      </c>
      <c r="E1704" s="32">
        <v>56105</v>
      </c>
      <c r="F1704" s="32">
        <v>58517</v>
      </c>
      <c r="G1704" s="32">
        <v>60044</v>
      </c>
      <c r="H1704" s="32">
        <v>61803</v>
      </c>
      <c r="I1704" s="32">
        <v>61714</v>
      </c>
      <c r="J1704" s="32">
        <v>62360</v>
      </c>
      <c r="K1704" s="32">
        <v>62431</v>
      </c>
      <c r="L1704" s="32">
        <v>62647</v>
      </c>
      <c r="M1704" s="32"/>
    </row>
    <row r="1705" spans="1:21" hidden="1" x14ac:dyDescent="0.3">
      <c r="A1705" t="s">
        <v>94</v>
      </c>
      <c r="B1705" t="s">
        <v>192</v>
      </c>
      <c r="C1705" s="32">
        <v>42839</v>
      </c>
      <c r="D1705" s="32">
        <v>44804</v>
      </c>
      <c r="E1705" s="32">
        <v>46294</v>
      </c>
      <c r="F1705" s="32">
        <v>47155</v>
      </c>
      <c r="G1705" s="32">
        <v>49131</v>
      </c>
      <c r="H1705" s="32">
        <v>50255</v>
      </c>
      <c r="I1705" s="32">
        <v>52852</v>
      </c>
      <c r="J1705" s="32">
        <v>54668</v>
      </c>
      <c r="K1705" s="32">
        <v>57065</v>
      </c>
      <c r="L1705" s="32">
        <v>58504</v>
      </c>
      <c r="M1705" s="32"/>
    </row>
    <row r="1706" spans="1:21" hidden="1" x14ac:dyDescent="0.3">
      <c r="A1706" t="s">
        <v>94</v>
      </c>
      <c r="B1706" t="s">
        <v>193</v>
      </c>
      <c r="C1706" s="32">
        <v>34557</v>
      </c>
      <c r="D1706" s="32">
        <v>34949</v>
      </c>
      <c r="E1706" s="32">
        <v>36917</v>
      </c>
      <c r="F1706" s="32">
        <v>38256</v>
      </c>
      <c r="G1706" s="32">
        <v>39405</v>
      </c>
      <c r="H1706" s="32">
        <v>41206</v>
      </c>
      <c r="I1706" s="32">
        <v>43126</v>
      </c>
      <c r="J1706" s="32">
        <v>44562</v>
      </c>
      <c r="K1706" s="32">
        <v>45453</v>
      </c>
      <c r="L1706" s="32">
        <v>47334</v>
      </c>
      <c r="M1706" s="32"/>
    </row>
    <row r="1707" spans="1:21" hidden="1" x14ac:dyDescent="0.3">
      <c r="A1707" t="s">
        <v>94</v>
      </c>
      <c r="B1707" t="s">
        <v>194</v>
      </c>
      <c r="C1707" s="32">
        <v>27655</v>
      </c>
      <c r="D1707" s="32">
        <v>28619</v>
      </c>
      <c r="E1707" s="32">
        <v>29041</v>
      </c>
      <c r="F1707" s="32">
        <v>29981</v>
      </c>
      <c r="G1707" s="32">
        <v>30623</v>
      </c>
      <c r="H1707" s="32">
        <v>31806</v>
      </c>
      <c r="I1707" s="32">
        <v>32897</v>
      </c>
      <c r="J1707" s="32">
        <v>34653</v>
      </c>
      <c r="K1707" s="32">
        <v>35977</v>
      </c>
      <c r="L1707" s="32">
        <v>37165</v>
      </c>
      <c r="M1707" s="32"/>
      <c r="N1707" t="str">
        <f t="shared" ref="N1707:N1714" si="130">A1707</f>
        <v>นครพนม</v>
      </c>
      <c r="O1707" s="32">
        <f t="shared" ref="O1707:U1707" si="131">SUM(F1707:F1714)</f>
        <v>89571</v>
      </c>
      <c r="P1707" s="32">
        <f t="shared" si="131"/>
        <v>93060</v>
      </c>
      <c r="Q1707" s="32">
        <f t="shared" si="131"/>
        <v>96735</v>
      </c>
      <c r="R1707" s="32">
        <f t="shared" si="131"/>
        <v>100507</v>
      </c>
      <c r="S1707" s="32">
        <f t="shared" si="131"/>
        <v>104802</v>
      </c>
      <c r="T1707" s="32">
        <f t="shared" si="131"/>
        <v>109180</v>
      </c>
      <c r="U1707" s="32">
        <f t="shared" si="131"/>
        <v>113392</v>
      </c>
    </row>
    <row r="1708" spans="1:21" hidden="1" x14ac:dyDescent="0.3">
      <c r="A1708" t="s">
        <v>94</v>
      </c>
      <c r="B1708" t="s">
        <v>195</v>
      </c>
      <c r="C1708" s="32">
        <v>19712</v>
      </c>
      <c r="D1708" s="32">
        <v>21011</v>
      </c>
      <c r="E1708" s="32">
        <v>22017</v>
      </c>
      <c r="F1708" s="32">
        <v>23284</v>
      </c>
      <c r="G1708" s="32">
        <v>24500</v>
      </c>
      <c r="H1708" s="32">
        <v>25402</v>
      </c>
      <c r="I1708" s="32">
        <v>26123</v>
      </c>
      <c r="J1708" s="32">
        <v>26562</v>
      </c>
      <c r="K1708" s="32">
        <v>27444</v>
      </c>
      <c r="L1708" s="32">
        <v>28085</v>
      </c>
      <c r="M1708" s="32"/>
      <c r="N1708" t="str">
        <f t="shared" si="130"/>
        <v>นครพนม</v>
      </c>
    </row>
    <row r="1709" spans="1:21" hidden="1" x14ac:dyDescent="0.3">
      <c r="A1709" t="s">
        <v>94</v>
      </c>
      <c r="B1709" t="s">
        <v>196</v>
      </c>
      <c r="C1709" s="32">
        <v>13380</v>
      </c>
      <c r="D1709" s="32">
        <v>13850</v>
      </c>
      <c r="E1709" s="32">
        <v>14766</v>
      </c>
      <c r="F1709" s="32">
        <v>15492</v>
      </c>
      <c r="G1709" s="32">
        <v>16355</v>
      </c>
      <c r="H1709" s="32">
        <v>17173</v>
      </c>
      <c r="I1709" s="32">
        <v>18128</v>
      </c>
      <c r="J1709" s="32">
        <v>18972</v>
      </c>
      <c r="K1709" s="32">
        <v>20160</v>
      </c>
      <c r="L1709" s="32">
        <v>21319</v>
      </c>
      <c r="M1709" s="32"/>
      <c r="N1709" t="str">
        <f t="shared" si="130"/>
        <v>นครพนม</v>
      </c>
    </row>
    <row r="1710" spans="1:21" hidden="1" x14ac:dyDescent="0.3">
      <c r="A1710" t="s">
        <v>94</v>
      </c>
      <c r="B1710" t="s">
        <v>197</v>
      </c>
      <c r="C1710" s="32">
        <v>9038</v>
      </c>
      <c r="D1710" s="32">
        <v>9528</v>
      </c>
      <c r="E1710" s="32">
        <v>9874</v>
      </c>
      <c r="F1710" s="32">
        <v>10074</v>
      </c>
      <c r="G1710" s="32">
        <v>10460</v>
      </c>
      <c r="H1710" s="32">
        <v>10827</v>
      </c>
      <c r="I1710" s="32">
        <v>11195</v>
      </c>
      <c r="J1710" s="32">
        <v>11991</v>
      </c>
      <c r="K1710" s="32">
        <v>12523</v>
      </c>
      <c r="L1710" s="32">
        <v>13221</v>
      </c>
      <c r="M1710" s="32"/>
      <c r="N1710" t="str">
        <f t="shared" si="130"/>
        <v>นครพนม</v>
      </c>
    </row>
    <row r="1711" spans="1:21" hidden="1" x14ac:dyDescent="0.3">
      <c r="A1711" t="s">
        <v>94</v>
      </c>
      <c r="B1711" t="s">
        <v>198</v>
      </c>
      <c r="C1711" s="32">
        <v>5619</v>
      </c>
      <c r="D1711" s="32">
        <v>5874</v>
      </c>
      <c r="E1711" s="32">
        <v>6070</v>
      </c>
      <c r="F1711" s="32">
        <v>6428</v>
      </c>
      <c r="G1711" s="32">
        <v>6537</v>
      </c>
      <c r="H1711" s="32">
        <v>6616</v>
      </c>
      <c r="I1711" s="32">
        <v>6972</v>
      </c>
      <c r="J1711" s="32">
        <v>7222</v>
      </c>
      <c r="K1711" s="32">
        <v>7384</v>
      </c>
      <c r="L1711" s="32">
        <v>7649</v>
      </c>
      <c r="M1711" s="32"/>
      <c r="N1711" t="str">
        <f t="shared" si="130"/>
        <v>นครพนม</v>
      </c>
    </row>
    <row r="1712" spans="1:21" hidden="1" x14ac:dyDescent="0.3">
      <c r="A1712" t="s">
        <v>94</v>
      </c>
      <c r="B1712" t="s">
        <v>199</v>
      </c>
      <c r="C1712" s="32">
        <v>2328</v>
      </c>
      <c r="D1712" s="32">
        <v>2637</v>
      </c>
      <c r="E1712" s="32">
        <v>2819</v>
      </c>
      <c r="F1712" s="32">
        <v>3036</v>
      </c>
      <c r="G1712" s="32">
        <v>3245</v>
      </c>
      <c r="H1712" s="32">
        <v>3485</v>
      </c>
      <c r="I1712" s="32">
        <v>3599</v>
      </c>
      <c r="J1712" s="32">
        <v>3733</v>
      </c>
      <c r="K1712" s="32">
        <v>3929</v>
      </c>
      <c r="L1712" s="32">
        <v>4034</v>
      </c>
      <c r="M1712" s="32"/>
      <c r="N1712" t="str">
        <f t="shared" si="130"/>
        <v>นครพนม</v>
      </c>
    </row>
    <row r="1713" spans="1:14" hidden="1" x14ac:dyDescent="0.3">
      <c r="A1713" t="s">
        <v>94</v>
      </c>
      <c r="B1713" t="s">
        <v>200</v>
      </c>
      <c r="C1713">
        <v>891</v>
      </c>
      <c r="D1713">
        <v>947</v>
      </c>
      <c r="E1713">
        <v>953</v>
      </c>
      <c r="F1713">
        <v>963</v>
      </c>
      <c r="G1713" s="32">
        <v>1024</v>
      </c>
      <c r="H1713" s="32">
        <v>1130</v>
      </c>
      <c r="I1713" s="32">
        <v>1283</v>
      </c>
      <c r="J1713" s="32">
        <v>1345</v>
      </c>
      <c r="K1713" s="32">
        <v>1416</v>
      </c>
      <c r="L1713" s="32">
        <v>1534</v>
      </c>
      <c r="M1713" s="32"/>
      <c r="N1713" t="str">
        <f t="shared" si="130"/>
        <v>นครพนม</v>
      </c>
    </row>
    <row r="1714" spans="1:14" hidden="1" x14ac:dyDescent="0.3">
      <c r="A1714" t="s">
        <v>94</v>
      </c>
      <c r="B1714" t="s">
        <v>201</v>
      </c>
      <c r="C1714">
        <v>238</v>
      </c>
      <c r="D1714">
        <v>280</v>
      </c>
      <c r="E1714">
        <v>282</v>
      </c>
      <c r="F1714">
        <v>313</v>
      </c>
      <c r="G1714">
        <v>316</v>
      </c>
      <c r="H1714">
        <v>296</v>
      </c>
      <c r="I1714">
        <v>310</v>
      </c>
      <c r="J1714">
        <v>324</v>
      </c>
      <c r="K1714">
        <v>347</v>
      </c>
      <c r="L1714">
        <v>385</v>
      </c>
      <c r="N1714" t="str">
        <f t="shared" si="130"/>
        <v>นครพนม</v>
      </c>
    </row>
    <row r="1715" spans="1:14" hidden="1" x14ac:dyDescent="0.3">
      <c r="A1715" t="s">
        <v>94</v>
      </c>
      <c r="B1715" t="s">
        <v>202</v>
      </c>
      <c r="C1715">
        <v>91</v>
      </c>
      <c r="D1715">
        <v>86</v>
      </c>
      <c r="E1715">
        <v>96</v>
      </c>
      <c r="F1715">
        <v>111</v>
      </c>
      <c r="G1715">
        <v>81</v>
      </c>
      <c r="H1715">
        <v>96</v>
      </c>
      <c r="I1715">
        <v>111</v>
      </c>
      <c r="J1715">
        <v>101</v>
      </c>
      <c r="K1715">
        <v>122</v>
      </c>
      <c r="L1715">
        <v>137</v>
      </c>
    </row>
    <row r="1716" spans="1:14" hidden="1" x14ac:dyDescent="0.3">
      <c r="A1716" t="s">
        <v>94</v>
      </c>
      <c r="B1716" t="s">
        <v>203</v>
      </c>
      <c r="C1716">
        <v>8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1</v>
      </c>
      <c r="K1716">
        <v>1</v>
      </c>
      <c r="L1716" t="s">
        <v>207</v>
      </c>
    </row>
    <row r="1717" spans="1:14" hidden="1" x14ac:dyDescent="0.3">
      <c r="A1717" t="s">
        <v>94</v>
      </c>
      <c r="B1717" t="s">
        <v>204</v>
      </c>
      <c r="C1717" s="32">
        <v>1157</v>
      </c>
      <c r="D1717" s="32">
        <v>1148</v>
      </c>
      <c r="E1717" s="32">
        <v>1194</v>
      </c>
      <c r="F1717" s="32">
        <v>1611</v>
      </c>
      <c r="G1717" s="32">
        <v>1580</v>
      </c>
      <c r="H1717" s="32">
        <v>1582</v>
      </c>
      <c r="I1717" s="32">
        <v>1578</v>
      </c>
      <c r="J1717" s="32">
        <v>1589</v>
      </c>
      <c r="K1717" s="32">
        <v>1598</v>
      </c>
      <c r="L1717" s="32">
        <v>1604</v>
      </c>
      <c r="M1717" s="32"/>
    </row>
    <row r="1718" spans="1:14" hidden="1" x14ac:dyDescent="0.3">
      <c r="A1718" t="s">
        <v>94</v>
      </c>
      <c r="B1718" t="s">
        <v>205</v>
      </c>
      <c r="C1718" s="32">
        <v>2879</v>
      </c>
      <c r="D1718" s="32">
        <v>2894</v>
      </c>
      <c r="E1718" s="32">
        <v>2868</v>
      </c>
      <c r="F1718" s="32">
        <v>2913</v>
      </c>
      <c r="G1718" s="32">
        <v>3097</v>
      </c>
      <c r="H1718" s="32">
        <v>3084</v>
      </c>
      <c r="I1718" s="32">
        <v>3087</v>
      </c>
      <c r="J1718" s="32">
        <v>3158</v>
      </c>
      <c r="K1718">
        <v>921</v>
      </c>
      <c r="L1718" s="32">
        <v>1136</v>
      </c>
      <c r="M1718" s="32"/>
    </row>
    <row r="1719" spans="1:14" hidden="1" x14ac:dyDescent="0.3">
      <c r="A1719" t="s">
        <v>94</v>
      </c>
      <c r="B1719" t="s">
        <v>206</v>
      </c>
      <c r="C1719">
        <v>846</v>
      </c>
      <c r="D1719" s="32">
        <v>1001</v>
      </c>
      <c r="E1719">
        <v>921</v>
      </c>
      <c r="F1719">
        <v>983</v>
      </c>
      <c r="G1719">
        <v>993</v>
      </c>
      <c r="H1719">
        <v>877</v>
      </c>
      <c r="I1719">
        <v>817</v>
      </c>
      <c r="J1719">
        <v>802</v>
      </c>
      <c r="K1719">
        <v>284</v>
      </c>
      <c r="L1719">
        <v>110</v>
      </c>
    </row>
    <row r="1720" spans="1:14" x14ac:dyDescent="0.3">
      <c r="A1720" t="s">
        <v>95</v>
      </c>
      <c r="B1720" t="s">
        <v>7</v>
      </c>
      <c r="C1720" s="32">
        <v>342868</v>
      </c>
      <c r="D1720" s="32">
        <v>344302</v>
      </c>
      <c r="E1720" s="32">
        <v>346016</v>
      </c>
      <c r="F1720" s="32">
        <v>348101</v>
      </c>
      <c r="G1720" s="32">
        <v>349474</v>
      </c>
      <c r="H1720" s="32">
        <v>350782</v>
      </c>
      <c r="I1720" s="32">
        <v>352282</v>
      </c>
      <c r="J1720" s="32">
        <v>353174</v>
      </c>
      <c r="K1720" s="32">
        <v>350911</v>
      </c>
      <c r="L1720" s="32">
        <v>351484</v>
      </c>
      <c r="M1720" s="32"/>
    </row>
    <row r="1721" spans="1:14" hidden="1" x14ac:dyDescent="0.3">
      <c r="A1721" t="s">
        <v>95</v>
      </c>
      <c r="B1721" t="s">
        <v>184</v>
      </c>
      <c r="C1721" s="32">
        <v>21221</v>
      </c>
      <c r="D1721" s="32">
        <v>20778</v>
      </c>
      <c r="E1721" s="32">
        <v>20653</v>
      </c>
      <c r="F1721" s="32">
        <v>20409</v>
      </c>
      <c r="G1721" s="32">
        <v>19739</v>
      </c>
      <c r="H1721" s="32">
        <v>18905</v>
      </c>
      <c r="I1721" s="32">
        <v>18406</v>
      </c>
      <c r="J1721" s="32">
        <v>17605</v>
      </c>
      <c r="K1721" s="32">
        <v>16973</v>
      </c>
      <c r="L1721" s="32">
        <v>16415</v>
      </c>
      <c r="M1721" s="32"/>
    </row>
    <row r="1722" spans="1:14" hidden="1" x14ac:dyDescent="0.3">
      <c r="A1722" t="s">
        <v>95</v>
      </c>
      <c r="B1722" s="37">
        <v>44690</v>
      </c>
      <c r="C1722" s="32">
        <v>22224</v>
      </c>
      <c r="D1722" s="32">
        <v>22232</v>
      </c>
      <c r="E1722" s="32">
        <v>21957</v>
      </c>
      <c r="F1722" s="32">
        <v>21626</v>
      </c>
      <c r="G1722" s="32">
        <v>21378</v>
      </c>
      <c r="H1722" s="32">
        <v>21537</v>
      </c>
      <c r="I1722" s="32">
        <v>21280</v>
      </c>
      <c r="J1722" s="32">
        <v>21068</v>
      </c>
      <c r="K1722" s="32">
        <v>20838</v>
      </c>
      <c r="L1722" s="32">
        <v>20238</v>
      </c>
      <c r="M1722" s="32"/>
    </row>
    <row r="1723" spans="1:14" hidden="1" x14ac:dyDescent="0.3">
      <c r="A1723" t="s">
        <v>95</v>
      </c>
      <c r="B1723" s="37">
        <v>44848</v>
      </c>
      <c r="C1723" s="32">
        <v>23545</v>
      </c>
      <c r="D1723" s="32">
        <v>22662</v>
      </c>
      <c r="E1723" s="32">
        <v>22200</v>
      </c>
      <c r="F1723" s="32">
        <v>21900</v>
      </c>
      <c r="G1723" s="32">
        <v>22114</v>
      </c>
      <c r="H1723" s="32">
        <v>22295</v>
      </c>
      <c r="I1723" s="32">
        <v>22307</v>
      </c>
      <c r="J1723" s="32">
        <v>22106</v>
      </c>
      <c r="K1723" s="32">
        <v>21814</v>
      </c>
      <c r="L1723" s="32">
        <v>21573</v>
      </c>
      <c r="M1723" s="32"/>
    </row>
    <row r="1724" spans="1:14" hidden="1" x14ac:dyDescent="0.3">
      <c r="A1724" t="s">
        <v>95</v>
      </c>
      <c r="B1724" t="s">
        <v>185</v>
      </c>
      <c r="C1724" s="32">
        <v>27314</v>
      </c>
      <c r="D1724" s="32">
        <v>27023</v>
      </c>
      <c r="E1724" s="32">
        <v>26559</v>
      </c>
      <c r="F1724" s="32">
        <v>25633</v>
      </c>
      <c r="G1724" s="32">
        <v>24310</v>
      </c>
      <c r="H1724" s="32">
        <v>23122</v>
      </c>
      <c r="I1724" s="32">
        <v>22339</v>
      </c>
      <c r="J1724" s="32">
        <v>21899</v>
      </c>
      <c r="K1724" s="32">
        <v>21725</v>
      </c>
      <c r="L1724" s="32">
        <v>22018</v>
      </c>
      <c r="M1724" s="32"/>
    </row>
    <row r="1725" spans="1:14" hidden="1" x14ac:dyDescent="0.3">
      <c r="A1725" t="s">
        <v>95</v>
      </c>
      <c r="B1725" t="s">
        <v>186</v>
      </c>
      <c r="C1725" s="32">
        <v>24191</v>
      </c>
      <c r="D1725" s="32">
        <v>24313</v>
      </c>
      <c r="E1725" s="32">
        <v>24485</v>
      </c>
      <c r="F1725" s="32">
        <v>24951</v>
      </c>
      <c r="G1725" s="32">
        <v>25500</v>
      </c>
      <c r="H1725" s="32">
        <v>25519</v>
      </c>
      <c r="I1725" s="32">
        <v>25297</v>
      </c>
      <c r="J1725" s="32">
        <v>24987</v>
      </c>
      <c r="K1725" s="32">
        <v>24092</v>
      </c>
      <c r="L1725" s="32">
        <v>22956</v>
      </c>
      <c r="M1725" s="32"/>
    </row>
    <row r="1726" spans="1:14" hidden="1" x14ac:dyDescent="0.3">
      <c r="A1726" t="s">
        <v>95</v>
      </c>
      <c r="B1726" t="s">
        <v>187</v>
      </c>
      <c r="C1726" s="32">
        <v>28656</v>
      </c>
      <c r="D1726" s="32">
        <v>27467</v>
      </c>
      <c r="E1726" s="32">
        <v>26199</v>
      </c>
      <c r="F1726" s="32">
        <v>25016</v>
      </c>
      <c r="G1726" s="32">
        <v>24642</v>
      </c>
      <c r="H1726" s="32">
        <v>24712</v>
      </c>
      <c r="I1726" s="32">
        <v>24908</v>
      </c>
      <c r="J1726" s="32">
        <v>25281</v>
      </c>
      <c r="K1726" s="32">
        <v>25922</v>
      </c>
      <c r="L1726" s="32">
        <v>26342</v>
      </c>
      <c r="M1726" s="32"/>
    </row>
    <row r="1727" spans="1:14" hidden="1" x14ac:dyDescent="0.3">
      <c r="A1727" t="s">
        <v>95</v>
      </c>
      <c r="B1727" t="s">
        <v>188</v>
      </c>
      <c r="C1727" s="32">
        <v>29419</v>
      </c>
      <c r="D1727" s="32">
        <v>29487</v>
      </c>
      <c r="E1727" s="32">
        <v>29307</v>
      </c>
      <c r="F1727" s="32">
        <v>29137</v>
      </c>
      <c r="G1727" s="32">
        <v>28656</v>
      </c>
      <c r="H1727" s="32">
        <v>27826</v>
      </c>
      <c r="I1727" s="32">
        <v>26759</v>
      </c>
      <c r="J1727" s="32">
        <v>25481</v>
      </c>
      <c r="K1727" s="32">
        <v>24347</v>
      </c>
      <c r="L1727" s="32">
        <v>23966</v>
      </c>
      <c r="M1727" s="32"/>
    </row>
    <row r="1728" spans="1:14" hidden="1" x14ac:dyDescent="0.3">
      <c r="A1728" t="s">
        <v>95</v>
      </c>
      <c r="B1728" t="s">
        <v>189</v>
      </c>
      <c r="C1728" s="32">
        <v>30262</v>
      </c>
      <c r="D1728" s="32">
        <v>29753</v>
      </c>
      <c r="E1728" s="32">
        <v>29601</v>
      </c>
      <c r="F1728" s="32">
        <v>29673</v>
      </c>
      <c r="G1728" s="32">
        <v>29292</v>
      </c>
      <c r="H1728" s="32">
        <v>28850</v>
      </c>
      <c r="I1728" s="32">
        <v>28828</v>
      </c>
      <c r="J1728" s="32">
        <v>28506</v>
      </c>
      <c r="K1728" s="32">
        <v>28416</v>
      </c>
      <c r="L1728" s="32">
        <v>28027</v>
      </c>
      <c r="M1728" s="32"/>
    </row>
    <row r="1729" spans="1:21" hidden="1" x14ac:dyDescent="0.3">
      <c r="A1729" t="s">
        <v>95</v>
      </c>
      <c r="B1729" t="s">
        <v>190</v>
      </c>
      <c r="C1729" s="32">
        <v>30423</v>
      </c>
      <c r="D1729" s="32">
        <v>30343</v>
      </c>
      <c r="E1729" s="32">
        <v>30578</v>
      </c>
      <c r="F1729" s="32">
        <v>30398</v>
      </c>
      <c r="G1729" s="32">
        <v>30125</v>
      </c>
      <c r="H1729" s="32">
        <v>30020</v>
      </c>
      <c r="I1729" s="32">
        <v>29515</v>
      </c>
      <c r="J1729" s="32">
        <v>29256</v>
      </c>
      <c r="K1729" s="32">
        <v>29122</v>
      </c>
      <c r="L1729" s="32">
        <v>28718</v>
      </c>
      <c r="M1729" s="32"/>
    </row>
    <row r="1730" spans="1:21" hidden="1" x14ac:dyDescent="0.3">
      <c r="A1730" t="s">
        <v>95</v>
      </c>
      <c r="B1730" t="s">
        <v>191</v>
      </c>
      <c r="C1730" s="32">
        <v>26119</v>
      </c>
      <c r="D1730" s="32">
        <v>27380</v>
      </c>
      <c r="E1730" s="32">
        <v>28252</v>
      </c>
      <c r="F1730" s="32">
        <v>29124</v>
      </c>
      <c r="G1730" s="32">
        <v>29695</v>
      </c>
      <c r="H1730" s="32">
        <v>29981</v>
      </c>
      <c r="I1730" s="32">
        <v>29991</v>
      </c>
      <c r="J1730" s="32">
        <v>30140</v>
      </c>
      <c r="K1730" s="32">
        <v>30032</v>
      </c>
      <c r="L1730" s="32">
        <v>29680</v>
      </c>
      <c r="M1730" s="32"/>
    </row>
    <row r="1731" spans="1:21" hidden="1" x14ac:dyDescent="0.3">
      <c r="A1731" t="s">
        <v>95</v>
      </c>
      <c r="B1731" t="s">
        <v>192</v>
      </c>
      <c r="C1731" s="32">
        <v>21012</v>
      </c>
      <c r="D1731" s="32">
        <v>22117</v>
      </c>
      <c r="E1731" s="32">
        <v>22873</v>
      </c>
      <c r="F1731" s="32">
        <v>23638</v>
      </c>
      <c r="G1731" s="32">
        <v>24552</v>
      </c>
      <c r="H1731" s="32">
        <v>25605</v>
      </c>
      <c r="I1731" s="32">
        <v>26784</v>
      </c>
      <c r="J1731" s="32">
        <v>27641</v>
      </c>
      <c r="K1731" s="32">
        <v>28524</v>
      </c>
      <c r="L1731" s="32">
        <v>29084</v>
      </c>
      <c r="M1731" s="32"/>
    </row>
    <row r="1732" spans="1:21" hidden="1" x14ac:dyDescent="0.3">
      <c r="A1732" t="s">
        <v>95</v>
      </c>
      <c r="B1732" t="s">
        <v>193</v>
      </c>
      <c r="C1732" s="32">
        <v>16719</v>
      </c>
      <c r="D1732" s="32">
        <v>16933</v>
      </c>
      <c r="E1732" s="32">
        <v>18000</v>
      </c>
      <c r="F1732" s="32">
        <v>18720</v>
      </c>
      <c r="G1732" s="32">
        <v>19439</v>
      </c>
      <c r="H1732" s="32">
        <v>20278</v>
      </c>
      <c r="I1732" s="32">
        <v>21403</v>
      </c>
      <c r="J1732" s="32">
        <v>22114</v>
      </c>
      <c r="K1732" s="32">
        <v>22866</v>
      </c>
      <c r="L1732" s="32">
        <v>23625</v>
      </c>
      <c r="M1732" s="32"/>
    </row>
    <row r="1733" spans="1:21" hidden="1" x14ac:dyDescent="0.3">
      <c r="A1733" t="s">
        <v>95</v>
      </c>
      <c r="B1733" t="s">
        <v>194</v>
      </c>
      <c r="C1733" s="32">
        <v>12919</v>
      </c>
      <c r="D1733" s="32">
        <v>13487</v>
      </c>
      <c r="E1733" s="32">
        <v>13769</v>
      </c>
      <c r="F1733" s="32">
        <v>14171</v>
      </c>
      <c r="G1733" s="32">
        <v>14879</v>
      </c>
      <c r="H1733" s="32">
        <v>15472</v>
      </c>
      <c r="I1733" s="32">
        <v>16004</v>
      </c>
      <c r="J1733" s="32">
        <v>17045</v>
      </c>
      <c r="K1733" s="32">
        <v>17731</v>
      </c>
      <c r="L1733" s="32">
        <v>18357</v>
      </c>
      <c r="M1733" s="32"/>
      <c r="N1733" t="str">
        <f t="shared" ref="N1733:N1740" si="132">A1733</f>
        <v>มุกดาหาร</v>
      </c>
      <c r="O1733" s="32">
        <f t="shared" ref="O1733:U1733" si="133">SUM(F1733:F1740)</f>
        <v>42488</v>
      </c>
      <c r="P1733" s="32">
        <f t="shared" si="133"/>
        <v>44472</v>
      </c>
      <c r="Q1733" s="32">
        <f t="shared" si="133"/>
        <v>46262</v>
      </c>
      <c r="R1733" s="32">
        <f t="shared" si="133"/>
        <v>48210</v>
      </c>
      <c r="S1733" s="32">
        <f t="shared" si="133"/>
        <v>50505</v>
      </c>
      <c r="T1733" s="32">
        <f t="shared" si="133"/>
        <v>52727</v>
      </c>
      <c r="U1733" s="32">
        <f t="shared" si="133"/>
        <v>54821</v>
      </c>
    </row>
    <row r="1734" spans="1:21" hidden="1" x14ac:dyDescent="0.3">
      <c r="A1734" t="s">
        <v>95</v>
      </c>
      <c r="B1734" t="s">
        <v>195</v>
      </c>
      <c r="C1734" s="32">
        <v>8831</v>
      </c>
      <c r="D1734" s="32">
        <v>9481</v>
      </c>
      <c r="E1734" s="32">
        <v>10045</v>
      </c>
      <c r="F1734" s="32">
        <v>10805</v>
      </c>
      <c r="G1734" s="32">
        <v>11300</v>
      </c>
      <c r="H1734" s="32">
        <v>11880</v>
      </c>
      <c r="I1734" s="32">
        <v>12332</v>
      </c>
      <c r="J1734" s="32">
        <v>12605</v>
      </c>
      <c r="K1734" s="32">
        <v>13018</v>
      </c>
      <c r="L1734" s="32">
        <v>13665</v>
      </c>
      <c r="M1734" s="32"/>
      <c r="N1734" t="str">
        <f t="shared" si="132"/>
        <v>มุกดาหาร</v>
      </c>
    </row>
    <row r="1735" spans="1:21" hidden="1" x14ac:dyDescent="0.3">
      <c r="A1735" t="s">
        <v>95</v>
      </c>
      <c r="B1735" t="s">
        <v>196</v>
      </c>
      <c r="C1735" s="32">
        <v>6408</v>
      </c>
      <c r="D1735" s="32">
        <v>6641</v>
      </c>
      <c r="E1735" s="32">
        <v>6862</v>
      </c>
      <c r="F1735" s="32">
        <v>7099</v>
      </c>
      <c r="G1735" s="32">
        <v>7425</v>
      </c>
      <c r="H1735" s="32">
        <v>7808</v>
      </c>
      <c r="I1735" s="32">
        <v>8309</v>
      </c>
      <c r="J1735" s="32">
        <v>8833</v>
      </c>
      <c r="K1735" s="32">
        <v>9525</v>
      </c>
      <c r="L1735" s="32">
        <v>9893</v>
      </c>
      <c r="M1735" s="32"/>
      <c r="N1735" t="str">
        <f t="shared" si="132"/>
        <v>มุกดาหาร</v>
      </c>
    </row>
    <row r="1736" spans="1:21" hidden="1" x14ac:dyDescent="0.3">
      <c r="A1736" t="s">
        <v>95</v>
      </c>
      <c r="B1736" t="s">
        <v>197</v>
      </c>
      <c r="C1736" s="32">
        <v>4441</v>
      </c>
      <c r="D1736" s="32">
        <v>4677</v>
      </c>
      <c r="E1736" s="32">
        <v>4917</v>
      </c>
      <c r="F1736" s="32">
        <v>4924</v>
      </c>
      <c r="G1736" s="32">
        <v>5178</v>
      </c>
      <c r="H1736" s="32">
        <v>5296</v>
      </c>
      <c r="I1736" s="32">
        <v>5446</v>
      </c>
      <c r="J1736" s="32">
        <v>5607</v>
      </c>
      <c r="K1736" s="32">
        <v>5788</v>
      </c>
      <c r="L1736" s="32">
        <v>6039</v>
      </c>
      <c r="M1736" s="32"/>
      <c r="N1736" t="str">
        <f t="shared" si="132"/>
        <v>มุกดาหาร</v>
      </c>
    </row>
    <row r="1737" spans="1:21" hidden="1" x14ac:dyDescent="0.3">
      <c r="A1737" t="s">
        <v>95</v>
      </c>
      <c r="B1737" t="s">
        <v>198</v>
      </c>
      <c r="C1737" s="32">
        <v>2956</v>
      </c>
      <c r="D1737" s="32">
        <v>3029</v>
      </c>
      <c r="E1737" s="32">
        <v>3099</v>
      </c>
      <c r="F1737" s="32">
        <v>3301</v>
      </c>
      <c r="G1737" s="32">
        <v>3300</v>
      </c>
      <c r="H1737" s="32">
        <v>3270</v>
      </c>
      <c r="I1737" s="32">
        <v>3439</v>
      </c>
      <c r="J1737" s="32">
        <v>3629</v>
      </c>
      <c r="K1737" s="32">
        <v>3659</v>
      </c>
      <c r="L1737" s="32">
        <v>3813</v>
      </c>
      <c r="M1737" s="32"/>
      <c r="N1737" t="str">
        <f t="shared" si="132"/>
        <v>มุกดาหาร</v>
      </c>
    </row>
    <row r="1738" spans="1:21" hidden="1" x14ac:dyDescent="0.3">
      <c r="A1738" t="s">
        <v>95</v>
      </c>
      <c r="B1738" t="s">
        <v>199</v>
      </c>
      <c r="C1738" s="32">
        <v>1144</v>
      </c>
      <c r="D1738" s="32">
        <v>1352</v>
      </c>
      <c r="E1738" s="32">
        <v>1454</v>
      </c>
      <c r="F1738" s="32">
        <v>1566</v>
      </c>
      <c r="G1738" s="32">
        <v>1720</v>
      </c>
      <c r="H1738" s="32">
        <v>1824</v>
      </c>
      <c r="I1738" s="32">
        <v>1865</v>
      </c>
      <c r="J1738" s="32">
        <v>1929</v>
      </c>
      <c r="K1738" s="32">
        <v>2097</v>
      </c>
      <c r="L1738" s="32">
        <v>2071</v>
      </c>
      <c r="M1738" s="32"/>
      <c r="N1738" t="str">
        <f t="shared" si="132"/>
        <v>มุกดาหาร</v>
      </c>
    </row>
    <row r="1739" spans="1:21" hidden="1" x14ac:dyDescent="0.3">
      <c r="A1739" t="s">
        <v>95</v>
      </c>
      <c r="B1739" t="s">
        <v>200</v>
      </c>
      <c r="C1739">
        <v>469</v>
      </c>
      <c r="D1739">
        <v>466</v>
      </c>
      <c r="E1739">
        <v>459</v>
      </c>
      <c r="F1739">
        <v>474</v>
      </c>
      <c r="G1739">
        <v>505</v>
      </c>
      <c r="H1739">
        <v>555</v>
      </c>
      <c r="I1739">
        <v>650</v>
      </c>
      <c r="J1739">
        <v>685</v>
      </c>
      <c r="K1739">
        <v>753</v>
      </c>
      <c r="L1739">
        <v>815</v>
      </c>
      <c r="N1739" t="str">
        <f t="shared" si="132"/>
        <v>มุกดาหาร</v>
      </c>
    </row>
    <row r="1740" spans="1:21" hidden="1" x14ac:dyDescent="0.3">
      <c r="A1740" t="s">
        <v>95</v>
      </c>
      <c r="B1740" t="s">
        <v>201</v>
      </c>
      <c r="C1740">
        <v>116</v>
      </c>
      <c r="D1740">
        <v>131</v>
      </c>
      <c r="E1740">
        <v>132</v>
      </c>
      <c r="F1740">
        <v>148</v>
      </c>
      <c r="G1740">
        <v>165</v>
      </c>
      <c r="H1740">
        <v>157</v>
      </c>
      <c r="I1740">
        <v>165</v>
      </c>
      <c r="J1740">
        <v>172</v>
      </c>
      <c r="K1740">
        <v>156</v>
      </c>
      <c r="L1740">
        <v>168</v>
      </c>
      <c r="N1740" t="str">
        <f t="shared" si="132"/>
        <v>มุกดาหาร</v>
      </c>
    </row>
    <row r="1741" spans="1:21" hidden="1" x14ac:dyDescent="0.3">
      <c r="A1741" t="s">
        <v>95</v>
      </c>
      <c r="B1741" t="s">
        <v>202</v>
      </c>
      <c r="C1741">
        <v>74</v>
      </c>
      <c r="D1741">
        <v>65</v>
      </c>
      <c r="E1741">
        <v>74</v>
      </c>
      <c r="F1741">
        <v>79</v>
      </c>
      <c r="G1741">
        <v>38</v>
      </c>
      <c r="H1741">
        <v>48</v>
      </c>
      <c r="I1741">
        <v>55</v>
      </c>
      <c r="J1741">
        <v>44</v>
      </c>
      <c r="K1741">
        <v>53</v>
      </c>
      <c r="L1741">
        <v>53</v>
      </c>
    </row>
    <row r="1742" spans="1:21" hidden="1" x14ac:dyDescent="0.3">
      <c r="A1742" t="s">
        <v>95</v>
      </c>
      <c r="B1742" t="s">
        <v>203</v>
      </c>
      <c r="C1742">
        <v>3</v>
      </c>
      <c r="D1742">
        <v>2</v>
      </c>
      <c r="E1742">
        <v>2</v>
      </c>
      <c r="F1742" t="s">
        <v>207</v>
      </c>
      <c r="G1742" t="s">
        <v>207</v>
      </c>
      <c r="H1742" t="s">
        <v>207</v>
      </c>
      <c r="I1742" t="s">
        <v>207</v>
      </c>
      <c r="J1742" t="s">
        <v>207</v>
      </c>
      <c r="K1742" t="s">
        <v>207</v>
      </c>
      <c r="L1742" t="s">
        <v>207</v>
      </c>
    </row>
    <row r="1743" spans="1:21" hidden="1" x14ac:dyDescent="0.3">
      <c r="A1743" t="s">
        <v>95</v>
      </c>
      <c r="B1743" t="s">
        <v>204</v>
      </c>
      <c r="C1743">
        <v>708</v>
      </c>
      <c r="D1743">
        <v>678</v>
      </c>
      <c r="E1743">
        <v>852</v>
      </c>
      <c r="F1743" s="32">
        <v>1306</v>
      </c>
      <c r="G1743" s="32">
        <v>1230</v>
      </c>
      <c r="H1743" s="32">
        <v>1259</v>
      </c>
      <c r="I1743" s="32">
        <v>1301</v>
      </c>
      <c r="J1743" s="32">
        <v>1309</v>
      </c>
      <c r="K1743" s="32">
        <v>1335</v>
      </c>
      <c r="L1743" s="32">
        <v>1351</v>
      </c>
      <c r="M1743" s="32"/>
    </row>
    <row r="1744" spans="1:21" hidden="1" x14ac:dyDescent="0.3">
      <c r="A1744" t="s">
        <v>95</v>
      </c>
      <c r="B1744" t="s">
        <v>205</v>
      </c>
      <c r="C1744" s="32">
        <v>3384</v>
      </c>
      <c r="D1744" s="32">
        <v>3461</v>
      </c>
      <c r="E1744" s="32">
        <v>3359</v>
      </c>
      <c r="F1744" s="32">
        <v>3653</v>
      </c>
      <c r="G1744" s="32">
        <v>3906</v>
      </c>
      <c r="H1744" s="32">
        <v>4193</v>
      </c>
      <c r="I1744" s="32">
        <v>4567</v>
      </c>
      <c r="J1744" s="32">
        <v>4886</v>
      </c>
      <c r="K1744" s="32">
        <v>1991</v>
      </c>
      <c r="L1744" s="32">
        <v>2550</v>
      </c>
      <c r="M1744" s="32"/>
    </row>
    <row r="1745" spans="1:21" hidden="1" x14ac:dyDescent="0.3">
      <c r="A1745" t="s">
        <v>95</v>
      </c>
      <c r="B1745" t="s">
        <v>206</v>
      </c>
      <c r="C1745">
        <v>310</v>
      </c>
      <c r="D1745">
        <v>344</v>
      </c>
      <c r="E1745">
        <v>328</v>
      </c>
      <c r="F1745">
        <v>350</v>
      </c>
      <c r="G1745">
        <v>386</v>
      </c>
      <c r="H1745">
        <v>370</v>
      </c>
      <c r="I1745">
        <v>332</v>
      </c>
      <c r="J1745">
        <v>346</v>
      </c>
      <c r="K1745">
        <v>134</v>
      </c>
      <c r="L1745">
        <v>67</v>
      </c>
    </row>
    <row r="1746" spans="1:21" x14ac:dyDescent="0.3">
      <c r="A1746" t="s">
        <v>175</v>
      </c>
      <c r="B1746" t="s">
        <v>7</v>
      </c>
      <c r="C1746" s="32">
        <v>9060189</v>
      </c>
      <c r="D1746" s="32">
        <v>9131425</v>
      </c>
      <c r="E1746" s="32">
        <v>9208504</v>
      </c>
      <c r="F1746" s="32">
        <v>9290708</v>
      </c>
      <c r="G1746" s="32">
        <v>9341162</v>
      </c>
      <c r="H1746" s="32">
        <v>9399578</v>
      </c>
      <c r="I1746" s="32">
        <v>9454193</v>
      </c>
      <c r="J1746" s="32">
        <v>9493757</v>
      </c>
      <c r="K1746" s="32">
        <v>9467901</v>
      </c>
      <c r="L1746" s="32">
        <v>9492267</v>
      </c>
      <c r="M1746" s="32"/>
    </row>
    <row r="1747" spans="1:21" hidden="1" x14ac:dyDescent="0.3">
      <c r="A1747" t="s">
        <v>175</v>
      </c>
      <c r="B1747" t="s">
        <v>184</v>
      </c>
      <c r="C1747" s="32">
        <v>672569</v>
      </c>
      <c r="D1747" s="32">
        <v>670876</v>
      </c>
      <c r="E1747" s="32">
        <v>665392</v>
      </c>
      <c r="F1747" s="32">
        <v>658707</v>
      </c>
      <c r="G1747" s="32">
        <v>640437</v>
      </c>
      <c r="H1747" s="32">
        <v>618687</v>
      </c>
      <c r="I1747" s="32">
        <v>598531</v>
      </c>
      <c r="J1747" s="32">
        <v>578139</v>
      </c>
      <c r="K1747" s="32">
        <v>559992</v>
      </c>
      <c r="L1747" s="32">
        <v>538477</v>
      </c>
      <c r="M1747" s="32"/>
    </row>
    <row r="1748" spans="1:21" hidden="1" x14ac:dyDescent="0.3">
      <c r="A1748" t="s">
        <v>175</v>
      </c>
      <c r="B1748" s="37">
        <v>44690</v>
      </c>
      <c r="C1748" s="32">
        <v>664070</v>
      </c>
      <c r="D1748" s="32">
        <v>671309</v>
      </c>
      <c r="E1748" s="32">
        <v>674765</v>
      </c>
      <c r="F1748" s="32">
        <v>672243</v>
      </c>
      <c r="G1748" s="32">
        <v>675500</v>
      </c>
      <c r="H1748" s="32">
        <v>678635</v>
      </c>
      <c r="I1748" s="32">
        <v>677846</v>
      </c>
      <c r="J1748" s="32">
        <v>673043</v>
      </c>
      <c r="K1748" s="32">
        <v>665481</v>
      </c>
      <c r="L1748" s="32">
        <v>647208</v>
      </c>
      <c r="M1748" s="32"/>
    </row>
    <row r="1749" spans="1:21" hidden="1" x14ac:dyDescent="0.3">
      <c r="A1749" t="s">
        <v>175</v>
      </c>
      <c r="B1749" s="37">
        <v>44848</v>
      </c>
      <c r="C1749" s="32">
        <v>672709</v>
      </c>
      <c r="D1749" s="32">
        <v>659737</v>
      </c>
      <c r="E1749" s="32">
        <v>657091</v>
      </c>
      <c r="F1749" s="32">
        <v>654313</v>
      </c>
      <c r="G1749" s="32">
        <v>655755</v>
      </c>
      <c r="H1749" s="32">
        <v>661133</v>
      </c>
      <c r="I1749" s="32">
        <v>668458</v>
      </c>
      <c r="J1749" s="32">
        <v>671756</v>
      </c>
      <c r="K1749" s="32">
        <v>668996</v>
      </c>
      <c r="L1749" s="32">
        <v>672295</v>
      </c>
      <c r="M1749" s="32"/>
    </row>
    <row r="1750" spans="1:21" hidden="1" x14ac:dyDescent="0.3">
      <c r="A1750" t="s">
        <v>175</v>
      </c>
      <c r="B1750" t="s">
        <v>185</v>
      </c>
      <c r="C1750" s="32">
        <v>734136</v>
      </c>
      <c r="D1750" s="32">
        <v>729498</v>
      </c>
      <c r="E1750" s="32">
        <v>719251</v>
      </c>
      <c r="F1750" s="32">
        <v>704805</v>
      </c>
      <c r="G1750" s="32">
        <v>684434</v>
      </c>
      <c r="H1750" s="32">
        <v>667261</v>
      </c>
      <c r="I1750" s="32">
        <v>654089</v>
      </c>
      <c r="J1750" s="32">
        <v>651459</v>
      </c>
      <c r="K1750" s="32">
        <v>649001</v>
      </c>
      <c r="L1750" s="32">
        <v>650783</v>
      </c>
      <c r="M1750" s="32"/>
    </row>
    <row r="1751" spans="1:21" hidden="1" x14ac:dyDescent="0.3">
      <c r="A1751" t="s">
        <v>175</v>
      </c>
      <c r="B1751" t="s">
        <v>186</v>
      </c>
      <c r="C1751" s="32">
        <v>712216</v>
      </c>
      <c r="D1751" s="32">
        <v>716940</v>
      </c>
      <c r="E1751" s="32">
        <v>714492</v>
      </c>
      <c r="F1751" s="32">
        <v>714926</v>
      </c>
      <c r="G1751" s="32">
        <v>722288</v>
      </c>
      <c r="H1751" s="32">
        <v>722268</v>
      </c>
      <c r="I1751" s="32">
        <v>718194</v>
      </c>
      <c r="J1751" s="32">
        <v>707511</v>
      </c>
      <c r="K1751" s="32">
        <v>693947</v>
      </c>
      <c r="L1751" s="32">
        <v>675190</v>
      </c>
      <c r="M1751" s="32"/>
    </row>
    <row r="1752" spans="1:21" hidden="1" x14ac:dyDescent="0.3">
      <c r="A1752" t="s">
        <v>175</v>
      </c>
      <c r="B1752" t="s">
        <v>187</v>
      </c>
      <c r="C1752" s="32">
        <v>716810</v>
      </c>
      <c r="D1752" s="32">
        <v>708467</v>
      </c>
      <c r="E1752" s="32">
        <v>705531</v>
      </c>
      <c r="F1752" s="32">
        <v>705787</v>
      </c>
      <c r="G1752" s="32">
        <v>705797</v>
      </c>
      <c r="H1752" s="32">
        <v>710714</v>
      </c>
      <c r="I1752" s="32">
        <v>714662</v>
      </c>
      <c r="J1752" s="32">
        <v>710959</v>
      </c>
      <c r="K1752" s="32">
        <v>710589</v>
      </c>
      <c r="L1752" s="32">
        <v>717948</v>
      </c>
      <c r="M1752" s="32"/>
    </row>
    <row r="1753" spans="1:21" hidden="1" x14ac:dyDescent="0.3">
      <c r="A1753" t="s">
        <v>175</v>
      </c>
      <c r="B1753" t="s">
        <v>188</v>
      </c>
      <c r="C1753" s="32">
        <v>723978</v>
      </c>
      <c r="D1753" s="32">
        <v>726364</v>
      </c>
      <c r="E1753" s="32">
        <v>724060</v>
      </c>
      <c r="F1753" s="32">
        <v>718871</v>
      </c>
      <c r="G1753" s="32">
        <v>712317</v>
      </c>
      <c r="H1753" s="32">
        <v>703042</v>
      </c>
      <c r="I1753" s="32">
        <v>695874</v>
      </c>
      <c r="J1753" s="32">
        <v>692521</v>
      </c>
      <c r="K1753" s="32">
        <v>692790</v>
      </c>
      <c r="L1753" s="32">
        <v>693082</v>
      </c>
      <c r="M1753" s="32"/>
    </row>
    <row r="1754" spans="1:21" hidden="1" x14ac:dyDescent="0.3">
      <c r="A1754" t="s">
        <v>175</v>
      </c>
      <c r="B1754" t="s">
        <v>189</v>
      </c>
      <c r="C1754" s="32">
        <v>704607</v>
      </c>
      <c r="D1754" s="32">
        <v>704067</v>
      </c>
      <c r="E1754" s="32">
        <v>705698</v>
      </c>
      <c r="F1754" s="32">
        <v>711353</v>
      </c>
      <c r="G1754" s="32">
        <v>712234</v>
      </c>
      <c r="H1754" s="32">
        <v>708016</v>
      </c>
      <c r="I1754" s="32">
        <v>710942</v>
      </c>
      <c r="J1754" s="32">
        <v>708241</v>
      </c>
      <c r="K1754" s="32">
        <v>702904</v>
      </c>
      <c r="L1754" s="32">
        <v>696844</v>
      </c>
      <c r="M1754" s="32"/>
    </row>
    <row r="1755" spans="1:21" hidden="1" x14ac:dyDescent="0.3">
      <c r="A1755" t="s">
        <v>175</v>
      </c>
      <c r="B1755" t="s">
        <v>190</v>
      </c>
      <c r="C1755" s="32">
        <v>694141</v>
      </c>
      <c r="D1755" s="32">
        <v>687510</v>
      </c>
      <c r="E1755" s="32">
        <v>691275</v>
      </c>
      <c r="F1755" s="32">
        <v>694739</v>
      </c>
      <c r="G1755" s="32">
        <v>690831</v>
      </c>
      <c r="H1755" s="32">
        <v>691690</v>
      </c>
      <c r="I1755" s="32">
        <v>691226</v>
      </c>
      <c r="J1755" s="32">
        <v>692373</v>
      </c>
      <c r="K1755" s="32">
        <v>697103</v>
      </c>
      <c r="L1755" s="32">
        <v>697349</v>
      </c>
      <c r="M1755" s="32"/>
    </row>
    <row r="1756" spans="1:21" hidden="1" x14ac:dyDescent="0.3">
      <c r="A1756" t="s">
        <v>175</v>
      </c>
      <c r="B1756" t="s">
        <v>191</v>
      </c>
      <c r="C1756" s="32">
        <v>633837</v>
      </c>
      <c r="D1756" s="32">
        <v>644847</v>
      </c>
      <c r="E1756" s="32">
        <v>650678</v>
      </c>
      <c r="F1756" s="32">
        <v>654778</v>
      </c>
      <c r="G1756" s="32">
        <v>665649</v>
      </c>
      <c r="H1756" s="32">
        <v>678589</v>
      </c>
      <c r="I1756" s="32">
        <v>673681</v>
      </c>
      <c r="J1756" s="32">
        <v>677386</v>
      </c>
      <c r="K1756" s="32">
        <v>680368</v>
      </c>
      <c r="L1756" s="32">
        <v>676188</v>
      </c>
      <c r="M1756" s="32"/>
    </row>
    <row r="1757" spans="1:21" hidden="1" x14ac:dyDescent="0.3">
      <c r="A1757" t="s">
        <v>175</v>
      </c>
      <c r="B1757" t="s">
        <v>192</v>
      </c>
      <c r="C1757" s="32">
        <v>531993</v>
      </c>
      <c r="D1757" s="32">
        <v>555322</v>
      </c>
      <c r="E1757" s="32">
        <v>577620</v>
      </c>
      <c r="F1757" s="32">
        <v>591906</v>
      </c>
      <c r="G1757" s="32">
        <v>606017</v>
      </c>
      <c r="H1757" s="32">
        <v>615386</v>
      </c>
      <c r="I1757" s="32">
        <v>627918</v>
      </c>
      <c r="J1757" s="32">
        <v>633701</v>
      </c>
      <c r="K1757" s="32">
        <v>637737</v>
      </c>
      <c r="L1757" s="32">
        <v>647767</v>
      </c>
      <c r="M1757" s="32"/>
    </row>
    <row r="1758" spans="1:21" hidden="1" x14ac:dyDescent="0.3">
      <c r="A1758" t="s">
        <v>175</v>
      </c>
      <c r="B1758" t="s">
        <v>193</v>
      </c>
      <c r="C1758" s="32">
        <v>416393</v>
      </c>
      <c r="D1758" s="32">
        <v>405645</v>
      </c>
      <c r="E1758" s="32">
        <v>423570</v>
      </c>
      <c r="F1758" s="32">
        <v>454649</v>
      </c>
      <c r="G1758" s="32">
        <v>484063</v>
      </c>
      <c r="H1758" s="32">
        <v>510578</v>
      </c>
      <c r="I1758" s="32">
        <v>535624</v>
      </c>
      <c r="J1758" s="32">
        <v>557028</v>
      </c>
      <c r="K1758" s="32">
        <v>570942</v>
      </c>
      <c r="L1758" s="32">
        <v>584149</v>
      </c>
      <c r="M1758" s="32"/>
    </row>
    <row r="1759" spans="1:21" hidden="1" x14ac:dyDescent="0.3">
      <c r="A1759" t="s">
        <v>175</v>
      </c>
      <c r="B1759" t="s">
        <v>194</v>
      </c>
      <c r="C1759" s="32">
        <v>319621</v>
      </c>
      <c r="D1759" s="32">
        <v>339784</v>
      </c>
      <c r="E1759" s="32">
        <v>351013</v>
      </c>
      <c r="F1759" s="32">
        <v>356857</v>
      </c>
      <c r="G1759" s="32">
        <v>362479</v>
      </c>
      <c r="H1759" s="32">
        <v>370689</v>
      </c>
      <c r="I1759" s="32">
        <v>387036</v>
      </c>
      <c r="J1759" s="32">
        <v>404411</v>
      </c>
      <c r="K1759" s="32">
        <v>433988</v>
      </c>
      <c r="L1759" s="32">
        <v>460765</v>
      </c>
      <c r="M1759" s="32"/>
      <c r="N1759" t="str">
        <f t="shared" ref="N1759:N1766" si="134">A1759</f>
        <v>ภาคใต้</v>
      </c>
      <c r="O1759" s="32">
        <f t="shared" ref="O1759:U1759" si="135">SUM(F1759:F1766)</f>
        <v>1200179</v>
      </c>
      <c r="P1759" s="32">
        <f t="shared" si="135"/>
        <v>1235350</v>
      </c>
      <c r="Q1759" s="32">
        <f t="shared" si="135"/>
        <v>1277216</v>
      </c>
      <c r="R1759" s="32">
        <f t="shared" si="135"/>
        <v>1326244</v>
      </c>
      <c r="S1759" s="32">
        <f t="shared" si="135"/>
        <v>1378173</v>
      </c>
      <c r="T1759" s="32">
        <f t="shared" si="135"/>
        <v>1437069</v>
      </c>
      <c r="U1759" s="32">
        <f t="shared" si="135"/>
        <v>1489539</v>
      </c>
    </row>
    <row r="1760" spans="1:21" hidden="1" x14ac:dyDescent="0.3">
      <c r="A1760" t="s">
        <v>175</v>
      </c>
      <c r="B1760" t="s">
        <v>195</v>
      </c>
      <c r="C1760" s="32">
        <v>221810</v>
      </c>
      <c r="D1760" s="32">
        <v>238916</v>
      </c>
      <c r="E1760" s="32">
        <v>256314</v>
      </c>
      <c r="F1760" s="32">
        <v>273038</v>
      </c>
      <c r="G1760" s="32">
        <v>289535</v>
      </c>
      <c r="H1760" s="32">
        <v>306498</v>
      </c>
      <c r="I1760" s="32">
        <v>317585</v>
      </c>
      <c r="J1760" s="32">
        <v>327749</v>
      </c>
      <c r="K1760" s="32">
        <v>333579</v>
      </c>
      <c r="L1760" s="32">
        <v>338249</v>
      </c>
      <c r="M1760" s="32"/>
      <c r="N1760" t="str">
        <f t="shared" si="134"/>
        <v>ภาคใต้</v>
      </c>
    </row>
    <row r="1761" spans="1:14" hidden="1" x14ac:dyDescent="0.3">
      <c r="A1761" t="s">
        <v>175</v>
      </c>
      <c r="B1761" t="s">
        <v>196</v>
      </c>
      <c r="C1761" s="32">
        <v>193856</v>
      </c>
      <c r="D1761" s="32">
        <v>193973</v>
      </c>
      <c r="E1761" s="32">
        <v>193128</v>
      </c>
      <c r="F1761" s="32">
        <v>194969</v>
      </c>
      <c r="G1761" s="32">
        <v>198152</v>
      </c>
      <c r="H1761" s="32">
        <v>205452</v>
      </c>
      <c r="I1761" s="32">
        <v>216165</v>
      </c>
      <c r="J1761" s="32">
        <v>232000</v>
      </c>
      <c r="K1761" s="32">
        <v>247248</v>
      </c>
      <c r="L1761" s="32">
        <v>261410</v>
      </c>
      <c r="M1761" s="32"/>
      <c r="N1761" t="str">
        <f t="shared" si="134"/>
        <v>ภาคใต้</v>
      </c>
    </row>
    <row r="1762" spans="1:14" hidden="1" x14ac:dyDescent="0.3">
      <c r="A1762" t="s">
        <v>175</v>
      </c>
      <c r="B1762" t="s">
        <v>197</v>
      </c>
      <c r="C1762" s="32">
        <v>149095</v>
      </c>
      <c r="D1762" s="32">
        <v>160666</v>
      </c>
      <c r="E1762" s="32">
        <v>163864</v>
      </c>
      <c r="F1762" s="32">
        <v>162560</v>
      </c>
      <c r="G1762" s="32">
        <v>165160</v>
      </c>
      <c r="H1762" s="32">
        <v>165251</v>
      </c>
      <c r="I1762" s="32">
        <v>166180</v>
      </c>
      <c r="J1762" s="32">
        <v>166042</v>
      </c>
      <c r="K1762" s="32">
        <v>167852</v>
      </c>
      <c r="L1762" s="32">
        <v>169951</v>
      </c>
      <c r="M1762" s="32"/>
      <c r="N1762" t="str">
        <f t="shared" si="134"/>
        <v>ภาคใต้</v>
      </c>
    </row>
    <row r="1763" spans="1:14" hidden="1" x14ac:dyDescent="0.3">
      <c r="A1763" t="s">
        <v>175</v>
      </c>
      <c r="B1763" t="s">
        <v>198</v>
      </c>
      <c r="C1763" s="32">
        <v>98067</v>
      </c>
      <c r="D1763" s="32">
        <v>106453</v>
      </c>
      <c r="E1763" s="32">
        <v>111088</v>
      </c>
      <c r="F1763" s="32">
        <v>115718</v>
      </c>
      <c r="G1763" s="32">
        <v>117759</v>
      </c>
      <c r="H1763" s="32">
        <v>121525</v>
      </c>
      <c r="I1763" s="32">
        <v>125894</v>
      </c>
      <c r="J1763" s="32">
        <v>128590</v>
      </c>
      <c r="K1763" s="32">
        <v>128128</v>
      </c>
      <c r="L1763" s="32">
        <v>129574</v>
      </c>
      <c r="M1763" s="32"/>
      <c r="N1763" t="str">
        <f t="shared" si="134"/>
        <v>ภาคใต้</v>
      </c>
    </row>
    <row r="1764" spans="1:14" hidden="1" x14ac:dyDescent="0.3">
      <c r="A1764" t="s">
        <v>175</v>
      </c>
      <c r="B1764" t="s">
        <v>199</v>
      </c>
      <c r="C1764" s="32">
        <v>47043</v>
      </c>
      <c r="D1764" s="32">
        <v>56437</v>
      </c>
      <c r="E1764" s="32">
        <v>60367</v>
      </c>
      <c r="F1764" s="32">
        <v>63161</v>
      </c>
      <c r="G1764" s="32">
        <v>66673</v>
      </c>
      <c r="H1764" s="32">
        <v>69831</v>
      </c>
      <c r="I1764" s="32">
        <v>72263</v>
      </c>
      <c r="J1764" s="32">
        <v>75571</v>
      </c>
      <c r="K1764" s="32">
        <v>79258</v>
      </c>
      <c r="L1764" s="32">
        <v>80166</v>
      </c>
      <c r="M1764" s="32"/>
      <c r="N1764" t="str">
        <f t="shared" si="134"/>
        <v>ภาคใต้</v>
      </c>
    </row>
    <row r="1765" spans="1:14" hidden="1" x14ac:dyDescent="0.3">
      <c r="A1765" t="s">
        <v>175</v>
      </c>
      <c r="B1765" t="s">
        <v>200</v>
      </c>
      <c r="C1765" s="32">
        <v>17672</v>
      </c>
      <c r="D1765" s="32">
        <v>21571</v>
      </c>
      <c r="E1765" s="32">
        <v>22663</v>
      </c>
      <c r="F1765" s="32">
        <v>24982</v>
      </c>
      <c r="G1765" s="32">
        <v>26604</v>
      </c>
      <c r="H1765" s="32">
        <v>28541</v>
      </c>
      <c r="I1765" s="32">
        <v>31107</v>
      </c>
      <c r="J1765" s="32">
        <v>33417</v>
      </c>
      <c r="K1765" s="32">
        <v>35443</v>
      </c>
      <c r="L1765" s="32">
        <v>37169</v>
      </c>
      <c r="M1765" s="32"/>
      <c r="N1765" t="str">
        <f t="shared" si="134"/>
        <v>ภาคใต้</v>
      </c>
    </row>
    <row r="1766" spans="1:14" hidden="1" x14ac:dyDescent="0.3">
      <c r="A1766" t="s">
        <v>175</v>
      </c>
      <c r="B1766" t="s">
        <v>201</v>
      </c>
      <c r="C1766" s="32">
        <v>6969</v>
      </c>
      <c r="D1766" s="32">
        <v>8202</v>
      </c>
      <c r="E1766" s="32">
        <v>8511</v>
      </c>
      <c r="F1766" s="32">
        <v>8894</v>
      </c>
      <c r="G1766" s="32">
        <v>8988</v>
      </c>
      <c r="H1766" s="32">
        <v>9429</v>
      </c>
      <c r="I1766" s="32">
        <v>10014</v>
      </c>
      <c r="J1766" s="32">
        <v>10393</v>
      </c>
      <c r="K1766" s="32">
        <v>11573</v>
      </c>
      <c r="L1766" s="32">
        <v>12255</v>
      </c>
      <c r="M1766" s="32"/>
      <c r="N1766" t="str">
        <f t="shared" si="134"/>
        <v>ภาคใต้</v>
      </c>
    </row>
    <row r="1767" spans="1:14" hidden="1" x14ac:dyDescent="0.3">
      <c r="A1767" t="s">
        <v>175</v>
      </c>
      <c r="B1767" t="s">
        <v>202</v>
      </c>
      <c r="C1767" s="32">
        <v>4047</v>
      </c>
      <c r="D1767" s="32">
        <v>4776</v>
      </c>
      <c r="E1767" s="32">
        <v>5173</v>
      </c>
      <c r="F1767" s="32">
        <v>6109</v>
      </c>
      <c r="G1767" s="32">
        <v>3126</v>
      </c>
      <c r="H1767" s="32">
        <v>3698</v>
      </c>
      <c r="I1767" s="32">
        <v>4254</v>
      </c>
      <c r="J1767" s="32">
        <v>3982</v>
      </c>
      <c r="K1767" s="32">
        <v>5073</v>
      </c>
      <c r="L1767" s="32">
        <v>5762</v>
      </c>
      <c r="M1767" s="32"/>
    </row>
    <row r="1768" spans="1:14" hidden="1" x14ac:dyDescent="0.3">
      <c r="A1768" t="s">
        <v>175</v>
      </c>
      <c r="B1768" t="s">
        <v>203</v>
      </c>
      <c r="C1768">
        <v>126</v>
      </c>
      <c r="D1768">
        <v>21</v>
      </c>
      <c r="E1768">
        <v>21</v>
      </c>
      <c r="F1768">
        <v>21</v>
      </c>
      <c r="G1768">
        <v>6</v>
      </c>
      <c r="H1768">
        <v>6</v>
      </c>
      <c r="I1768">
        <v>7</v>
      </c>
      <c r="J1768">
        <v>6</v>
      </c>
      <c r="K1768">
        <v>6</v>
      </c>
      <c r="L1768">
        <v>6</v>
      </c>
    </row>
    <row r="1769" spans="1:14" hidden="1" x14ac:dyDescent="0.3">
      <c r="A1769" t="s">
        <v>175</v>
      </c>
      <c r="B1769" t="s">
        <v>204</v>
      </c>
      <c r="C1769" s="32">
        <v>20793</v>
      </c>
      <c r="D1769" s="32">
        <v>10934</v>
      </c>
      <c r="E1769" s="32">
        <v>27942</v>
      </c>
      <c r="F1769" s="32">
        <v>30318</v>
      </c>
      <c r="G1769" s="32">
        <v>28247</v>
      </c>
      <c r="H1769" s="32">
        <v>29615</v>
      </c>
      <c r="I1769" s="32">
        <v>31289</v>
      </c>
      <c r="J1769" s="32">
        <v>32397</v>
      </c>
      <c r="K1769" s="32">
        <v>33476</v>
      </c>
      <c r="L1769" s="32">
        <v>34647</v>
      </c>
      <c r="M1769" s="32"/>
    </row>
    <row r="1770" spans="1:14" hidden="1" x14ac:dyDescent="0.3">
      <c r="A1770" t="s">
        <v>175</v>
      </c>
      <c r="B1770" t="s">
        <v>205</v>
      </c>
      <c r="C1770" s="32">
        <v>80820</v>
      </c>
      <c r="D1770" s="32">
        <v>85108</v>
      </c>
      <c r="E1770" s="32">
        <v>75549</v>
      </c>
      <c r="F1770" s="32">
        <v>92302</v>
      </c>
      <c r="G1770" s="32">
        <v>95832</v>
      </c>
      <c r="H1770" s="32">
        <v>99063</v>
      </c>
      <c r="I1770" s="32">
        <v>102011</v>
      </c>
      <c r="J1770" s="32">
        <v>102362</v>
      </c>
      <c r="K1770" s="32">
        <v>57480</v>
      </c>
      <c r="L1770" s="32">
        <v>61648</v>
      </c>
      <c r="M1770" s="32"/>
    </row>
    <row r="1771" spans="1:14" hidden="1" x14ac:dyDescent="0.3">
      <c r="A1771" t="s">
        <v>175</v>
      </c>
      <c r="B1771" t="s">
        <v>206</v>
      </c>
      <c r="C1771" s="32">
        <v>22811</v>
      </c>
      <c r="D1771" s="32">
        <v>24002</v>
      </c>
      <c r="E1771" s="32">
        <v>23448</v>
      </c>
      <c r="F1771" s="32">
        <v>24702</v>
      </c>
      <c r="G1771" s="32">
        <v>23279</v>
      </c>
      <c r="H1771" s="32">
        <v>23981</v>
      </c>
      <c r="I1771" s="32">
        <v>23343</v>
      </c>
      <c r="J1771" s="32">
        <v>22720</v>
      </c>
      <c r="K1771" s="32">
        <v>4947</v>
      </c>
      <c r="L1771" s="32">
        <v>3385</v>
      </c>
      <c r="M1771" s="32"/>
    </row>
    <row r="1772" spans="1:14" x14ac:dyDescent="0.3">
      <c r="A1772" t="s">
        <v>118</v>
      </c>
      <c r="B1772" t="s">
        <v>7</v>
      </c>
      <c r="C1772" s="32">
        <v>1534887</v>
      </c>
      <c r="D1772" s="32">
        <v>1541843</v>
      </c>
      <c r="E1772" s="32">
        <v>1548028</v>
      </c>
      <c r="F1772" s="32">
        <v>1552530</v>
      </c>
      <c r="G1772" s="32">
        <v>1554432</v>
      </c>
      <c r="H1772" s="32">
        <v>1557482</v>
      </c>
      <c r="I1772" s="32">
        <v>1560433</v>
      </c>
      <c r="J1772" s="32">
        <v>1561927</v>
      </c>
      <c r="K1772" s="32">
        <v>1550721</v>
      </c>
      <c r="L1772" s="32">
        <v>1549344</v>
      </c>
      <c r="M1772" s="32"/>
    </row>
    <row r="1773" spans="1:14" hidden="1" x14ac:dyDescent="0.3">
      <c r="A1773" t="s">
        <v>118</v>
      </c>
      <c r="B1773" t="s">
        <v>184</v>
      </c>
      <c r="C1773" s="32">
        <v>98425</v>
      </c>
      <c r="D1773" s="32">
        <v>98453</v>
      </c>
      <c r="E1773" s="32">
        <v>97404</v>
      </c>
      <c r="F1773" s="32">
        <v>96076</v>
      </c>
      <c r="G1773" s="32">
        <v>92973</v>
      </c>
      <c r="H1773" s="32">
        <v>88873</v>
      </c>
      <c r="I1773" s="32">
        <v>84765</v>
      </c>
      <c r="J1773" s="32">
        <v>81133</v>
      </c>
      <c r="K1773" s="32">
        <v>77983</v>
      </c>
      <c r="L1773" s="32">
        <v>74928</v>
      </c>
      <c r="M1773" s="32"/>
    </row>
    <row r="1774" spans="1:14" hidden="1" x14ac:dyDescent="0.3">
      <c r="A1774" t="s">
        <v>118</v>
      </c>
      <c r="B1774" s="37">
        <v>44690</v>
      </c>
      <c r="C1774" s="32">
        <v>98302</v>
      </c>
      <c r="D1774" s="32">
        <v>98653</v>
      </c>
      <c r="E1774" s="32">
        <v>99042</v>
      </c>
      <c r="F1774" s="32">
        <v>98481</v>
      </c>
      <c r="G1774" s="32">
        <v>98629</v>
      </c>
      <c r="H1774" s="32">
        <v>98716</v>
      </c>
      <c r="I1774" s="32">
        <v>98533</v>
      </c>
      <c r="J1774" s="32">
        <v>97429</v>
      </c>
      <c r="K1774" s="32">
        <v>96407</v>
      </c>
      <c r="L1774" s="32">
        <v>93641</v>
      </c>
      <c r="M1774" s="32"/>
    </row>
    <row r="1775" spans="1:14" hidden="1" x14ac:dyDescent="0.3">
      <c r="A1775" t="s">
        <v>118</v>
      </c>
      <c r="B1775" s="37">
        <v>44848</v>
      </c>
      <c r="C1775" s="32">
        <v>104509</v>
      </c>
      <c r="D1775" s="32">
        <v>101141</v>
      </c>
      <c r="E1775" s="32">
        <v>99311</v>
      </c>
      <c r="F1775" s="32">
        <v>97759</v>
      </c>
      <c r="G1775" s="32">
        <v>97199</v>
      </c>
      <c r="H1775" s="32">
        <v>97492</v>
      </c>
      <c r="I1775" s="32">
        <v>97895</v>
      </c>
      <c r="J1775" s="32">
        <v>98173</v>
      </c>
      <c r="K1775" s="32">
        <v>97812</v>
      </c>
      <c r="L1775" s="32">
        <v>98250</v>
      </c>
      <c r="M1775" s="32"/>
    </row>
    <row r="1776" spans="1:14" hidden="1" x14ac:dyDescent="0.3">
      <c r="A1776" t="s">
        <v>118</v>
      </c>
      <c r="B1776" t="s">
        <v>185</v>
      </c>
      <c r="C1776" s="32">
        <v>117421</v>
      </c>
      <c r="D1776" s="32">
        <v>116200</v>
      </c>
      <c r="E1776" s="32">
        <v>114193</v>
      </c>
      <c r="F1776" s="32">
        <v>111074</v>
      </c>
      <c r="G1776" s="32">
        <v>106806</v>
      </c>
      <c r="H1776" s="32">
        <v>102900</v>
      </c>
      <c r="I1776" s="32">
        <v>100078</v>
      </c>
      <c r="J1776" s="32">
        <v>98306</v>
      </c>
      <c r="K1776" s="32">
        <v>96275</v>
      </c>
      <c r="L1776" s="32">
        <v>95705</v>
      </c>
      <c r="M1776" s="32"/>
    </row>
    <row r="1777" spans="1:21" hidden="1" x14ac:dyDescent="0.3">
      <c r="A1777" t="s">
        <v>118</v>
      </c>
      <c r="B1777" t="s">
        <v>186</v>
      </c>
      <c r="C1777" s="32">
        <v>118108</v>
      </c>
      <c r="D1777" s="32">
        <v>117634</v>
      </c>
      <c r="E1777" s="32">
        <v>116188</v>
      </c>
      <c r="F1777" s="32">
        <v>114754</v>
      </c>
      <c r="G1777" s="32">
        <v>115213</v>
      </c>
      <c r="H1777" s="32">
        <v>114716</v>
      </c>
      <c r="I1777" s="32">
        <v>114223</v>
      </c>
      <c r="J1777" s="32">
        <v>113097</v>
      </c>
      <c r="K1777" s="32">
        <v>110731</v>
      </c>
      <c r="L1777" s="32">
        <v>106714</v>
      </c>
      <c r="M1777" s="32"/>
    </row>
    <row r="1778" spans="1:21" hidden="1" x14ac:dyDescent="0.3">
      <c r="A1778" t="s">
        <v>118</v>
      </c>
      <c r="B1778" t="s">
        <v>187</v>
      </c>
      <c r="C1778" s="32">
        <v>123090</v>
      </c>
      <c r="D1778" s="32">
        <v>120001</v>
      </c>
      <c r="E1778" s="32">
        <v>118273</v>
      </c>
      <c r="F1778" s="32">
        <v>116734</v>
      </c>
      <c r="G1778" s="32">
        <v>115376</v>
      </c>
      <c r="H1778" s="32">
        <v>115150</v>
      </c>
      <c r="I1778" s="32">
        <v>114436</v>
      </c>
      <c r="J1778" s="32">
        <v>112908</v>
      </c>
      <c r="K1778" s="32">
        <v>111997</v>
      </c>
      <c r="L1778" s="32">
        <v>112080</v>
      </c>
      <c r="M1778" s="32"/>
    </row>
    <row r="1779" spans="1:21" hidden="1" x14ac:dyDescent="0.3">
      <c r="A1779" t="s">
        <v>118</v>
      </c>
      <c r="B1779" t="s">
        <v>188</v>
      </c>
      <c r="C1779" s="32">
        <v>127027</v>
      </c>
      <c r="D1779" s="32">
        <v>126695</v>
      </c>
      <c r="E1779" s="32">
        <v>124693</v>
      </c>
      <c r="F1779" s="32">
        <v>123108</v>
      </c>
      <c r="G1779" s="32">
        <v>120775</v>
      </c>
      <c r="H1779" s="32">
        <v>117131</v>
      </c>
      <c r="I1779" s="32">
        <v>114351</v>
      </c>
      <c r="J1779" s="32">
        <v>112675</v>
      </c>
      <c r="K1779" s="32">
        <v>111417</v>
      </c>
      <c r="L1779" s="32">
        <v>110325</v>
      </c>
      <c r="M1779" s="32"/>
    </row>
    <row r="1780" spans="1:21" hidden="1" x14ac:dyDescent="0.3">
      <c r="A1780" t="s">
        <v>118</v>
      </c>
      <c r="B1780" t="s">
        <v>189</v>
      </c>
      <c r="C1780" s="32">
        <v>122809</v>
      </c>
      <c r="D1780" s="32">
        <v>122667</v>
      </c>
      <c r="E1780" s="32">
        <v>122417</v>
      </c>
      <c r="F1780" s="32">
        <v>123042</v>
      </c>
      <c r="G1780" s="32">
        <v>122514</v>
      </c>
      <c r="H1780" s="32">
        <v>121787</v>
      </c>
      <c r="I1780" s="32">
        <v>121282</v>
      </c>
      <c r="J1780" s="32">
        <v>119079</v>
      </c>
      <c r="K1780" s="32">
        <v>117748</v>
      </c>
      <c r="L1780" s="32">
        <v>115308</v>
      </c>
      <c r="M1780" s="32"/>
    </row>
    <row r="1781" spans="1:21" hidden="1" x14ac:dyDescent="0.3">
      <c r="A1781" t="s">
        <v>118</v>
      </c>
      <c r="B1781" t="s">
        <v>190</v>
      </c>
      <c r="C1781" s="32">
        <v>118273</v>
      </c>
      <c r="D1781" s="32">
        <v>117360</v>
      </c>
      <c r="E1781" s="32">
        <v>119045</v>
      </c>
      <c r="F1781" s="32">
        <v>120058</v>
      </c>
      <c r="G1781" s="32">
        <v>119492</v>
      </c>
      <c r="H1781" s="32">
        <v>119596</v>
      </c>
      <c r="I1781" s="32">
        <v>119447</v>
      </c>
      <c r="J1781" s="32">
        <v>118952</v>
      </c>
      <c r="K1781" s="32">
        <v>119729</v>
      </c>
      <c r="L1781" s="32">
        <v>118826</v>
      </c>
      <c r="M1781" s="32"/>
    </row>
    <row r="1782" spans="1:21" hidden="1" x14ac:dyDescent="0.3">
      <c r="A1782" t="s">
        <v>118</v>
      </c>
      <c r="B1782" t="s">
        <v>191</v>
      </c>
      <c r="C1782" s="32">
        <v>108628</v>
      </c>
      <c r="D1782" s="32">
        <v>110900</v>
      </c>
      <c r="E1782" s="32">
        <v>111797</v>
      </c>
      <c r="F1782" s="32">
        <v>111673</v>
      </c>
      <c r="G1782" s="32">
        <v>113777</v>
      </c>
      <c r="H1782" s="32">
        <v>115675</v>
      </c>
      <c r="I1782" s="32">
        <v>114824</v>
      </c>
      <c r="J1782" s="32">
        <v>116634</v>
      </c>
      <c r="K1782" s="32">
        <v>117733</v>
      </c>
      <c r="L1782" s="32">
        <v>117154</v>
      </c>
      <c r="M1782" s="32"/>
    </row>
    <row r="1783" spans="1:21" hidden="1" x14ac:dyDescent="0.3">
      <c r="A1783" t="s">
        <v>118</v>
      </c>
      <c r="B1783" t="s">
        <v>192</v>
      </c>
      <c r="C1783" s="32">
        <v>95193</v>
      </c>
      <c r="D1783" s="32">
        <v>97947</v>
      </c>
      <c r="E1783" s="32">
        <v>101260</v>
      </c>
      <c r="F1783" s="32">
        <v>103060</v>
      </c>
      <c r="G1783" s="32">
        <v>104307</v>
      </c>
      <c r="H1783" s="32">
        <v>105851</v>
      </c>
      <c r="I1783" s="32">
        <v>108440</v>
      </c>
      <c r="J1783" s="32">
        <v>109332</v>
      </c>
      <c r="K1783" s="32">
        <v>109415</v>
      </c>
      <c r="L1783" s="32">
        <v>111440</v>
      </c>
      <c r="M1783" s="32"/>
    </row>
    <row r="1784" spans="1:21" hidden="1" x14ac:dyDescent="0.3">
      <c r="A1784" t="s">
        <v>118</v>
      </c>
      <c r="B1784" t="s">
        <v>193</v>
      </c>
      <c r="C1784" s="32">
        <v>74638</v>
      </c>
      <c r="D1784" s="32">
        <v>73665</v>
      </c>
      <c r="E1784" s="32">
        <v>76421</v>
      </c>
      <c r="F1784" s="32">
        <v>82237</v>
      </c>
      <c r="G1784" s="32">
        <v>87633</v>
      </c>
      <c r="H1784" s="32">
        <v>91914</v>
      </c>
      <c r="I1784" s="32">
        <v>95124</v>
      </c>
      <c r="J1784" s="32">
        <v>98474</v>
      </c>
      <c r="K1784" s="32">
        <v>100285</v>
      </c>
      <c r="L1784" s="32">
        <v>101450</v>
      </c>
      <c r="M1784" s="32"/>
    </row>
    <row r="1785" spans="1:21" hidden="1" x14ac:dyDescent="0.3">
      <c r="A1785" t="s">
        <v>118</v>
      </c>
      <c r="B1785" t="s">
        <v>194</v>
      </c>
      <c r="C1785" s="32">
        <v>59424</v>
      </c>
      <c r="D1785" s="32">
        <v>61546</v>
      </c>
      <c r="E1785" s="32">
        <v>63131</v>
      </c>
      <c r="F1785" s="32">
        <v>64075</v>
      </c>
      <c r="G1785" s="32">
        <v>65295</v>
      </c>
      <c r="H1785" s="32">
        <v>67188</v>
      </c>
      <c r="I1785" s="32">
        <v>70750</v>
      </c>
      <c r="J1785" s="32">
        <v>73463</v>
      </c>
      <c r="K1785" s="32">
        <v>79259</v>
      </c>
      <c r="L1785" s="32">
        <v>84254</v>
      </c>
      <c r="M1785" s="32"/>
      <c r="N1785" t="str">
        <f t="shared" ref="N1785:N1792" si="136">A1785</f>
        <v>นครศรีธรรมราช</v>
      </c>
      <c r="O1785" s="32">
        <f t="shared" ref="O1785:U1785" si="137">SUM(F1785:F1792)</f>
        <v>233769</v>
      </c>
      <c r="P1785" s="32">
        <f t="shared" si="137"/>
        <v>240046</v>
      </c>
      <c r="Q1785" s="32">
        <f t="shared" si="137"/>
        <v>247489</v>
      </c>
      <c r="R1785" s="32">
        <f t="shared" si="137"/>
        <v>256431</v>
      </c>
      <c r="S1785" s="32">
        <f t="shared" si="137"/>
        <v>265059</v>
      </c>
      <c r="T1785" s="32">
        <f t="shared" si="137"/>
        <v>275735</v>
      </c>
      <c r="U1785" s="32">
        <f t="shared" si="137"/>
        <v>285722</v>
      </c>
    </row>
    <row r="1786" spans="1:21" hidden="1" x14ac:dyDescent="0.3">
      <c r="A1786" t="s">
        <v>118</v>
      </c>
      <c r="B1786" t="s">
        <v>195</v>
      </c>
      <c r="C1786" s="32">
        <v>45342</v>
      </c>
      <c r="D1786" s="32">
        <v>47637</v>
      </c>
      <c r="E1786" s="32">
        <v>49973</v>
      </c>
      <c r="F1786" s="32">
        <v>52442</v>
      </c>
      <c r="G1786" s="32">
        <v>54776</v>
      </c>
      <c r="H1786" s="32">
        <v>56843</v>
      </c>
      <c r="I1786" s="32">
        <v>58078</v>
      </c>
      <c r="J1786" s="32">
        <v>59447</v>
      </c>
      <c r="K1786" s="32">
        <v>60402</v>
      </c>
      <c r="L1786" s="32">
        <v>61564</v>
      </c>
      <c r="M1786" s="32"/>
      <c r="N1786" t="str">
        <f t="shared" si="136"/>
        <v>นครศรีธรรมราช</v>
      </c>
    </row>
    <row r="1787" spans="1:21" hidden="1" x14ac:dyDescent="0.3">
      <c r="A1787" t="s">
        <v>118</v>
      </c>
      <c r="B1787" t="s">
        <v>196</v>
      </c>
      <c r="C1787" s="32">
        <v>39146</v>
      </c>
      <c r="D1787" s="32">
        <v>39984</v>
      </c>
      <c r="E1787" s="32">
        <v>40064</v>
      </c>
      <c r="F1787" s="32">
        <v>40201</v>
      </c>
      <c r="G1787" s="32">
        <v>40693</v>
      </c>
      <c r="H1787" s="32">
        <v>42078</v>
      </c>
      <c r="I1787" s="32">
        <v>43556</v>
      </c>
      <c r="J1787" s="32">
        <v>45803</v>
      </c>
      <c r="K1787" s="32">
        <v>48148</v>
      </c>
      <c r="L1787" s="32">
        <v>50231</v>
      </c>
      <c r="M1787" s="32"/>
      <c r="N1787" t="str">
        <f t="shared" si="136"/>
        <v>นครศรีธรรมราช</v>
      </c>
    </row>
    <row r="1788" spans="1:21" hidden="1" x14ac:dyDescent="0.3">
      <c r="A1788" t="s">
        <v>118</v>
      </c>
      <c r="B1788" t="s">
        <v>197</v>
      </c>
      <c r="C1788" s="32">
        <v>30405</v>
      </c>
      <c r="D1788" s="32">
        <v>32223</v>
      </c>
      <c r="E1788" s="32">
        <v>32920</v>
      </c>
      <c r="F1788" s="32">
        <v>32960</v>
      </c>
      <c r="G1788" s="32">
        <v>33731</v>
      </c>
      <c r="H1788" s="32">
        <v>33970</v>
      </c>
      <c r="I1788" s="32">
        <v>34712</v>
      </c>
      <c r="J1788" s="32">
        <v>34910</v>
      </c>
      <c r="K1788" s="32">
        <v>35054</v>
      </c>
      <c r="L1788" s="32">
        <v>35431</v>
      </c>
      <c r="M1788" s="32"/>
      <c r="N1788" t="str">
        <f t="shared" si="136"/>
        <v>นครศรีธรรมราช</v>
      </c>
    </row>
    <row r="1789" spans="1:21" hidden="1" x14ac:dyDescent="0.3">
      <c r="A1789" t="s">
        <v>118</v>
      </c>
      <c r="B1789" t="s">
        <v>198</v>
      </c>
      <c r="C1789" s="32">
        <v>20440</v>
      </c>
      <c r="D1789" s="32">
        <v>22076</v>
      </c>
      <c r="E1789" s="32">
        <v>23165</v>
      </c>
      <c r="F1789" s="32">
        <v>24177</v>
      </c>
      <c r="G1789" s="32">
        <v>24583</v>
      </c>
      <c r="H1789" s="32">
        <v>25101</v>
      </c>
      <c r="I1789" s="32">
        <v>25767</v>
      </c>
      <c r="J1789" s="32">
        <v>26361</v>
      </c>
      <c r="K1789" s="32">
        <v>26422</v>
      </c>
      <c r="L1789" s="32">
        <v>27099</v>
      </c>
      <c r="M1789" s="32"/>
      <c r="N1789" t="str">
        <f t="shared" si="136"/>
        <v>นครศรีธรรมราช</v>
      </c>
    </row>
    <row r="1790" spans="1:21" hidden="1" x14ac:dyDescent="0.3">
      <c r="A1790" t="s">
        <v>118</v>
      </c>
      <c r="B1790" t="s">
        <v>199</v>
      </c>
      <c r="C1790" s="32">
        <v>9991</v>
      </c>
      <c r="D1790" s="32">
        <v>11746</v>
      </c>
      <c r="E1790" s="32">
        <v>12698</v>
      </c>
      <c r="F1790" s="32">
        <v>13145</v>
      </c>
      <c r="G1790" s="32">
        <v>13857</v>
      </c>
      <c r="H1790" s="32">
        <v>14687</v>
      </c>
      <c r="I1790" s="32">
        <v>15213</v>
      </c>
      <c r="J1790" s="32">
        <v>16108</v>
      </c>
      <c r="K1790" s="32">
        <v>16974</v>
      </c>
      <c r="L1790" s="32">
        <v>17139</v>
      </c>
      <c r="M1790" s="32"/>
      <c r="N1790" t="str">
        <f t="shared" si="136"/>
        <v>นครศรีธรรมราช</v>
      </c>
    </row>
    <row r="1791" spans="1:21" hidden="1" x14ac:dyDescent="0.3">
      <c r="A1791" t="s">
        <v>118</v>
      </c>
      <c r="B1791" t="s">
        <v>200</v>
      </c>
      <c r="C1791" s="32">
        <v>3432</v>
      </c>
      <c r="D1791" s="32">
        <v>4504</v>
      </c>
      <c r="E1791" s="32">
        <v>4727</v>
      </c>
      <c r="F1791" s="32">
        <v>5185</v>
      </c>
      <c r="G1791" s="32">
        <v>5538</v>
      </c>
      <c r="H1791" s="32">
        <v>5932</v>
      </c>
      <c r="I1791" s="32">
        <v>6492</v>
      </c>
      <c r="J1791" s="32">
        <v>7013</v>
      </c>
      <c r="K1791" s="32">
        <v>7281</v>
      </c>
      <c r="L1791" s="32">
        <v>7682</v>
      </c>
      <c r="M1791" s="32"/>
      <c r="N1791" t="str">
        <f t="shared" si="136"/>
        <v>นครศรีธรรมราช</v>
      </c>
    </row>
    <row r="1792" spans="1:21" hidden="1" x14ac:dyDescent="0.3">
      <c r="A1792" t="s">
        <v>118</v>
      </c>
      <c r="B1792" t="s">
        <v>201</v>
      </c>
      <c r="C1792" s="32">
        <v>1184</v>
      </c>
      <c r="D1792" s="32">
        <v>1405</v>
      </c>
      <c r="E1792" s="32">
        <v>1463</v>
      </c>
      <c r="F1792" s="32">
        <v>1584</v>
      </c>
      <c r="G1792" s="32">
        <v>1573</v>
      </c>
      <c r="H1792" s="32">
        <v>1690</v>
      </c>
      <c r="I1792" s="32">
        <v>1863</v>
      </c>
      <c r="J1792" s="32">
        <v>1954</v>
      </c>
      <c r="K1792" s="32">
        <v>2195</v>
      </c>
      <c r="L1792" s="32">
        <v>2322</v>
      </c>
      <c r="M1792" s="32"/>
      <c r="N1792" t="str">
        <f t="shared" si="136"/>
        <v>นครศรีธรรมราช</v>
      </c>
    </row>
    <row r="1793" spans="1:13" hidden="1" x14ac:dyDescent="0.3">
      <c r="A1793" t="s">
        <v>118</v>
      </c>
      <c r="B1793" t="s">
        <v>202</v>
      </c>
      <c r="C1793">
        <v>751</v>
      </c>
      <c r="D1793">
        <v>872</v>
      </c>
      <c r="E1793">
        <v>947</v>
      </c>
      <c r="F1793" s="32">
        <v>1020</v>
      </c>
      <c r="G1793">
        <v>476</v>
      </c>
      <c r="H1793">
        <v>557</v>
      </c>
      <c r="I1793">
        <v>650</v>
      </c>
      <c r="J1793">
        <v>676</v>
      </c>
      <c r="K1793">
        <v>798</v>
      </c>
      <c r="L1793">
        <v>855</v>
      </c>
    </row>
    <row r="1794" spans="1:13" hidden="1" x14ac:dyDescent="0.3">
      <c r="A1794" t="s">
        <v>118</v>
      </c>
      <c r="B1794" t="s">
        <v>203</v>
      </c>
      <c r="C1794">
        <v>37</v>
      </c>
      <c r="D1794">
        <v>12</v>
      </c>
      <c r="E1794">
        <v>12</v>
      </c>
      <c r="F1794">
        <v>12</v>
      </c>
      <c r="G1794">
        <v>3</v>
      </c>
      <c r="H1794">
        <v>3</v>
      </c>
      <c r="I1794">
        <v>3</v>
      </c>
      <c r="J1794">
        <v>3</v>
      </c>
      <c r="K1794">
        <v>3</v>
      </c>
      <c r="L1794">
        <v>4</v>
      </c>
    </row>
    <row r="1795" spans="1:13" hidden="1" x14ac:dyDescent="0.3">
      <c r="A1795" t="s">
        <v>118</v>
      </c>
      <c r="B1795" t="s">
        <v>204</v>
      </c>
      <c r="C1795">
        <v>678</v>
      </c>
      <c r="D1795">
        <v>745</v>
      </c>
      <c r="E1795" s="32">
        <v>1415</v>
      </c>
      <c r="F1795" s="32">
        <v>1603</v>
      </c>
      <c r="G1795" s="32">
        <v>1567</v>
      </c>
      <c r="H1795" s="32">
        <v>1757</v>
      </c>
      <c r="I1795" s="32">
        <v>1875</v>
      </c>
      <c r="J1795" s="32">
        <v>1912</v>
      </c>
      <c r="K1795" s="32">
        <v>1968</v>
      </c>
      <c r="L1795" s="32">
        <v>2002</v>
      </c>
      <c r="M1795" s="32"/>
    </row>
    <row r="1796" spans="1:13" hidden="1" x14ac:dyDescent="0.3">
      <c r="A1796" t="s">
        <v>118</v>
      </c>
      <c r="B1796" t="s">
        <v>205</v>
      </c>
      <c r="C1796" s="32">
        <v>13653</v>
      </c>
      <c r="D1796" s="32">
        <v>13741</v>
      </c>
      <c r="E1796" s="32">
        <v>13404</v>
      </c>
      <c r="F1796" s="32">
        <v>14105</v>
      </c>
      <c r="G1796" s="32">
        <v>13779</v>
      </c>
      <c r="H1796" s="32">
        <v>13917</v>
      </c>
      <c r="I1796" s="32">
        <v>14021</v>
      </c>
      <c r="J1796" s="32">
        <v>14042</v>
      </c>
      <c r="K1796" s="32">
        <v>4025</v>
      </c>
      <c r="L1796" s="32">
        <v>4505</v>
      </c>
      <c r="M1796" s="32"/>
    </row>
    <row r="1797" spans="1:13" hidden="1" x14ac:dyDescent="0.3">
      <c r="A1797" t="s">
        <v>118</v>
      </c>
      <c r="B1797" t="s">
        <v>206</v>
      </c>
      <c r="C1797" s="32">
        <v>3981</v>
      </c>
      <c r="D1797" s="32">
        <v>4036</v>
      </c>
      <c r="E1797" s="32">
        <v>4065</v>
      </c>
      <c r="F1797" s="32">
        <v>3965</v>
      </c>
      <c r="G1797" s="32">
        <v>3867</v>
      </c>
      <c r="H1797" s="32">
        <v>3958</v>
      </c>
      <c r="I1797" s="32">
        <v>4055</v>
      </c>
      <c r="J1797" s="32">
        <v>4043</v>
      </c>
      <c r="K1797">
        <v>660</v>
      </c>
      <c r="L1797">
        <v>435</v>
      </c>
    </row>
    <row r="1798" spans="1:13" x14ac:dyDescent="0.3">
      <c r="A1798" t="s">
        <v>55</v>
      </c>
      <c r="B1798" t="s">
        <v>7</v>
      </c>
      <c r="C1798" s="32">
        <v>444967</v>
      </c>
      <c r="D1798" s="32">
        <v>450890</v>
      </c>
      <c r="E1798" s="32">
        <v>456811</v>
      </c>
      <c r="F1798" s="32">
        <v>462101</v>
      </c>
      <c r="G1798" s="32">
        <v>465931</v>
      </c>
      <c r="H1798" s="32">
        <v>469769</v>
      </c>
      <c r="I1798" s="32">
        <v>473738</v>
      </c>
      <c r="J1798" s="32">
        <v>476739</v>
      </c>
      <c r="K1798" s="32">
        <v>477770</v>
      </c>
      <c r="L1798" s="32">
        <v>479351</v>
      </c>
      <c r="M1798" s="32"/>
    </row>
    <row r="1799" spans="1:13" hidden="1" x14ac:dyDescent="0.3">
      <c r="A1799" t="s">
        <v>55</v>
      </c>
      <c r="B1799" t="s">
        <v>184</v>
      </c>
      <c r="C1799" s="32">
        <v>37849</v>
      </c>
      <c r="D1799" s="32">
        <v>37486</v>
      </c>
      <c r="E1799" s="32">
        <v>36809</v>
      </c>
      <c r="F1799" s="32">
        <v>36363</v>
      </c>
      <c r="G1799" s="32">
        <v>35161</v>
      </c>
      <c r="H1799" s="32">
        <v>33780</v>
      </c>
      <c r="I1799" s="32">
        <v>32397</v>
      </c>
      <c r="J1799" s="32">
        <v>31186</v>
      </c>
      <c r="K1799" s="32">
        <v>29843</v>
      </c>
      <c r="L1799" s="32">
        <v>28329</v>
      </c>
      <c r="M1799" s="32"/>
    </row>
    <row r="1800" spans="1:13" hidden="1" x14ac:dyDescent="0.3">
      <c r="A1800" t="s">
        <v>55</v>
      </c>
      <c r="B1800" s="37">
        <v>44690</v>
      </c>
      <c r="C1800" s="32">
        <v>36628</v>
      </c>
      <c r="D1800" s="32">
        <v>37526</v>
      </c>
      <c r="E1800" s="32">
        <v>38082</v>
      </c>
      <c r="F1800" s="32">
        <v>37766</v>
      </c>
      <c r="G1800" s="32">
        <v>37893</v>
      </c>
      <c r="H1800" s="32">
        <v>37924</v>
      </c>
      <c r="I1800" s="32">
        <v>37630</v>
      </c>
      <c r="J1800" s="32">
        <v>36989</v>
      </c>
      <c r="K1800" s="32">
        <v>36396</v>
      </c>
      <c r="L1800" s="32">
        <v>35336</v>
      </c>
      <c r="M1800" s="32"/>
    </row>
    <row r="1801" spans="1:13" hidden="1" x14ac:dyDescent="0.3">
      <c r="A1801" t="s">
        <v>55</v>
      </c>
      <c r="B1801" s="37">
        <v>44848</v>
      </c>
      <c r="C1801" s="32">
        <v>34205</v>
      </c>
      <c r="D1801" s="32">
        <v>33779</v>
      </c>
      <c r="E1801" s="32">
        <v>34183</v>
      </c>
      <c r="F1801" s="32">
        <v>34883</v>
      </c>
      <c r="G1801" s="32">
        <v>35511</v>
      </c>
      <c r="H1801" s="32">
        <v>36394</v>
      </c>
      <c r="I1801" s="32">
        <v>37178</v>
      </c>
      <c r="J1801" s="32">
        <v>37617</v>
      </c>
      <c r="K1801" s="32">
        <v>37351</v>
      </c>
      <c r="L1801" s="32">
        <v>37393</v>
      </c>
      <c r="M1801" s="32"/>
    </row>
    <row r="1802" spans="1:13" hidden="1" x14ac:dyDescent="0.3">
      <c r="A1802" t="s">
        <v>55</v>
      </c>
      <c r="B1802" t="s">
        <v>185</v>
      </c>
      <c r="C1802" s="32">
        <v>36062</v>
      </c>
      <c r="D1802" s="32">
        <v>36107</v>
      </c>
      <c r="E1802" s="32">
        <v>35794</v>
      </c>
      <c r="F1802" s="32">
        <v>35176</v>
      </c>
      <c r="G1802" s="32">
        <v>34415</v>
      </c>
      <c r="H1802" s="32">
        <v>33714</v>
      </c>
      <c r="I1802" s="32">
        <v>33280</v>
      </c>
      <c r="J1802" s="32">
        <v>33672</v>
      </c>
      <c r="K1802" s="32">
        <v>34216</v>
      </c>
      <c r="L1802" s="32">
        <v>34931</v>
      </c>
      <c r="M1802" s="32"/>
    </row>
    <row r="1803" spans="1:13" hidden="1" x14ac:dyDescent="0.3">
      <c r="A1803" t="s">
        <v>55</v>
      </c>
      <c r="B1803" t="s">
        <v>186</v>
      </c>
      <c r="C1803" s="32">
        <v>35913</v>
      </c>
      <c r="D1803" s="32">
        <v>35682</v>
      </c>
      <c r="E1803" s="32">
        <v>35531</v>
      </c>
      <c r="F1803" s="32">
        <v>35447</v>
      </c>
      <c r="G1803" s="32">
        <v>34954</v>
      </c>
      <c r="H1803" s="32">
        <v>34855</v>
      </c>
      <c r="I1803" s="32">
        <v>34712</v>
      </c>
      <c r="J1803" s="32">
        <v>34273</v>
      </c>
      <c r="K1803" s="32">
        <v>33599</v>
      </c>
      <c r="L1803" s="32">
        <v>32768</v>
      </c>
      <c r="M1803" s="32"/>
    </row>
    <row r="1804" spans="1:13" hidden="1" x14ac:dyDescent="0.3">
      <c r="A1804" t="s">
        <v>55</v>
      </c>
      <c r="B1804" t="s">
        <v>187</v>
      </c>
      <c r="C1804" s="32">
        <v>38052</v>
      </c>
      <c r="D1804" s="32">
        <v>37910</v>
      </c>
      <c r="E1804" s="32">
        <v>37739</v>
      </c>
      <c r="F1804" s="32">
        <v>37709</v>
      </c>
      <c r="G1804" s="32">
        <v>37662</v>
      </c>
      <c r="H1804" s="32">
        <v>37477</v>
      </c>
      <c r="I1804" s="32">
        <v>37123</v>
      </c>
      <c r="J1804" s="32">
        <v>36663</v>
      </c>
      <c r="K1804" s="32">
        <v>36146</v>
      </c>
      <c r="L1804" s="32">
        <v>35878</v>
      </c>
      <c r="M1804" s="32"/>
    </row>
    <row r="1805" spans="1:13" hidden="1" x14ac:dyDescent="0.3">
      <c r="A1805" t="s">
        <v>55</v>
      </c>
      <c r="B1805" t="s">
        <v>188</v>
      </c>
      <c r="C1805" s="32">
        <v>38255</v>
      </c>
      <c r="D1805" s="32">
        <v>38751</v>
      </c>
      <c r="E1805" s="32">
        <v>38668</v>
      </c>
      <c r="F1805" s="32">
        <v>38426</v>
      </c>
      <c r="G1805" s="32">
        <v>38440</v>
      </c>
      <c r="H1805" s="32">
        <v>37954</v>
      </c>
      <c r="I1805" s="32">
        <v>37991</v>
      </c>
      <c r="J1805" s="32">
        <v>37806</v>
      </c>
      <c r="K1805" s="32">
        <v>37568</v>
      </c>
      <c r="L1805" s="32">
        <v>37279</v>
      </c>
      <c r="M1805" s="32"/>
    </row>
    <row r="1806" spans="1:13" hidden="1" x14ac:dyDescent="0.3">
      <c r="A1806" t="s">
        <v>55</v>
      </c>
      <c r="B1806" t="s">
        <v>189</v>
      </c>
      <c r="C1806" s="32">
        <v>36827</v>
      </c>
      <c r="D1806" s="32">
        <v>37006</v>
      </c>
      <c r="E1806" s="32">
        <v>37373</v>
      </c>
      <c r="F1806" s="32">
        <v>37905</v>
      </c>
      <c r="G1806" s="32">
        <v>38141</v>
      </c>
      <c r="H1806" s="32">
        <v>38045</v>
      </c>
      <c r="I1806" s="32">
        <v>38397</v>
      </c>
      <c r="J1806" s="32">
        <v>38264</v>
      </c>
      <c r="K1806" s="32">
        <v>38022</v>
      </c>
      <c r="L1806" s="32">
        <v>37953</v>
      </c>
      <c r="M1806" s="32"/>
    </row>
    <row r="1807" spans="1:13" hidden="1" x14ac:dyDescent="0.3">
      <c r="A1807" t="s">
        <v>55</v>
      </c>
      <c r="B1807" t="s">
        <v>190</v>
      </c>
      <c r="C1807" s="32">
        <v>34458</v>
      </c>
      <c r="D1807" s="32">
        <v>34530</v>
      </c>
      <c r="E1807" s="32">
        <v>35337</v>
      </c>
      <c r="F1807" s="32">
        <v>35975</v>
      </c>
      <c r="G1807" s="32">
        <v>36069</v>
      </c>
      <c r="H1807" s="32">
        <v>36619</v>
      </c>
      <c r="I1807" s="32">
        <v>36803</v>
      </c>
      <c r="J1807" s="32">
        <v>37017</v>
      </c>
      <c r="K1807" s="32">
        <v>37465</v>
      </c>
      <c r="L1807" s="32">
        <v>37542</v>
      </c>
      <c r="M1807" s="32"/>
    </row>
    <row r="1808" spans="1:13" hidden="1" x14ac:dyDescent="0.3">
      <c r="A1808" t="s">
        <v>55</v>
      </c>
      <c r="B1808" t="s">
        <v>191</v>
      </c>
      <c r="C1808" s="32">
        <v>29981</v>
      </c>
      <c r="D1808" s="32">
        <v>31046</v>
      </c>
      <c r="E1808" s="32">
        <v>31650</v>
      </c>
      <c r="F1808" s="32">
        <v>31971</v>
      </c>
      <c r="G1808" s="32">
        <v>32827</v>
      </c>
      <c r="H1808" s="32">
        <v>33925</v>
      </c>
      <c r="I1808" s="32">
        <v>34035</v>
      </c>
      <c r="J1808" s="32">
        <v>34865</v>
      </c>
      <c r="K1808" s="32">
        <v>35471</v>
      </c>
      <c r="L1808" s="32">
        <v>35366</v>
      </c>
      <c r="M1808" s="32"/>
    </row>
    <row r="1809" spans="1:21" hidden="1" x14ac:dyDescent="0.3">
      <c r="A1809" t="s">
        <v>55</v>
      </c>
      <c r="B1809" t="s">
        <v>192</v>
      </c>
      <c r="C1809" s="32">
        <v>24883</v>
      </c>
      <c r="D1809" s="32">
        <v>26038</v>
      </c>
      <c r="E1809" s="32">
        <v>26964</v>
      </c>
      <c r="F1809" s="32">
        <v>27870</v>
      </c>
      <c r="G1809" s="32">
        <v>28898</v>
      </c>
      <c r="H1809" s="32">
        <v>29355</v>
      </c>
      <c r="I1809" s="32">
        <v>30432</v>
      </c>
      <c r="J1809" s="32">
        <v>30992</v>
      </c>
      <c r="K1809" s="32">
        <v>31269</v>
      </c>
      <c r="L1809" s="32">
        <v>32033</v>
      </c>
      <c r="M1809" s="32"/>
    </row>
    <row r="1810" spans="1:21" hidden="1" x14ac:dyDescent="0.3">
      <c r="A1810" t="s">
        <v>55</v>
      </c>
      <c r="B1810" t="s">
        <v>193</v>
      </c>
      <c r="C1810" s="32">
        <v>18514</v>
      </c>
      <c r="D1810" s="32">
        <v>18245</v>
      </c>
      <c r="E1810" s="32">
        <v>19374</v>
      </c>
      <c r="F1810" s="32">
        <v>21020</v>
      </c>
      <c r="G1810" s="32">
        <v>22645</v>
      </c>
      <c r="H1810" s="32">
        <v>23880</v>
      </c>
      <c r="I1810" s="32">
        <v>25211</v>
      </c>
      <c r="J1810" s="32">
        <v>26134</v>
      </c>
      <c r="K1810" s="32">
        <v>27014</v>
      </c>
      <c r="L1810" s="32">
        <v>27953</v>
      </c>
      <c r="M1810" s="32"/>
    </row>
    <row r="1811" spans="1:21" hidden="1" x14ac:dyDescent="0.3">
      <c r="A1811" t="s">
        <v>55</v>
      </c>
      <c r="B1811" t="s">
        <v>194</v>
      </c>
      <c r="C1811" s="32">
        <v>12583</v>
      </c>
      <c r="D1811" s="32">
        <v>13820</v>
      </c>
      <c r="E1811" s="32">
        <v>14742</v>
      </c>
      <c r="F1811" s="32">
        <v>15286</v>
      </c>
      <c r="G1811" s="32">
        <v>15724</v>
      </c>
      <c r="H1811" s="32">
        <v>16493</v>
      </c>
      <c r="I1811" s="32">
        <v>17434</v>
      </c>
      <c r="J1811" s="32">
        <v>18453</v>
      </c>
      <c r="K1811" s="32">
        <v>20099</v>
      </c>
      <c r="L1811" s="32">
        <v>21598</v>
      </c>
      <c r="M1811" s="32"/>
      <c r="N1811" t="str">
        <f t="shared" ref="N1811:N1818" si="138">A1811</f>
        <v>กระบี่</v>
      </c>
      <c r="O1811" s="32">
        <f t="shared" ref="O1811:U1811" si="139">SUM(F1811:F1818)</f>
        <v>47357</v>
      </c>
      <c r="P1811" s="32">
        <f t="shared" si="139"/>
        <v>49030</v>
      </c>
      <c r="Q1811" s="32">
        <f t="shared" si="139"/>
        <v>51252</v>
      </c>
      <c r="R1811" s="32">
        <f t="shared" si="139"/>
        <v>53806</v>
      </c>
      <c r="S1811" s="32">
        <f t="shared" si="139"/>
        <v>56557</v>
      </c>
      <c r="T1811" s="32">
        <f t="shared" si="139"/>
        <v>59605</v>
      </c>
      <c r="U1811" s="32">
        <f t="shared" si="139"/>
        <v>62595</v>
      </c>
    </row>
    <row r="1812" spans="1:21" hidden="1" x14ac:dyDescent="0.3">
      <c r="A1812" t="s">
        <v>55</v>
      </c>
      <c r="B1812" t="s">
        <v>195</v>
      </c>
      <c r="C1812" s="32">
        <v>8208</v>
      </c>
      <c r="D1812" s="32">
        <v>9024</v>
      </c>
      <c r="E1812" s="32">
        <v>9808</v>
      </c>
      <c r="F1812" s="32">
        <v>10624</v>
      </c>
      <c r="G1812" s="32">
        <v>11379</v>
      </c>
      <c r="H1812" s="32">
        <v>12211</v>
      </c>
      <c r="I1812" s="32">
        <v>12946</v>
      </c>
      <c r="J1812" s="32">
        <v>13761</v>
      </c>
      <c r="K1812" s="32">
        <v>14205</v>
      </c>
      <c r="L1812" s="32">
        <v>14680</v>
      </c>
      <c r="M1812" s="32"/>
      <c r="N1812" t="str">
        <f t="shared" si="138"/>
        <v>กระบี่</v>
      </c>
    </row>
    <row r="1813" spans="1:21" hidden="1" x14ac:dyDescent="0.3">
      <c r="A1813" t="s">
        <v>55</v>
      </c>
      <c r="B1813" t="s">
        <v>196</v>
      </c>
      <c r="C1813" s="32">
        <v>7510</v>
      </c>
      <c r="D1813" s="32">
        <v>7339</v>
      </c>
      <c r="E1813" s="32">
        <v>7284</v>
      </c>
      <c r="F1813" s="32">
        <v>7215</v>
      </c>
      <c r="G1813" s="32">
        <v>7333</v>
      </c>
      <c r="H1813" s="32">
        <v>7672</v>
      </c>
      <c r="I1813" s="32">
        <v>8150</v>
      </c>
      <c r="J1813" s="32">
        <v>8870</v>
      </c>
      <c r="K1813" s="32">
        <v>9601</v>
      </c>
      <c r="L1813" s="32">
        <v>10322</v>
      </c>
      <c r="M1813" s="32"/>
      <c r="N1813" t="str">
        <f t="shared" si="138"/>
        <v>กระบี่</v>
      </c>
    </row>
    <row r="1814" spans="1:21" hidden="1" x14ac:dyDescent="0.3">
      <c r="A1814" t="s">
        <v>55</v>
      </c>
      <c r="B1814" t="s">
        <v>197</v>
      </c>
      <c r="C1814" s="32">
        <v>5765</v>
      </c>
      <c r="D1814" s="32">
        <v>6206</v>
      </c>
      <c r="E1814" s="32">
        <v>6356</v>
      </c>
      <c r="F1814" s="32">
        <v>6386</v>
      </c>
      <c r="G1814" s="32">
        <v>6452</v>
      </c>
      <c r="H1814" s="32">
        <v>6317</v>
      </c>
      <c r="I1814" s="32">
        <v>6324</v>
      </c>
      <c r="J1814" s="32">
        <v>6229</v>
      </c>
      <c r="K1814" s="32">
        <v>6203</v>
      </c>
      <c r="L1814" s="32">
        <v>6254</v>
      </c>
      <c r="M1814" s="32"/>
      <c r="N1814" t="str">
        <f t="shared" si="138"/>
        <v>กระบี่</v>
      </c>
    </row>
    <row r="1815" spans="1:21" hidden="1" x14ac:dyDescent="0.3">
      <c r="A1815" t="s">
        <v>55</v>
      </c>
      <c r="B1815" t="s">
        <v>198</v>
      </c>
      <c r="C1815" s="32">
        <v>3656</v>
      </c>
      <c r="D1815" s="32">
        <v>4023</v>
      </c>
      <c r="E1815" s="32">
        <v>4193</v>
      </c>
      <c r="F1815" s="32">
        <v>4410</v>
      </c>
      <c r="G1815" s="32">
        <v>4524</v>
      </c>
      <c r="H1815" s="32">
        <v>4695</v>
      </c>
      <c r="I1815" s="32">
        <v>4863</v>
      </c>
      <c r="J1815" s="32">
        <v>4944</v>
      </c>
      <c r="K1815" s="32">
        <v>4958</v>
      </c>
      <c r="L1815" s="32">
        <v>5031</v>
      </c>
      <c r="M1815" s="32"/>
      <c r="N1815" t="str">
        <f t="shared" si="138"/>
        <v>กระบี่</v>
      </c>
    </row>
    <row r="1816" spans="1:21" hidden="1" x14ac:dyDescent="0.3">
      <c r="A1816" t="s">
        <v>55</v>
      </c>
      <c r="B1816" t="s">
        <v>199</v>
      </c>
      <c r="C1816" s="32">
        <v>1731</v>
      </c>
      <c r="D1816" s="32">
        <v>2080</v>
      </c>
      <c r="E1816" s="32">
        <v>2244</v>
      </c>
      <c r="F1816" s="32">
        <v>2298</v>
      </c>
      <c r="G1816" s="32">
        <v>2444</v>
      </c>
      <c r="H1816" s="32">
        <v>2613</v>
      </c>
      <c r="I1816" s="32">
        <v>2709</v>
      </c>
      <c r="J1816" s="32">
        <v>2816</v>
      </c>
      <c r="K1816" s="32">
        <v>2978</v>
      </c>
      <c r="L1816" s="32">
        <v>3057</v>
      </c>
      <c r="M1816" s="32"/>
      <c r="N1816" t="str">
        <f t="shared" si="138"/>
        <v>กระบี่</v>
      </c>
    </row>
    <row r="1817" spans="1:21" hidden="1" x14ac:dyDescent="0.3">
      <c r="A1817" t="s">
        <v>55</v>
      </c>
      <c r="B1817" t="s">
        <v>200</v>
      </c>
      <c r="C1817">
        <v>664</v>
      </c>
      <c r="D1817">
        <v>801</v>
      </c>
      <c r="E1817">
        <v>817</v>
      </c>
      <c r="F1817">
        <v>861</v>
      </c>
      <c r="G1817">
        <v>877</v>
      </c>
      <c r="H1817">
        <v>975</v>
      </c>
      <c r="I1817" s="32">
        <v>1078</v>
      </c>
      <c r="J1817" s="32">
        <v>1174</v>
      </c>
      <c r="K1817" s="32">
        <v>1227</v>
      </c>
      <c r="L1817" s="32">
        <v>1282</v>
      </c>
      <c r="M1817" s="32"/>
      <c r="N1817" t="str">
        <f t="shared" si="138"/>
        <v>กระบี่</v>
      </c>
    </row>
    <row r="1818" spans="1:21" hidden="1" x14ac:dyDescent="0.3">
      <c r="A1818" t="s">
        <v>55</v>
      </c>
      <c r="B1818" t="s">
        <v>201</v>
      </c>
      <c r="C1818">
        <v>152</v>
      </c>
      <c r="D1818">
        <v>239</v>
      </c>
      <c r="E1818">
        <v>259</v>
      </c>
      <c r="F1818">
        <v>277</v>
      </c>
      <c r="G1818">
        <v>297</v>
      </c>
      <c r="H1818">
        <v>276</v>
      </c>
      <c r="I1818">
        <v>302</v>
      </c>
      <c r="J1818">
        <v>310</v>
      </c>
      <c r="K1818">
        <v>334</v>
      </c>
      <c r="L1818">
        <v>371</v>
      </c>
      <c r="N1818" t="str">
        <f t="shared" si="138"/>
        <v>กระบี่</v>
      </c>
    </row>
    <row r="1819" spans="1:21" hidden="1" x14ac:dyDescent="0.3">
      <c r="A1819" t="s">
        <v>55</v>
      </c>
      <c r="B1819" t="s">
        <v>202</v>
      </c>
      <c r="C1819">
        <v>62</v>
      </c>
      <c r="D1819">
        <v>84</v>
      </c>
      <c r="E1819">
        <v>98</v>
      </c>
      <c r="F1819">
        <v>103</v>
      </c>
      <c r="G1819">
        <v>41</v>
      </c>
      <c r="H1819">
        <v>71</v>
      </c>
      <c r="I1819">
        <v>86</v>
      </c>
      <c r="J1819">
        <v>70</v>
      </c>
      <c r="K1819">
        <v>95</v>
      </c>
      <c r="L1819">
        <v>115</v>
      </c>
    </row>
    <row r="1820" spans="1:21" hidden="1" x14ac:dyDescent="0.3">
      <c r="A1820" t="s">
        <v>55</v>
      </c>
      <c r="B1820" t="s">
        <v>203</v>
      </c>
      <c r="C1820">
        <v>2</v>
      </c>
      <c r="D1820">
        <v>1</v>
      </c>
      <c r="E1820">
        <v>1</v>
      </c>
      <c r="F1820">
        <v>1</v>
      </c>
      <c r="G1820">
        <v>1</v>
      </c>
      <c r="H1820">
        <v>1</v>
      </c>
      <c r="I1820">
        <v>1</v>
      </c>
      <c r="J1820">
        <v>1</v>
      </c>
      <c r="K1820">
        <v>1</v>
      </c>
      <c r="L1820">
        <v>1</v>
      </c>
    </row>
    <row r="1821" spans="1:21" hidden="1" x14ac:dyDescent="0.3">
      <c r="A1821" t="s">
        <v>55</v>
      </c>
      <c r="B1821" t="s">
        <v>204</v>
      </c>
      <c r="C1821">
        <v>287</v>
      </c>
      <c r="D1821">
        <v>312</v>
      </c>
      <c r="E1821">
        <v>807</v>
      </c>
      <c r="F1821">
        <v>862</v>
      </c>
      <c r="G1821">
        <v>827</v>
      </c>
      <c r="H1821">
        <v>908</v>
      </c>
      <c r="I1821" s="32">
        <v>1025</v>
      </c>
      <c r="J1821" s="32">
        <v>1076</v>
      </c>
      <c r="K1821" s="32">
        <v>1190</v>
      </c>
      <c r="L1821" s="32">
        <v>1272</v>
      </c>
      <c r="M1821" s="32"/>
    </row>
    <row r="1822" spans="1:21" hidden="1" x14ac:dyDescent="0.3">
      <c r="A1822" t="s">
        <v>55</v>
      </c>
      <c r="B1822" t="s">
        <v>205</v>
      </c>
      <c r="C1822" s="32">
        <v>1529</v>
      </c>
      <c r="D1822" s="32">
        <v>1641</v>
      </c>
      <c r="E1822" s="32">
        <v>1423</v>
      </c>
      <c r="F1822" s="32">
        <v>1890</v>
      </c>
      <c r="G1822" s="32">
        <v>2120</v>
      </c>
      <c r="H1822" s="32">
        <v>2289</v>
      </c>
      <c r="I1822" s="32">
        <v>2360</v>
      </c>
      <c r="J1822" s="32">
        <v>2408</v>
      </c>
      <c r="K1822" s="32">
        <v>2259</v>
      </c>
      <c r="L1822" s="32">
        <v>2470</v>
      </c>
      <c r="M1822" s="32"/>
    </row>
    <row r="1823" spans="1:21" hidden="1" x14ac:dyDescent="0.3">
      <c r="A1823" t="s">
        <v>55</v>
      </c>
      <c r="B1823" t="s">
        <v>206</v>
      </c>
      <c r="C1823" s="32">
        <v>1191</v>
      </c>
      <c r="D1823" s="32">
        <v>1214</v>
      </c>
      <c r="E1823" s="32">
        <v>1275</v>
      </c>
      <c r="F1823" s="32">
        <v>1377</v>
      </c>
      <c r="G1823" s="32">
        <v>1296</v>
      </c>
      <c r="H1823" s="32">
        <v>1326</v>
      </c>
      <c r="I1823" s="32">
        <v>1271</v>
      </c>
      <c r="J1823" s="32">
        <v>1149</v>
      </c>
      <c r="K1823">
        <v>260</v>
      </c>
      <c r="L1823">
        <v>137</v>
      </c>
    </row>
    <row r="1824" spans="1:21" x14ac:dyDescent="0.3">
      <c r="A1824" t="s">
        <v>119</v>
      </c>
      <c r="B1824" t="s">
        <v>7</v>
      </c>
      <c r="C1824" s="32">
        <v>257493</v>
      </c>
      <c r="D1824" s="32">
        <v>259420</v>
      </c>
      <c r="E1824" s="32">
        <v>261370</v>
      </c>
      <c r="F1824" s="32">
        <v>264074</v>
      </c>
      <c r="G1824" s="32">
        <v>265579</v>
      </c>
      <c r="H1824" s="32">
        <v>267491</v>
      </c>
      <c r="I1824" s="32">
        <v>268240</v>
      </c>
      <c r="J1824" s="32">
        <v>268788</v>
      </c>
      <c r="K1824" s="32">
        <v>268229</v>
      </c>
      <c r="L1824" s="32">
        <v>268016</v>
      </c>
      <c r="M1824" s="32"/>
    </row>
    <row r="1825" spans="1:21" hidden="1" x14ac:dyDescent="0.3">
      <c r="A1825" t="s">
        <v>119</v>
      </c>
      <c r="B1825" t="s">
        <v>184</v>
      </c>
      <c r="C1825" s="32">
        <v>17522</v>
      </c>
      <c r="D1825" s="32">
        <v>17035</v>
      </c>
      <c r="E1825" s="32">
        <v>16567</v>
      </c>
      <c r="F1825" s="32">
        <v>16376</v>
      </c>
      <c r="G1825" s="32">
        <v>15886</v>
      </c>
      <c r="H1825" s="32">
        <v>15210</v>
      </c>
      <c r="I1825" s="32">
        <v>14524</v>
      </c>
      <c r="J1825" s="32">
        <v>13952</v>
      </c>
      <c r="K1825" s="32">
        <v>13420</v>
      </c>
      <c r="L1825" s="32">
        <v>12690</v>
      </c>
      <c r="M1825" s="32"/>
    </row>
    <row r="1826" spans="1:21" hidden="1" x14ac:dyDescent="0.3">
      <c r="A1826" t="s">
        <v>119</v>
      </c>
      <c r="B1826" s="37">
        <v>44690</v>
      </c>
      <c r="C1826" s="32">
        <v>18207</v>
      </c>
      <c r="D1826" s="32">
        <v>18392</v>
      </c>
      <c r="E1826" s="32">
        <v>18466</v>
      </c>
      <c r="F1826" s="32">
        <v>17982</v>
      </c>
      <c r="G1826" s="32">
        <v>17741</v>
      </c>
      <c r="H1826" s="32">
        <v>17634</v>
      </c>
      <c r="I1826" s="32">
        <v>17289</v>
      </c>
      <c r="J1826" s="32">
        <v>16921</v>
      </c>
      <c r="K1826" s="32">
        <v>16802</v>
      </c>
      <c r="L1826" s="32">
        <v>16346</v>
      </c>
      <c r="M1826" s="32"/>
    </row>
    <row r="1827" spans="1:21" hidden="1" x14ac:dyDescent="0.3">
      <c r="A1827" t="s">
        <v>119</v>
      </c>
      <c r="B1827" s="37">
        <v>44848</v>
      </c>
      <c r="C1827" s="32">
        <v>17684</v>
      </c>
      <c r="D1827" s="32">
        <v>17271</v>
      </c>
      <c r="E1827" s="32">
        <v>17218</v>
      </c>
      <c r="F1827" s="32">
        <v>17396</v>
      </c>
      <c r="G1827" s="32">
        <v>17524</v>
      </c>
      <c r="H1827" s="32">
        <v>17883</v>
      </c>
      <c r="I1827" s="32">
        <v>18145</v>
      </c>
      <c r="J1827" s="32">
        <v>18209</v>
      </c>
      <c r="K1827" s="32">
        <v>17814</v>
      </c>
      <c r="L1827" s="32">
        <v>17651</v>
      </c>
      <c r="M1827" s="32"/>
    </row>
    <row r="1828" spans="1:21" hidden="1" x14ac:dyDescent="0.3">
      <c r="A1828" t="s">
        <v>119</v>
      </c>
      <c r="B1828" t="s">
        <v>185</v>
      </c>
      <c r="C1828" s="32">
        <v>19525</v>
      </c>
      <c r="D1828" s="32">
        <v>19367</v>
      </c>
      <c r="E1828" s="32">
        <v>18971</v>
      </c>
      <c r="F1828" s="32">
        <v>18399</v>
      </c>
      <c r="G1828" s="32">
        <v>17958</v>
      </c>
      <c r="H1828" s="32">
        <v>17295</v>
      </c>
      <c r="I1828" s="32">
        <v>16915</v>
      </c>
      <c r="J1828" s="32">
        <v>16945</v>
      </c>
      <c r="K1828" s="32">
        <v>17093</v>
      </c>
      <c r="L1828" s="32">
        <v>17248</v>
      </c>
      <c r="M1828" s="32"/>
    </row>
    <row r="1829" spans="1:21" hidden="1" x14ac:dyDescent="0.3">
      <c r="A1829" t="s">
        <v>119</v>
      </c>
      <c r="B1829" t="s">
        <v>186</v>
      </c>
      <c r="C1829" s="32">
        <v>18142</v>
      </c>
      <c r="D1829" s="32">
        <v>18491</v>
      </c>
      <c r="E1829" s="32">
        <v>18586</v>
      </c>
      <c r="F1829" s="32">
        <v>18669</v>
      </c>
      <c r="G1829" s="32">
        <v>18578</v>
      </c>
      <c r="H1829" s="32">
        <v>18832</v>
      </c>
      <c r="I1829" s="32">
        <v>18606</v>
      </c>
      <c r="J1829" s="32">
        <v>18177</v>
      </c>
      <c r="K1829" s="32">
        <v>17577</v>
      </c>
      <c r="L1829" s="32">
        <v>17230</v>
      </c>
      <c r="M1829" s="32"/>
    </row>
    <row r="1830" spans="1:21" hidden="1" x14ac:dyDescent="0.3">
      <c r="A1830" t="s">
        <v>119</v>
      </c>
      <c r="B1830" t="s">
        <v>187</v>
      </c>
      <c r="C1830" s="32">
        <v>19432</v>
      </c>
      <c r="D1830" s="32">
        <v>18916</v>
      </c>
      <c r="E1830" s="32">
        <v>18804</v>
      </c>
      <c r="F1830" s="32">
        <v>18735</v>
      </c>
      <c r="G1830" s="32">
        <v>18733</v>
      </c>
      <c r="H1830" s="32">
        <v>18900</v>
      </c>
      <c r="I1830" s="32">
        <v>18972</v>
      </c>
      <c r="J1830" s="32">
        <v>19044</v>
      </c>
      <c r="K1830" s="32">
        <v>19067</v>
      </c>
      <c r="L1830" s="32">
        <v>19097</v>
      </c>
      <c r="M1830" s="32"/>
    </row>
    <row r="1831" spans="1:21" hidden="1" x14ac:dyDescent="0.3">
      <c r="A1831" t="s">
        <v>119</v>
      </c>
      <c r="B1831" t="s">
        <v>188</v>
      </c>
      <c r="C1831" s="32">
        <v>20822</v>
      </c>
      <c r="D1831" s="32">
        <v>20893</v>
      </c>
      <c r="E1831" s="32">
        <v>20465</v>
      </c>
      <c r="F1831" s="32">
        <v>19898</v>
      </c>
      <c r="G1831" s="32">
        <v>19616</v>
      </c>
      <c r="H1831" s="32">
        <v>19152</v>
      </c>
      <c r="I1831" s="32">
        <v>18659</v>
      </c>
      <c r="J1831" s="32">
        <v>18440</v>
      </c>
      <c r="K1831" s="32">
        <v>18371</v>
      </c>
      <c r="L1831" s="32">
        <v>18162</v>
      </c>
      <c r="M1831" s="32"/>
    </row>
    <row r="1832" spans="1:21" hidden="1" x14ac:dyDescent="0.3">
      <c r="A1832" t="s">
        <v>119</v>
      </c>
      <c r="B1832" t="s">
        <v>189</v>
      </c>
      <c r="C1832" s="32">
        <v>19974</v>
      </c>
      <c r="D1832" s="32">
        <v>19925</v>
      </c>
      <c r="E1832" s="32">
        <v>20042</v>
      </c>
      <c r="F1832" s="32">
        <v>20346</v>
      </c>
      <c r="G1832" s="32">
        <v>20400</v>
      </c>
      <c r="H1832" s="32">
        <v>20414</v>
      </c>
      <c r="I1832" s="32">
        <v>20383</v>
      </c>
      <c r="J1832" s="32">
        <v>19963</v>
      </c>
      <c r="K1832" s="32">
        <v>19453</v>
      </c>
      <c r="L1832" s="32">
        <v>19029</v>
      </c>
      <c r="M1832" s="32"/>
    </row>
    <row r="1833" spans="1:21" hidden="1" x14ac:dyDescent="0.3">
      <c r="A1833" t="s">
        <v>119</v>
      </c>
      <c r="B1833" t="s">
        <v>190</v>
      </c>
      <c r="C1833" s="32">
        <v>20805</v>
      </c>
      <c r="D1833" s="32">
        <v>20378</v>
      </c>
      <c r="E1833" s="32">
        <v>20334</v>
      </c>
      <c r="F1833" s="32">
        <v>20041</v>
      </c>
      <c r="G1833" s="32">
        <v>19766</v>
      </c>
      <c r="H1833" s="32">
        <v>19675</v>
      </c>
      <c r="I1833" s="32">
        <v>19766</v>
      </c>
      <c r="J1833" s="32">
        <v>19835</v>
      </c>
      <c r="K1833" s="32">
        <v>20088</v>
      </c>
      <c r="L1833" s="32">
        <v>20001</v>
      </c>
      <c r="M1833" s="32"/>
    </row>
    <row r="1834" spans="1:21" hidden="1" x14ac:dyDescent="0.3">
      <c r="A1834" t="s">
        <v>119</v>
      </c>
      <c r="B1834" t="s">
        <v>191</v>
      </c>
      <c r="C1834" s="32">
        <v>19350</v>
      </c>
      <c r="D1834" s="32">
        <v>19742</v>
      </c>
      <c r="E1834" s="32">
        <v>19742</v>
      </c>
      <c r="F1834" s="32">
        <v>20104</v>
      </c>
      <c r="G1834" s="32">
        <v>20303</v>
      </c>
      <c r="H1834" s="32">
        <v>20493</v>
      </c>
      <c r="I1834" s="32">
        <v>20116</v>
      </c>
      <c r="J1834" s="32">
        <v>20132</v>
      </c>
      <c r="K1834" s="32">
        <v>19737</v>
      </c>
      <c r="L1834" s="32">
        <v>19439</v>
      </c>
      <c r="M1834" s="32"/>
    </row>
    <row r="1835" spans="1:21" hidden="1" x14ac:dyDescent="0.3">
      <c r="A1835" t="s">
        <v>119</v>
      </c>
      <c r="B1835" t="s">
        <v>192</v>
      </c>
      <c r="C1835" s="32">
        <v>17042</v>
      </c>
      <c r="D1835" s="32">
        <v>17528</v>
      </c>
      <c r="E1835" s="32">
        <v>18107</v>
      </c>
      <c r="F1835" s="32">
        <v>18468</v>
      </c>
      <c r="G1835" s="32">
        <v>18810</v>
      </c>
      <c r="H1835" s="32">
        <v>18937</v>
      </c>
      <c r="I1835" s="32">
        <v>19314</v>
      </c>
      <c r="J1835" s="32">
        <v>19341</v>
      </c>
      <c r="K1835" s="32">
        <v>19675</v>
      </c>
      <c r="L1835" s="32">
        <v>19883</v>
      </c>
      <c r="M1835" s="32"/>
    </row>
    <row r="1836" spans="1:21" hidden="1" x14ac:dyDescent="0.3">
      <c r="A1836" t="s">
        <v>119</v>
      </c>
      <c r="B1836" t="s">
        <v>193</v>
      </c>
      <c r="C1836" s="32">
        <v>13952</v>
      </c>
      <c r="D1836" s="32">
        <v>13706</v>
      </c>
      <c r="E1836" s="32">
        <v>14170</v>
      </c>
      <c r="F1836" s="32">
        <v>15013</v>
      </c>
      <c r="G1836" s="32">
        <v>15685</v>
      </c>
      <c r="H1836" s="32">
        <v>16481</v>
      </c>
      <c r="I1836" s="32">
        <v>16996</v>
      </c>
      <c r="J1836" s="32">
        <v>17558</v>
      </c>
      <c r="K1836" s="32">
        <v>17923</v>
      </c>
      <c r="L1836" s="32">
        <v>18223</v>
      </c>
      <c r="M1836" s="32"/>
    </row>
    <row r="1837" spans="1:21" hidden="1" x14ac:dyDescent="0.3">
      <c r="A1837" t="s">
        <v>119</v>
      </c>
      <c r="B1837" t="s">
        <v>194</v>
      </c>
      <c r="C1837" s="32">
        <v>10063</v>
      </c>
      <c r="D1837" s="32">
        <v>10833</v>
      </c>
      <c r="E1837" s="32">
        <v>11311</v>
      </c>
      <c r="F1837" s="32">
        <v>11614</v>
      </c>
      <c r="G1837" s="32">
        <v>12082</v>
      </c>
      <c r="H1837" s="32">
        <v>12416</v>
      </c>
      <c r="I1837" s="32">
        <v>13079</v>
      </c>
      <c r="J1837" s="32">
        <v>13517</v>
      </c>
      <c r="K1837" s="32">
        <v>14376</v>
      </c>
      <c r="L1837" s="32">
        <v>14972</v>
      </c>
      <c r="M1837" s="32"/>
      <c r="N1837" t="str">
        <f t="shared" ref="N1837:N1844" si="140">A1837</f>
        <v>พังงา</v>
      </c>
      <c r="O1837" s="32">
        <f t="shared" ref="O1837:U1837" si="141">SUM(F1837:F1844)</f>
        <v>37738</v>
      </c>
      <c r="P1837" s="32">
        <f t="shared" si="141"/>
        <v>39238</v>
      </c>
      <c r="Q1837" s="32">
        <f t="shared" si="141"/>
        <v>40765</v>
      </c>
      <c r="R1837" s="32">
        <f t="shared" si="141"/>
        <v>42516</v>
      </c>
      <c r="S1837" s="32">
        <f t="shared" si="141"/>
        <v>44236</v>
      </c>
      <c r="T1837" s="32">
        <f t="shared" si="141"/>
        <v>46040</v>
      </c>
      <c r="U1837" s="32">
        <f t="shared" si="141"/>
        <v>47818</v>
      </c>
    </row>
    <row r="1838" spans="1:21" hidden="1" x14ac:dyDescent="0.3">
      <c r="A1838" t="s">
        <v>119</v>
      </c>
      <c r="B1838" t="s">
        <v>195</v>
      </c>
      <c r="C1838" s="32">
        <v>6947</v>
      </c>
      <c r="D1838" s="32">
        <v>7258</v>
      </c>
      <c r="E1838" s="32">
        <v>7872</v>
      </c>
      <c r="F1838" s="32">
        <v>8444</v>
      </c>
      <c r="G1838" s="32">
        <v>9084</v>
      </c>
      <c r="H1838" s="32">
        <v>9751</v>
      </c>
      <c r="I1838" s="32">
        <v>10166</v>
      </c>
      <c r="J1838" s="32">
        <v>10600</v>
      </c>
      <c r="K1838" s="32">
        <v>10817</v>
      </c>
      <c r="L1838" s="32">
        <v>11246</v>
      </c>
      <c r="M1838" s="32"/>
      <c r="N1838" t="str">
        <f t="shared" si="140"/>
        <v>พังงา</v>
      </c>
    </row>
    <row r="1839" spans="1:21" hidden="1" x14ac:dyDescent="0.3">
      <c r="A1839" t="s">
        <v>119</v>
      </c>
      <c r="B1839" t="s">
        <v>196</v>
      </c>
      <c r="C1839" s="32">
        <v>6022</v>
      </c>
      <c r="D1839" s="32">
        <v>6156</v>
      </c>
      <c r="E1839" s="32">
        <v>6107</v>
      </c>
      <c r="F1839" s="32">
        <v>6131</v>
      </c>
      <c r="G1839" s="32">
        <v>6204</v>
      </c>
      <c r="H1839" s="32">
        <v>6430</v>
      </c>
      <c r="I1839" s="32">
        <v>6606</v>
      </c>
      <c r="J1839" s="32">
        <v>7204</v>
      </c>
      <c r="K1839" s="32">
        <v>7738</v>
      </c>
      <c r="L1839" s="32">
        <v>8266</v>
      </c>
      <c r="M1839" s="32"/>
      <c r="N1839" t="str">
        <f t="shared" si="140"/>
        <v>พังงา</v>
      </c>
    </row>
    <row r="1840" spans="1:21" hidden="1" x14ac:dyDescent="0.3">
      <c r="A1840" t="s">
        <v>119</v>
      </c>
      <c r="B1840" t="s">
        <v>197</v>
      </c>
      <c r="C1840" s="32">
        <v>4664</v>
      </c>
      <c r="D1840" s="32">
        <v>4947</v>
      </c>
      <c r="E1840" s="32">
        <v>5065</v>
      </c>
      <c r="F1840" s="32">
        <v>5109</v>
      </c>
      <c r="G1840" s="32">
        <v>5122</v>
      </c>
      <c r="H1840" s="32">
        <v>5100</v>
      </c>
      <c r="I1840" s="32">
        <v>5320</v>
      </c>
      <c r="J1840" s="32">
        <v>5260</v>
      </c>
      <c r="K1840" s="32">
        <v>5300</v>
      </c>
      <c r="L1840" s="32">
        <v>5357</v>
      </c>
      <c r="M1840" s="32"/>
      <c r="N1840" t="str">
        <f t="shared" si="140"/>
        <v>พังงา</v>
      </c>
    </row>
    <row r="1841" spans="1:14" hidden="1" x14ac:dyDescent="0.3">
      <c r="A1841" t="s">
        <v>119</v>
      </c>
      <c r="B1841" t="s">
        <v>198</v>
      </c>
      <c r="C1841" s="32">
        <v>3138</v>
      </c>
      <c r="D1841" s="32">
        <v>3353</v>
      </c>
      <c r="E1841" s="32">
        <v>3399</v>
      </c>
      <c r="F1841" s="32">
        <v>3530</v>
      </c>
      <c r="G1841" s="32">
        <v>3665</v>
      </c>
      <c r="H1841" s="32">
        <v>3760</v>
      </c>
      <c r="I1841" s="32">
        <v>3900</v>
      </c>
      <c r="J1841" s="32">
        <v>4008</v>
      </c>
      <c r="K1841" s="32">
        <v>4023</v>
      </c>
      <c r="L1841" s="32">
        <v>4021</v>
      </c>
      <c r="M1841" s="32"/>
      <c r="N1841" t="str">
        <f t="shared" si="140"/>
        <v>พังงา</v>
      </c>
    </row>
    <row r="1842" spans="1:14" hidden="1" x14ac:dyDescent="0.3">
      <c r="A1842" t="s">
        <v>119</v>
      </c>
      <c r="B1842" t="s">
        <v>199</v>
      </c>
      <c r="C1842" s="32">
        <v>1415</v>
      </c>
      <c r="D1842" s="32">
        <v>1763</v>
      </c>
      <c r="E1842" s="32">
        <v>1946</v>
      </c>
      <c r="F1842" s="32">
        <v>2017</v>
      </c>
      <c r="G1842" s="32">
        <v>2111</v>
      </c>
      <c r="H1842" s="32">
        <v>2252</v>
      </c>
      <c r="I1842" s="32">
        <v>2261</v>
      </c>
      <c r="J1842" s="32">
        <v>2337</v>
      </c>
      <c r="K1842" s="32">
        <v>2403</v>
      </c>
      <c r="L1842" s="32">
        <v>2491</v>
      </c>
      <c r="M1842" s="32"/>
      <c r="N1842" t="str">
        <f t="shared" si="140"/>
        <v>พังงา</v>
      </c>
    </row>
    <row r="1843" spans="1:14" hidden="1" x14ac:dyDescent="0.3">
      <c r="A1843" t="s">
        <v>119</v>
      </c>
      <c r="B1843" t="s">
        <v>200</v>
      </c>
      <c r="C1843">
        <v>461</v>
      </c>
      <c r="D1843">
        <v>566</v>
      </c>
      <c r="E1843">
        <v>620</v>
      </c>
      <c r="F1843">
        <v>684</v>
      </c>
      <c r="G1843">
        <v>759</v>
      </c>
      <c r="H1843">
        <v>834</v>
      </c>
      <c r="I1843">
        <v>930</v>
      </c>
      <c r="J1843" s="32">
        <v>1039</v>
      </c>
      <c r="K1843" s="32">
        <v>1090</v>
      </c>
      <c r="L1843" s="32">
        <v>1139</v>
      </c>
      <c r="M1843" s="32"/>
      <c r="N1843" t="str">
        <f t="shared" si="140"/>
        <v>พังงา</v>
      </c>
    </row>
    <row r="1844" spans="1:14" hidden="1" x14ac:dyDescent="0.3">
      <c r="A1844" t="s">
        <v>119</v>
      </c>
      <c r="B1844" t="s">
        <v>201</v>
      </c>
      <c r="C1844">
        <v>145</v>
      </c>
      <c r="D1844">
        <v>192</v>
      </c>
      <c r="E1844">
        <v>202</v>
      </c>
      <c r="F1844">
        <v>209</v>
      </c>
      <c r="G1844">
        <v>211</v>
      </c>
      <c r="H1844">
        <v>222</v>
      </c>
      <c r="I1844">
        <v>254</v>
      </c>
      <c r="J1844">
        <v>271</v>
      </c>
      <c r="K1844">
        <v>293</v>
      </c>
      <c r="L1844">
        <v>326</v>
      </c>
      <c r="N1844" t="str">
        <f t="shared" si="140"/>
        <v>พังงา</v>
      </c>
    </row>
    <row r="1845" spans="1:14" hidden="1" x14ac:dyDescent="0.3">
      <c r="A1845" t="s">
        <v>119</v>
      </c>
      <c r="B1845" t="s">
        <v>202</v>
      </c>
      <c r="C1845">
        <v>48</v>
      </c>
      <c r="D1845">
        <v>62</v>
      </c>
      <c r="E1845">
        <v>73</v>
      </c>
      <c r="F1845">
        <v>86</v>
      </c>
      <c r="G1845">
        <v>58</v>
      </c>
      <c r="H1845">
        <v>67</v>
      </c>
      <c r="I1845">
        <v>75</v>
      </c>
      <c r="J1845">
        <v>80</v>
      </c>
      <c r="K1845">
        <v>106</v>
      </c>
      <c r="L1845">
        <v>111</v>
      </c>
    </row>
    <row r="1846" spans="1:14" hidden="1" x14ac:dyDescent="0.3">
      <c r="A1846" t="s">
        <v>119</v>
      </c>
      <c r="B1846" t="s">
        <v>203</v>
      </c>
      <c r="C1846" t="s">
        <v>207</v>
      </c>
      <c r="D1846" t="s">
        <v>207</v>
      </c>
      <c r="E1846" t="s">
        <v>207</v>
      </c>
      <c r="F1846" t="s">
        <v>207</v>
      </c>
      <c r="G1846" t="s">
        <v>207</v>
      </c>
      <c r="H1846" t="s">
        <v>207</v>
      </c>
      <c r="I1846" t="s">
        <v>207</v>
      </c>
      <c r="J1846" t="s">
        <v>207</v>
      </c>
      <c r="K1846" t="s">
        <v>207</v>
      </c>
      <c r="L1846" t="s">
        <v>207</v>
      </c>
    </row>
    <row r="1847" spans="1:14" hidden="1" x14ac:dyDescent="0.3">
      <c r="A1847" t="s">
        <v>119</v>
      </c>
      <c r="B1847" t="s">
        <v>204</v>
      </c>
      <c r="C1847">
        <v>111</v>
      </c>
      <c r="D1847">
        <v>176</v>
      </c>
      <c r="E1847" s="32">
        <v>1374</v>
      </c>
      <c r="F1847" s="32">
        <v>1833</v>
      </c>
      <c r="G1847" s="32">
        <v>1968</v>
      </c>
      <c r="H1847" s="32">
        <v>2157</v>
      </c>
      <c r="I1847" s="32">
        <v>2251</v>
      </c>
      <c r="J1847" s="32">
        <v>2300</v>
      </c>
      <c r="K1847" s="32">
        <v>2332</v>
      </c>
      <c r="L1847" s="32">
        <v>2381</v>
      </c>
      <c r="M1847" s="32"/>
    </row>
    <row r="1848" spans="1:14" hidden="1" x14ac:dyDescent="0.3">
      <c r="A1848" t="s">
        <v>119</v>
      </c>
      <c r="B1848" t="s">
        <v>205</v>
      </c>
      <c r="C1848" s="32">
        <v>1411</v>
      </c>
      <c r="D1848" s="32">
        <v>1797</v>
      </c>
      <c r="E1848" s="32">
        <v>1178</v>
      </c>
      <c r="F1848" s="32">
        <v>2235</v>
      </c>
      <c r="G1848" s="32">
        <v>2546</v>
      </c>
      <c r="H1848" s="32">
        <v>2794</v>
      </c>
      <c r="I1848" s="32">
        <v>2937</v>
      </c>
      <c r="J1848" s="32">
        <v>2928</v>
      </c>
      <c r="K1848" s="32">
        <v>2518</v>
      </c>
      <c r="L1848" s="32">
        <v>2525</v>
      </c>
      <c r="M1848" s="32"/>
    </row>
    <row r="1849" spans="1:14" hidden="1" x14ac:dyDescent="0.3">
      <c r="A1849" t="s">
        <v>119</v>
      </c>
      <c r="B1849" t="s">
        <v>206</v>
      </c>
      <c r="C1849">
        <v>611</v>
      </c>
      <c r="D1849">
        <v>673</v>
      </c>
      <c r="E1849">
        <v>751</v>
      </c>
      <c r="F1849">
        <v>755</v>
      </c>
      <c r="G1849">
        <v>769</v>
      </c>
      <c r="H1849">
        <v>802</v>
      </c>
      <c r="I1849">
        <v>776</v>
      </c>
      <c r="J1849">
        <v>727</v>
      </c>
      <c r="K1849">
        <v>213</v>
      </c>
      <c r="L1849">
        <v>182</v>
      </c>
    </row>
    <row r="1850" spans="1:14" x14ac:dyDescent="0.3">
      <c r="A1850" t="s">
        <v>120</v>
      </c>
      <c r="B1850" t="s">
        <v>7</v>
      </c>
      <c r="C1850" s="32">
        <v>360905</v>
      </c>
      <c r="D1850" s="32">
        <v>369522</v>
      </c>
      <c r="E1850" s="32">
        <v>378364</v>
      </c>
      <c r="F1850" s="32">
        <v>386605</v>
      </c>
      <c r="G1850" s="32">
        <v>394169</v>
      </c>
      <c r="H1850" s="32">
        <v>402017</v>
      </c>
      <c r="I1850" s="32">
        <v>410211</v>
      </c>
      <c r="J1850" s="32">
        <v>416582</v>
      </c>
      <c r="K1850" s="32">
        <v>414471</v>
      </c>
      <c r="L1850" s="32">
        <v>418785</v>
      </c>
      <c r="M1850" s="32"/>
    </row>
    <row r="1851" spans="1:14" hidden="1" x14ac:dyDescent="0.3">
      <c r="A1851" t="s">
        <v>120</v>
      </c>
      <c r="B1851" t="s">
        <v>184</v>
      </c>
      <c r="C1851" s="32">
        <v>27738</v>
      </c>
      <c r="D1851" s="32">
        <v>28172</v>
      </c>
      <c r="E1851" s="32">
        <v>28307</v>
      </c>
      <c r="F1851" s="32">
        <v>28057</v>
      </c>
      <c r="G1851" s="32">
        <v>27654</v>
      </c>
      <c r="H1851" s="32">
        <v>27219</v>
      </c>
      <c r="I1851" s="32">
        <v>26916</v>
      </c>
      <c r="J1851" s="32">
        <v>26337</v>
      </c>
      <c r="K1851" s="32">
        <v>24615</v>
      </c>
      <c r="L1851" s="32">
        <v>22547</v>
      </c>
      <c r="M1851" s="32"/>
    </row>
    <row r="1852" spans="1:14" hidden="1" x14ac:dyDescent="0.3">
      <c r="A1852" t="s">
        <v>120</v>
      </c>
      <c r="B1852" s="37">
        <v>44690</v>
      </c>
      <c r="C1852" s="32">
        <v>26847</v>
      </c>
      <c r="D1852" s="32">
        <v>27485</v>
      </c>
      <c r="E1852" s="32">
        <v>27977</v>
      </c>
      <c r="F1852" s="32">
        <v>28395</v>
      </c>
      <c r="G1852" s="32">
        <v>29125</v>
      </c>
      <c r="H1852" s="32">
        <v>29773</v>
      </c>
      <c r="I1852" s="32">
        <v>30482</v>
      </c>
      <c r="J1852" s="32">
        <v>30694</v>
      </c>
      <c r="K1852" s="32">
        <v>29359</v>
      </c>
      <c r="L1852" s="32">
        <v>27700</v>
      </c>
      <c r="M1852" s="32"/>
    </row>
    <row r="1853" spans="1:14" hidden="1" x14ac:dyDescent="0.3">
      <c r="A1853" t="s">
        <v>120</v>
      </c>
      <c r="B1853" s="37">
        <v>44848</v>
      </c>
      <c r="C1853" s="32">
        <v>26173</v>
      </c>
      <c r="D1853" s="32">
        <v>26223</v>
      </c>
      <c r="E1853" s="32">
        <v>26443</v>
      </c>
      <c r="F1853" s="32">
        <v>26703</v>
      </c>
      <c r="G1853" s="32">
        <v>27293</v>
      </c>
      <c r="H1853" s="32">
        <v>27788</v>
      </c>
      <c r="I1853" s="32">
        <v>28429</v>
      </c>
      <c r="J1853" s="32">
        <v>29085</v>
      </c>
      <c r="K1853" s="32">
        <v>28565</v>
      </c>
      <c r="L1853" s="32">
        <v>28462</v>
      </c>
      <c r="M1853" s="32"/>
    </row>
    <row r="1854" spans="1:14" hidden="1" x14ac:dyDescent="0.3">
      <c r="A1854" t="s">
        <v>120</v>
      </c>
      <c r="B1854" t="s">
        <v>185</v>
      </c>
      <c r="C1854" s="32">
        <v>27679</v>
      </c>
      <c r="D1854" s="32">
        <v>27861</v>
      </c>
      <c r="E1854" s="32">
        <v>28010</v>
      </c>
      <c r="F1854" s="32">
        <v>27771</v>
      </c>
      <c r="G1854" s="32">
        <v>27168</v>
      </c>
      <c r="H1854" s="32">
        <v>26881</v>
      </c>
      <c r="I1854" s="32">
        <v>26811</v>
      </c>
      <c r="J1854" s="32">
        <v>26784</v>
      </c>
      <c r="K1854" s="32">
        <v>26826</v>
      </c>
      <c r="L1854" s="32">
        <v>26964</v>
      </c>
      <c r="M1854" s="32"/>
    </row>
    <row r="1855" spans="1:14" hidden="1" x14ac:dyDescent="0.3">
      <c r="A1855" t="s">
        <v>120</v>
      </c>
      <c r="B1855" t="s">
        <v>186</v>
      </c>
      <c r="C1855" s="32">
        <v>26071</v>
      </c>
      <c r="D1855" s="32">
        <v>26691</v>
      </c>
      <c r="E1855" s="32">
        <v>26901</v>
      </c>
      <c r="F1855" s="32">
        <v>27747</v>
      </c>
      <c r="G1855" s="32">
        <v>27815</v>
      </c>
      <c r="H1855" s="32">
        <v>27948</v>
      </c>
      <c r="I1855" s="32">
        <v>28048</v>
      </c>
      <c r="J1855" s="32">
        <v>27824</v>
      </c>
      <c r="K1855" s="32">
        <v>27098</v>
      </c>
      <c r="L1855" s="32">
        <v>26676</v>
      </c>
      <c r="M1855" s="32"/>
    </row>
    <row r="1856" spans="1:14" hidden="1" x14ac:dyDescent="0.3">
      <c r="A1856" t="s">
        <v>120</v>
      </c>
      <c r="B1856" t="s">
        <v>187</v>
      </c>
      <c r="C1856" s="32">
        <v>26487</v>
      </c>
      <c r="D1856" s="32">
        <v>25984</v>
      </c>
      <c r="E1856" s="32">
        <v>26082</v>
      </c>
      <c r="F1856" s="32">
        <v>26703</v>
      </c>
      <c r="G1856" s="32">
        <v>27722</v>
      </c>
      <c r="H1856" s="32">
        <v>28911</v>
      </c>
      <c r="I1856" s="32">
        <v>30112</v>
      </c>
      <c r="J1856" s="32">
        <v>30834</v>
      </c>
      <c r="K1856" s="32">
        <v>30783</v>
      </c>
      <c r="L1856" s="32">
        <v>31743</v>
      </c>
      <c r="M1856" s="32"/>
    </row>
    <row r="1857" spans="1:21" hidden="1" x14ac:dyDescent="0.3">
      <c r="A1857" t="s">
        <v>120</v>
      </c>
      <c r="B1857" t="s">
        <v>188</v>
      </c>
      <c r="C1857" s="32">
        <v>33892</v>
      </c>
      <c r="D1857" s="32">
        <v>33335</v>
      </c>
      <c r="E1857" s="32">
        <v>32847</v>
      </c>
      <c r="F1857" s="32">
        <v>31892</v>
      </c>
      <c r="G1857" s="32">
        <v>31166</v>
      </c>
      <c r="H1857" s="32">
        <v>30571</v>
      </c>
      <c r="I1857" s="32">
        <v>30143</v>
      </c>
      <c r="J1857" s="32">
        <v>30428</v>
      </c>
      <c r="K1857" s="32">
        <v>30517</v>
      </c>
      <c r="L1857" s="32">
        <v>32042</v>
      </c>
      <c r="M1857" s="32"/>
    </row>
    <row r="1858" spans="1:21" hidden="1" x14ac:dyDescent="0.3">
      <c r="A1858" t="s">
        <v>120</v>
      </c>
      <c r="B1858" t="s">
        <v>189</v>
      </c>
      <c r="C1858" s="32">
        <v>33466</v>
      </c>
      <c r="D1858" s="32">
        <v>34696</v>
      </c>
      <c r="E1858" s="32">
        <v>35224</v>
      </c>
      <c r="F1858" s="32">
        <v>36085</v>
      </c>
      <c r="G1858" s="32">
        <v>36563</v>
      </c>
      <c r="H1858" s="32">
        <v>36268</v>
      </c>
      <c r="I1858" s="32">
        <v>36308</v>
      </c>
      <c r="J1858" s="32">
        <v>35929</v>
      </c>
      <c r="K1858" s="32">
        <v>34346</v>
      </c>
      <c r="L1858" s="32">
        <v>34020</v>
      </c>
      <c r="M1858" s="32"/>
    </row>
    <row r="1859" spans="1:21" hidden="1" x14ac:dyDescent="0.3">
      <c r="A1859" t="s">
        <v>120</v>
      </c>
      <c r="B1859" t="s">
        <v>190</v>
      </c>
      <c r="C1859" s="32">
        <v>31832</v>
      </c>
      <c r="D1859" s="32">
        <v>31531</v>
      </c>
      <c r="E1859" s="32">
        <v>32074</v>
      </c>
      <c r="F1859" s="32">
        <v>32391</v>
      </c>
      <c r="G1859" s="32">
        <v>32911</v>
      </c>
      <c r="H1859" s="32">
        <v>33913</v>
      </c>
      <c r="I1859" s="32">
        <v>35213</v>
      </c>
      <c r="J1859" s="32">
        <v>35942</v>
      </c>
      <c r="K1859" s="32">
        <v>36469</v>
      </c>
      <c r="L1859" s="32">
        <v>37356</v>
      </c>
      <c r="M1859" s="32"/>
    </row>
    <row r="1860" spans="1:21" hidden="1" x14ac:dyDescent="0.3">
      <c r="A1860" t="s">
        <v>120</v>
      </c>
      <c r="B1860" t="s">
        <v>191</v>
      </c>
      <c r="C1860" s="32">
        <v>26976</v>
      </c>
      <c r="D1860" s="32">
        <v>28252</v>
      </c>
      <c r="E1860" s="32">
        <v>29216</v>
      </c>
      <c r="F1860" s="32">
        <v>30135</v>
      </c>
      <c r="G1860" s="32">
        <v>30797</v>
      </c>
      <c r="H1860" s="32">
        <v>31256</v>
      </c>
      <c r="I1860" s="32">
        <v>31123</v>
      </c>
      <c r="J1860" s="32">
        <v>31494</v>
      </c>
      <c r="K1860" s="32">
        <v>31634</v>
      </c>
      <c r="L1860" s="32">
        <v>32437</v>
      </c>
      <c r="M1860" s="32"/>
    </row>
    <row r="1861" spans="1:21" hidden="1" x14ac:dyDescent="0.3">
      <c r="A1861" t="s">
        <v>120</v>
      </c>
      <c r="B1861" t="s">
        <v>192</v>
      </c>
      <c r="C1861" s="32">
        <v>21042</v>
      </c>
      <c r="D1861" s="32">
        <v>22143</v>
      </c>
      <c r="E1861" s="32">
        <v>23288</v>
      </c>
      <c r="F1861" s="32">
        <v>24285</v>
      </c>
      <c r="G1861" s="32">
        <v>25248</v>
      </c>
      <c r="H1861" s="32">
        <v>26336</v>
      </c>
      <c r="I1861" s="32">
        <v>27508</v>
      </c>
      <c r="J1861" s="32">
        <v>28406</v>
      </c>
      <c r="K1861" s="32">
        <v>28988</v>
      </c>
      <c r="L1861" s="32">
        <v>29708</v>
      </c>
      <c r="M1861" s="32"/>
    </row>
    <row r="1862" spans="1:21" hidden="1" x14ac:dyDescent="0.3">
      <c r="A1862" t="s">
        <v>120</v>
      </c>
      <c r="B1862" t="s">
        <v>193</v>
      </c>
      <c r="C1862" s="32">
        <v>15301</v>
      </c>
      <c r="D1862" s="32">
        <v>15202</v>
      </c>
      <c r="E1862" s="32">
        <v>16221</v>
      </c>
      <c r="F1862" s="32">
        <v>17477</v>
      </c>
      <c r="G1862" s="32">
        <v>18953</v>
      </c>
      <c r="H1862" s="32">
        <v>20178</v>
      </c>
      <c r="I1862" s="32">
        <v>21302</v>
      </c>
      <c r="J1862" s="32">
        <v>22295</v>
      </c>
      <c r="K1862" s="32">
        <v>23199</v>
      </c>
      <c r="L1862" s="32">
        <v>24168</v>
      </c>
      <c r="M1862" s="32"/>
    </row>
    <row r="1863" spans="1:21" hidden="1" x14ac:dyDescent="0.3">
      <c r="A1863" t="s">
        <v>120</v>
      </c>
      <c r="B1863" t="s">
        <v>194</v>
      </c>
      <c r="C1863" s="32">
        <v>11095</v>
      </c>
      <c r="D1863" s="32">
        <v>11914</v>
      </c>
      <c r="E1863" s="32">
        <v>12588</v>
      </c>
      <c r="F1863" s="32">
        <v>12831</v>
      </c>
      <c r="G1863" s="32">
        <v>13128</v>
      </c>
      <c r="H1863" s="32">
        <v>13672</v>
      </c>
      <c r="I1863" s="32">
        <v>14511</v>
      </c>
      <c r="J1863" s="32">
        <v>15537</v>
      </c>
      <c r="K1863" s="32">
        <v>16585</v>
      </c>
      <c r="L1863" s="32">
        <v>17969</v>
      </c>
      <c r="M1863" s="32"/>
      <c r="N1863" t="str">
        <f t="shared" ref="N1863:N1870" si="142">A1863</f>
        <v>ภูเก็ต</v>
      </c>
      <c r="O1863" s="32">
        <f t="shared" ref="O1863:U1863" si="143">SUM(F1863:F1870)</f>
        <v>36877</v>
      </c>
      <c r="P1863" s="32">
        <f t="shared" si="143"/>
        <v>38716</v>
      </c>
      <c r="Q1863" s="32">
        <f t="shared" si="143"/>
        <v>40831</v>
      </c>
      <c r="R1863" s="32">
        <f t="shared" si="143"/>
        <v>43118</v>
      </c>
      <c r="S1863" s="32">
        <f t="shared" si="143"/>
        <v>45758</v>
      </c>
      <c r="T1863" s="32">
        <f t="shared" si="143"/>
        <v>48183</v>
      </c>
      <c r="U1863" s="32">
        <f t="shared" si="143"/>
        <v>51165</v>
      </c>
    </row>
    <row r="1864" spans="1:21" hidden="1" x14ac:dyDescent="0.3">
      <c r="A1864" t="s">
        <v>120</v>
      </c>
      <c r="B1864" t="s">
        <v>195</v>
      </c>
      <c r="C1864" s="32">
        <v>6909</v>
      </c>
      <c r="D1864" s="32">
        <v>7696</v>
      </c>
      <c r="E1864" s="32">
        <v>8332</v>
      </c>
      <c r="F1864" s="32">
        <v>9178</v>
      </c>
      <c r="G1864" s="32">
        <v>9997</v>
      </c>
      <c r="H1864" s="32">
        <v>10796</v>
      </c>
      <c r="I1864" s="32">
        <v>11258</v>
      </c>
      <c r="J1864" s="32">
        <v>11791</v>
      </c>
      <c r="K1864" s="32">
        <v>12020</v>
      </c>
      <c r="L1864" s="32">
        <v>12333</v>
      </c>
      <c r="M1864" s="32"/>
      <c r="N1864" t="str">
        <f t="shared" si="142"/>
        <v>ภูเก็ต</v>
      </c>
    </row>
    <row r="1865" spans="1:21" hidden="1" x14ac:dyDescent="0.3">
      <c r="A1865" t="s">
        <v>120</v>
      </c>
      <c r="B1865" t="s">
        <v>196</v>
      </c>
      <c r="C1865" s="32">
        <v>5160</v>
      </c>
      <c r="D1865" s="32">
        <v>5285</v>
      </c>
      <c r="E1865" s="32">
        <v>5439</v>
      </c>
      <c r="F1865" s="32">
        <v>5746</v>
      </c>
      <c r="G1865" s="32">
        <v>6046</v>
      </c>
      <c r="H1865" s="32">
        <v>6492</v>
      </c>
      <c r="I1865" s="32">
        <v>7015</v>
      </c>
      <c r="J1865" s="32">
        <v>7605</v>
      </c>
      <c r="K1865" s="32">
        <v>8343</v>
      </c>
      <c r="L1865" s="32">
        <v>9137</v>
      </c>
      <c r="M1865" s="32"/>
      <c r="N1865" t="str">
        <f t="shared" si="142"/>
        <v>ภูเก็ต</v>
      </c>
    </row>
    <row r="1866" spans="1:21" hidden="1" x14ac:dyDescent="0.3">
      <c r="A1866" t="s">
        <v>120</v>
      </c>
      <c r="B1866" t="s">
        <v>197</v>
      </c>
      <c r="C1866" s="32">
        <v>3576</v>
      </c>
      <c r="D1866" s="32">
        <v>4020</v>
      </c>
      <c r="E1866" s="32">
        <v>4226</v>
      </c>
      <c r="F1866" s="32">
        <v>4238</v>
      </c>
      <c r="G1866" s="32">
        <v>4395</v>
      </c>
      <c r="H1866" s="32">
        <v>4380</v>
      </c>
      <c r="I1866" s="32">
        <v>4580</v>
      </c>
      <c r="J1866" s="32">
        <v>4718</v>
      </c>
      <c r="K1866" s="32">
        <v>4977</v>
      </c>
      <c r="L1866" s="32">
        <v>5205</v>
      </c>
      <c r="M1866" s="32"/>
      <c r="N1866" t="str">
        <f t="shared" si="142"/>
        <v>ภูเก็ต</v>
      </c>
    </row>
    <row r="1867" spans="1:21" hidden="1" x14ac:dyDescent="0.3">
      <c r="A1867" t="s">
        <v>120</v>
      </c>
      <c r="B1867" t="s">
        <v>198</v>
      </c>
      <c r="C1867" s="32">
        <v>2330</v>
      </c>
      <c r="D1867" s="32">
        <v>2440</v>
      </c>
      <c r="E1867" s="32">
        <v>2557</v>
      </c>
      <c r="F1867" s="32">
        <v>2673</v>
      </c>
      <c r="G1867" s="32">
        <v>2786</v>
      </c>
      <c r="H1867" s="32">
        <v>3015</v>
      </c>
      <c r="I1867" s="32">
        <v>3161</v>
      </c>
      <c r="J1867" s="32">
        <v>3353</v>
      </c>
      <c r="K1867" s="32">
        <v>3344</v>
      </c>
      <c r="L1867" s="32">
        <v>3460</v>
      </c>
      <c r="M1867" s="32"/>
      <c r="N1867" t="str">
        <f t="shared" si="142"/>
        <v>ภูเก็ต</v>
      </c>
    </row>
    <row r="1868" spans="1:21" hidden="1" x14ac:dyDescent="0.3">
      <c r="A1868" t="s">
        <v>120</v>
      </c>
      <c r="B1868" t="s">
        <v>199</v>
      </c>
      <c r="C1868">
        <v>999</v>
      </c>
      <c r="D1868" s="32">
        <v>1333</v>
      </c>
      <c r="E1868" s="32">
        <v>1445</v>
      </c>
      <c r="F1868" s="32">
        <v>1505</v>
      </c>
      <c r="G1868" s="32">
        <v>1598</v>
      </c>
      <c r="H1868" s="32">
        <v>1595</v>
      </c>
      <c r="I1868" s="32">
        <v>1632</v>
      </c>
      <c r="J1868" s="32">
        <v>1718</v>
      </c>
      <c r="K1868" s="32">
        <v>1814</v>
      </c>
      <c r="L1868" s="32">
        <v>1897</v>
      </c>
      <c r="M1868" s="32"/>
      <c r="N1868" t="str">
        <f t="shared" si="142"/>
        <v>ภูเก็ต</v>
      </c>
    </row>
    <row r="1869" spans="1:21" hidden="1" x14ac:dyDescent="0.3">
      <c r="A1869" t="s">
        <v>120</v>
      </c>
      <c r="B1869" t="s">
        <v>200</v>
      </c>
      <c r="C1869">
        <v>339</v>
      </c>
      <c r="D1869">
        <v>425</v>
      </c>
      <c r="E1869">
        <v>464</v>
      </c>
      <c r="F1869">
        <v>525</v>
      </c>
      <c r="G1869">
        <v>582</v>
      </c>
      <c r="H1869">
        <v>677</v>
      </c>
      <c r="I1869">
        <v>752</v>
      </c>
      <c r="J1869">
        <v>825</v>
      </c>
      <c r="K1869">
        <v>865</v>
      </c>
      <c r="L1869">
        <v>902</v>
      </c>
      <c r="N1869" t="str">
        <f t="shared" si="142"/>
        <v>ภูเก็ต</v>
      </c>
    </row>
    <row r="1870" spans="1:21" hidden="1" x14ac:dyDescent="0.3">
      <c r="A1870" t="s">
        <v>120</v>
      </c>
      <c r="B1870" t="s">
        <v>201</v>
      </c>
      <c r="C1870">
        <v>107</v>
      </c>
      <c r="D1870">
        <v>156</v>
      </c>
      <c r="E1870">
        <v>164</v>
      </c>
      <c r="F1870">
        <v>181</v>
      </c>
      <c r="G1870">
        <v>184</v>
      </c>
      <c r="H1870">
        <v>204</v>
      </c>
      <c r="I1870">
        <v>209</v>
      </c>
      <c r="J1870">
        <v>211</v>
      </c>
      <c r="K1870">
        <v>235</v>
      </c>
      <c r="L1870">
        <v>262</v>
      </c>
      <c r="N1870" t="str">
        <f t="shared" si="142"/>
        <v>ภูเก็ต</v>
      </c>
    </row>
    <row r="1871" spans="1:21" hidden="1" x14ac:dyDescent="0.3">
      <c r="A1871" t="s">
        <v>120</v>
      </c>
      <c r="B1871" t="s">
        <v>202</v>
      </c>
      <c r="C1871">
        <v>29</v>
      </c>
      <c r="D1871">
        <v>44</v>
      </c>
      <c r="E1871">
        <v>53</v>
      </c>
      <c r="F1871">
        <v>63</v>
      </c>
      <c r="G1871">
        <v>46</v>
      </c>
      <c r="H1871">
        <v>72</v>
      </c>
      <c r="I1871">
        <v>89</v>
      </c>
      <c r="J1871">
        <v>63</v>
      </c>
      <c r="K1871">
        <v>79</v>
      </c>
      <c r="L1871">
        <v>94</v>
      </c>
    </row>
    <row r="1872" spans="1:21" hidden="1" x14ac:dyDescent="0.3">
      <c r="A1872" t="s">
        <v>120</v>
      </c>
      <c r="B1872" t="s">
        <v>203</v>
      </c>
      <c r="C1872" t="s">
        <v>207</v>
      </c>
      <c r="D1872" t="s">
        <v>207</v>
      </c>
      <c r="E1872" t="s">
        <v>207</v>
      </c>
      <c r="F1872" t="s">
        <v>207</v>
      </c>
      <c r="G1872" t="s">
        <v>207</v>
      </c>
      <c r="H1872" t="s">
        <v>207</v>
      </c>
      <c r="I1872" t="s">
        <v>207</v>
      </c>
      <c r="J1872" t="s">
        <v>207</v>
      </c>
      <c r="K1872" t="s">
        <v>207</v>
      </c>
      <c r="L1872" t="s">
        <v>207</v>
      </c>
    </row>
    <row r="1873" spans="1:13" hidden="1" x14ac:dyDescent="0.3">
      <c r="A1873" t="s">
        <v>120</v>
      </c>
      <c r="B1873" t="s">
        <v>204</v>
      </c>
      <c r="C1873" s="32">
        <v>1117</v>
      </c>
      <c r="D1873" s="32">
        <v>1232</v>
      </c>
      <c r="E1873" s="32">
        <v>6545</v>
      </c>
      <c r="F1873" s="32">
        <v>2336</v>
      </c>
      <c r="G1873" s="32">
        <v>1803</v>
      </c>
      <c r="H1873" s="32">
        <v>1935</v>
      </c>
      <c r="I1873" s="32">
        <v>2172</v>
      </c>
      <c r="J1873" s="32">
        <v>2436</v>
      </c>
      <c r="K1873" s="32">
        <v>2692</v>
      </c>
      <c r="L1873" s="32">
        <v>3112</v>
      </c>
      <c r="M1873" s="32"/>
    </row>
    <row r="1874" spans="1:13" hidden="1" x14ac:dyDescent="0.3">
      <c r="A1874" t="s">
        <v>120</v>
      </c>
      <c r="B1874" t="s">
        <v>205</v>
      </c>
      <c r="C1874" s="32">
        <v>4068</v>
      </c>
      <c r="D1874" s="32">
        <v>5474</v>
      </c>
      <c r="E1874" s="32">
        <v>2221</v>
      </c>
      <c r="F1874" s="32">
        <v>7427</v>
      </c>
      <c r="G1874" s="32">
        <v>8933</v>
      </c>
      <c r="H1874" s="32">
        <v>9600</v>
      </c>
      <c r="I1874" s="32">
        <v>10037</v>
      </c>
      <c r="J1874" s="32">
        <v>9973</v>
      </c>
      <c r="K1874" s="32">
        <v>10751</v>
      </c>
      <c r="L1874" s="32">
        <v>10364</v>
      </c>
      <c r="M1874" s="32"/>
    </row>
    <row r="1875" spans="1:13" hidden="1" x14ac:dyDescent="0.3">
      <c r="A1875" t="s">
        <v>120</v>
      </c>
      <c r="B1875" t="s">
        <v>206</v>
      </c>
      <c r="C1875" s="32">
        <v>1672</v>
      </c>
      <c r="D1875" s="32">
        <v>1928</v>
      </c>
      <c r="E1875" s="32">
        <v>1740</v>
      </c>
      <c r="F1875" s="32">
        <v>2261</v>
      </c>
      <c r="G1875" s="32">
        <v>2256</v>
      </c>
      <c r="H1875" s="32">
        <v>2537</v>
      </c>
      <c r="I1875" s="32">
        <v>2400</v>
      </c>
      <c r="J1875" s="32">
        <v>2300</v>
      </c>
      <c r="K1875">
        <v>367</v>
      </c>
      <c r="L1875">
        <v>227</v>
      </c>
    </row>
    <row r="1876" spans="1:13" x14ac:dyDescent="0.3">
      <c r="A1876" t="s">
        <v>121</v>
      </c>
      <c r="B1876" t="s">
        <v>7</v>
      </c>
      <c r="C1876" s="32">
        <v>1023288</v>
      </c>
      <c r="D1876" s="32">
        <v>1031812</v>
      </c>
      <c r="E1876" s="32">
        <v>1040230</v>
      </c>
      <c r="F1876" s="32">
        <v>1046772</v>
      </c>
      <c r="G1876" s="32">
        <v>1050913</v>
      </c>
      <c r="H1876" s="32">
        <v>1057581</v>
      </c>
      <c r="I1876" s="32">
        <v>1063501</v>
      </c>
      <c r="J1876" s="32">
        <v>1068010</v>
      </c>
      <c r="K1876" s="32">
        <v>1067726</v>
      </c>
      <c r="L1876" s="32">
        <v>1072464</v>
      </c>
      <c r="M1876" s="32"/>
    </row>
    <row r="1877" spans="1:13" hidden="1" x14ac:dyDescent="0.3">
      <c r="A1877" t="s">
        <v>121</v>
      </c>
      <c r="B1877" t="s">
        <v>184</v>
      </c>
      <c r="C1877" s="32">
        <v>73384</v>
      </c>
      <c r="D1877" s="32">
        <v>72636</v>
      </c>
      <c r="E1877" s="32">
        <v>71384</v>
      </c>
      <c r="F1877" s="32">
        <v>70507</v>
      </c>
      <c r="G1877" s="32">
        <v>67967</v>
      </c>
      <c r="H1877" s="32">
        <v>65059</v>
      </c>
      <c r="I1877" s="32">
        <v>62737</v>
      </c>
      <c r="J1877" s="32">
        <v>60223</v>
      </c>
      <c r="K1877" s="32">
        <v>57956</v>
      </c>
      <c r="L1877" s="32">
        <v>55260</v>
      </c>
      <c r="M1877" s="32"/>
    </row>
    <row r="1878" spans="1:13" hidden="1" x14ac:dyDescent="0.3">
      <c r="A1878" t="s">
        <v>121</v>
      </c>
      <c r="B1878" s="37">
        <v>44690</v>
      </c>
      <c r="C1878" s="32">
        <v>69635</v>
      </c>
      <c r="D1878" s="32">
        <v>71358</v>
      </c>
      <c r="E1878" s="32">
        <v>72737</v>
      </c>
      <c r="F1878" s="32">
        <v>72641</v>
      </c>
      <c r="G1878" s="32">
        <v>73206</v>
      </c>
      <c r="H1878" s="32">
        <v>73243</v>
      </c>
      <c r="I1878" s="32">
        <v>72671</v>
      </c>
      <c r="J1878" s="32">
        <v>71570</v>
      </c>
      <c r="K1878" s="32">
        <v>70515</v>
      </c>
      <c r="L1878" s="32">
        <v>68146</v>
      </c>
      <c r="M1878" s="32"/>
    </row>
    <row r="1879" spans="1:13" hidden="1" x14ac:dyDescent="0.3">
      <c r="A1879" t="s">
        <v>121</v>
      </c>
      <c r="B1879" s="37">
        <v>44848</v>
      </c>
      <c r="C1879" s="32">
        <v>69695</v>
      </c>
      <c r="D1879" s="32">
        <v>67939</v>
      </c>
      <c r="E1879" s="32">
        <v>67537</v>
      </c>
      <c r="F1879" s="32">
        <v>67273</v>
      </c>
      <c r="G1879" s="32">
        <v>67724</v>
      </c>
      <c r="H1879" s="32">
        <v>68845</v>
      </c>
      <c r="I1879" s="32">
        <v>70646</v>
      </c>
      <c r="J1879" s="32">
        <v>71994</v>
      </c>
      <c r="K1879" s="32">
        <v>72008</v>
      </c>
      <c r="L1879" s="32">
        <v>72517</v>
      </c>
      <c r="M1879" s="32"/>
    </row>
    <row r="1880" spans="1:13" hidden="1" x14ac:dyDescent="0.3">
      <c r="A1880" t="s">
        <v>121</v>
      </c>
      <c r="B1880" t="s">
        <v>185</v>
      </c>
      <c r="C1880" s="32">
        <v>77731</v>
      </c>
      <c r="D1880" s="32">
        <v>76679</v>
      </c>
      <c r="E1880" s="32">
        <v>75498</v>
      </c>
      <c r="F1880" s="32">
        <v>73554</v>
      </c>
      <c r="G1880" s="32">
        <v>70835</v>
      </c>
      <c r="H1880" s="32">
        <v>68902</v>
      </c>
      <c r="I1880" s="32">
        <v>67072</v>
      </c>
      <c r="J1880" s="32">
        <v>66630</v>
      </c>
      <c r="K1880" s="32">
        <v>67966</v>
      </c>
      <c r="L1880" s="32">
        <v>68934</v>
      </c>
      <c r="M1880" s="32"/>
    </row>
    <row r="1881" spans="1:13" hidden="1" x14ac:dyDescent="0.3">
      <c r="A1881" t="s">
        <v>121</v>
      </c>
      <c r="B1881" t="s">
        <v>186</v>
      </c>
      <c r="C1881" s="32">
        <v>76436</v>
      </c>
      <c r="D1881" s="32">
        <v>77520</v>
      </c>
      <c r="E1881" s="32">
        <v>76528</v>
      </c>
      <c r="F1881" s="32">
        <v>75736</v>
      </c>
      <c r="G1881" s="32">
        <v>75662</v>
      </c>
      <c r="H1881" s="32">
        <v>75595</v>
      </c>
      <c r="I1881" s="32">
        <v>74878</v>
      </c>
      <c r="J1881" s="32">
        <v>73487</v>
      </c>
      <c r="K1881" s="32">
        <v>72175</v>
      </c>
      <c r="L1881" s="32">
        <v>71217</v>
      </c>
      <c r="M1881" s="32"/>
    </row>
    <row r="1882" spans="1:13" hidden="1" x14ac:dyDescent="0.3">
      <c r="A1882" t="s">
        <v>121</v>
      </c>
      <c r="B1882" t="s">
        <v>187</v>
      </c>
      <c r="C1882" s="32">
        <v>79899</v>
      </c>
      <c r="D1882" s="32">
        <v>78383</v>
      </c>
      <c r="E1882" s="32">
        <v>77799</v>
      </c>
      <c r="F1882" s="32">
        <v>77094</v>
      </c>
      <c r="G1882" s="32">
        <v>76924</v>
      </c>
      <c r="H1882" s="32">
        <v>77597</v>
      </c>
      <c r="I1882" s="32">
        <v>77730</v>
      </c>
      <c r="J1882" s="32">
        <v>76723</v>
      </c>
      <c r="K1882" s="32">
        <v>76608</v>
      </c>
      <c r="L1882" s="32">
        <v>77068</v>
      </c>
      <c r="M1882" s="32"/>
    </row>
    <row r="1883" spans="1:13" hidden="1" x14ac:dyDescent="0.3">
      <c r="A1883" t="s">
        <v>121</v>
      </c>
      <c r="B1883" t="s">
        <v>188</v>
      </c>
      <c r="C1883" s="32">
        <v>85204</v>
      </c>
      <c r="D1883" s="32">
        <v>85040</v>
      </c>
      <c r="E1883" s="32">
        <v>84513</v>
      </c>
      <c r="F1883" s="32">
        <v>83087</v>
      </c>
      <c r="G1883" s="32">
        <v>81332</v>
      </c>
      <c r="H1883" s="32">
        <v>79159</v>
      </c>
      <c r="I1883" s="32">
        <v>77777</v>
      </c>
      <c r="J1883" s="32">
        <v>77237</v>
      </c>
      <c r="K1883" s="32">
        <v>76727</v>
      </c>
      <c r="L1883" s="32">
        <v>76750</v>
      </c>
      <c r="M1883" s="32"/>
    </row>
    <row r="1884" spans="1:13" hidden="1" x14ac:dyDescent="0.3">
      <c r="A1884" t="s">
        <v>121</v>
      </c>
      <c r="B1884" t="s">
        <v>189</v>
      </c>
      <c r="C1884" s="32">
        <v>86251</v>
      </c>
      <c r="D1884" s="32">
        <v>85464</v>
      </c>
      <c r="E1884" s="32">
        <v>84549</v>
      </c>
      <c r="F1884" s="32">
        <v>84725</v>
      </c>
      <c r="G1884" s="32">
        <v>84445</v>
      </c>
      <c r="H1884" s="32">
        <v>83915</v>
      </c>
      <c r="I1884" s="32">
        <v>83804</v>
      </c>
      <c r="J1884" s="32">
        <v>83433</v>
      </c>
      <c r="K1884" s="32">
        <v>82061</v>
      </c>
      <c r="L1884" s="32">
        <v>80537</v>
      </c>
      <c r="M1884" s="32"/>
    </row>
    <row r="1885" spans="1:13" hidden="1" x14ac:dyDescent="0.3">
      <c r="A1885" t="s">
        <v>121</v>
      </c>
      <c r="B1885" t="s">
        <v>190</v>
      </c>
      <c r="C1885" s="32">
        <v>86066</v>
      </c>
      <c r="D1885" s="32">
        <v>85197</v>
      </c>
      <c r="E1885" s="32">
        <v>85734</v>
      </c>
      <c r="F1885" s="32">
        <v>85851</v>
      </c>
      <c r="G1885" s="32">
        <v>84757</v>
      </c>
      <c r="H1885" s="32">
        <v>84634</v>
      </c>
      <c r="I1885" s="32">
        <v>83939</v>
      </c>
      <c r="J1885" s="32">
        <v>83096</v>
      </c>
      <c r="K1885" s="32">
        <v>83224</v>
      </c>
      <c r="L1885" s="32">
        <v>83058</v>
      </c>
      <c r="M1885" s="32"/>
    </row>
    <row r="1886" spans="1:13" hidden="1" x14ac:dyDescent="0.3">
      <c r="A1886" t="s">
        <v>121</v>
      </c>
      <c r="B1886" t="s">
        <v>191</v>
      </c>
      <c r="C1886" s="32">
        <v>77669</v>
      </c>
      <c r="D1886" s="32">
        <v>80238</v>
      </c>
      <c r="E1886" s="32">
        <v>81027</v>
      </c>
      <c r="F1886" s="32">
        <v>81738</v>
      </c>
      <c r="G1886" s="32">
        <v>83531</v>
      </c>
      <c r="H1886" s="32">
        <v>84107</v>
      </c>
      <c r="I1886" s="32">
        <v>83371</v>
      </c>
      <c r="J1886" s="32">
        <v>83792</v>
      </c>
      <c r="K1886" s="32">
        <v>83762</v>
      </c>
      <c r="L1886" s="32">
        <v>82839</v>
      </c>
      <c r="M1886" s="32"/>
    </row>
    <row r="1887" spans="1:13" hidden="1" x14ac:dyDescent="0.3">
      <c r="A1887" t="s">
        <v>121</v>
      </c>
      <c r="B1887" t="s">
        <v>192</v>
      </c>
      <c r="C1887" s="32">
        <v>63136</v>
      </c>
      <c r="D1887" s="32">
        <v>65925</v>
      </c>
      <c r="E1887" s="32">
        <v>68966</v>
      </c>
      <c r="F1887" s="32">
        <v>71222</v>
      </c>
      <c r="G1887" s="32">
        <v>73304</v>
      </c>
      <c r="H1887" s="32">
        <v>75287</v>
      </c>
      <c r="I1887" s="32">
        <v>77828</v>
      </c>
      <c r="J1887" s="32">
        <v>78728</v>
      </c>
      <c r="K1887" s="32">
        <v>79480</v>
      </c>
      <c r="L1887" s="32">
        <v>80988</v>
      </c>
      <c r="M1887" s="32"/>
    </row>
    <row r="1888" spans="1:13" hidden="1" x14ac:dyDescent="0.3">
      <c r="A1888" t="s">
        <v>121</v>
      </c>
      <c r="B1888" t="s">
        <v>193</v>
      </c>
      <c r="C1888" s="32">
        <v>47178</v>
      </c>
      <c r="D1888" s="32">
        <v>46460</v>
      </c>
      <c r="E1888" s="32">
        <v>49173</v>
      </c>
      <c r="F1888" s="32">
        <v>53452</v>
      </c>
      <c r="G1888" s="32">
        <v>57041</v>
      </c>
      <c r="H1888" s="32">
        <v>60648</v>
      </c>
      <c r="I1888" s="32">
        <v>63561</v>
      </c>
      <c r="J1888" s="32">
        <v>66545</v>
      </c>
      <c r="K1888" s="32">
        <v>68833</v>
      </c>
      <c r="L1888" s="32">
        <v>70761</v>
      </c>
      <c r="M1888" s="32"/>
    </row>
    <row r="1889" spans="1:21" hidden="1" x14ac:dyDescent="0.3">
      <c r="A1889" t="s">
        <v>121</v>
      </c>
      <c r="B1889" t="s">
        <v>194</v>
      </c>
      <c r="C1889" s="32">
        <v>34635</v>
      </c>
      <c r="D1889" s="32">
        <v>36963</v>
      </c>
      <c r="E1889" s="32">
        <v>38554</v>
      </c>
      <c r="F1889" s="32">
        <v>39373</v>
      </c>
      <c r="G1889" s="32">
        <v>40574</v>
      </c>
      <c r="H1889" s="32">
        <v>42087</v>
      </c>
      <c r="I1889" s="32">
        <v>44453</v>
      </c>
      <c r="J1889" s="32">
        <v>47026</v>
      </c>
      <c r="K1889" s="32">
        <v>51015</v>
      </c>
      <c r="L1889" s="32">
        <v>54460</v>
      </c>
      <c r="M1889" s="32"/>
      <c r="N1889" t="str">
        <f t="shared" ref="N1889:N1896" si="144">A1889</f>
        <v>สุราษฎร์ธานี</v>
      </c>
      <c r="O1889" s="32">
        <f t="shared" ref="O1889:U1889" si="145">SUM(F1889:F1896)</f>
        <v>134287</v>
      </c>
      <c r="P1889" s="32">
        <f t="shared" si="145"/>
        <v>138825</v>
      </c>
      <c r="Q1889" s="32">
        <f t="shared" si="145"/>
        <v>144208</v>
      </c>
      <c r="R1889" s="32">
        <f t="shared" si="145"/>
        <v>150248</v>
      </c>
      <c r="S1889" s="32">
        <f t="shared" si="145"/>
        <v>157087</v>
      </c>
      <c r="T1889" s="32">
        <f t="shared" si="145"/>
        <v>164488</v>
      </c>
      <c r="U1889" s="32">
        <f t="shared" si="145"/>
        <v>171601</v>
      </c>
    </row>
    <row r="1890" spans="1:21" hidden="1" x14ac:dyDescent="0.3">
      <c r="A1890" t="s">
        <v>121</v>
      </c>
      <c r="B1890" t="s">
        <v>195</v>
      </c>
      <c r="C1890" s="32">
        <v>24932</v>
      </c>
      <c r="D1890" s="32">
        <v>26450</v>
      </c>
      <c r="E1890" s="32">
        <v>28089</v>
      </c>
      <c r="F1890" s="32">
        <v>29729</v>
      </c>
      <c r="G1890" s="32">
        <v>31474</v>
      </c>
      <c r="H1890" s="32">
        <v>33483</v>
      </c>
      <c r="I1890" s="32">
        <v>34787</v>
      </c>
      <c r="J1890" s="32">
        <v>36266</v>
      </c>
      <c r="K1890" s="32">
        <v>37093</v>
      </c>
      <c r="L1890" s="32">
        <v>38089</v>
      </c>
      <c r="M1890" s="32"/>
      <c r="N1890" t="str">
        <f t="shared" si="144"/>
        <v>สุราษฎร์ธานี</v>
      </c>
    </row>
    <row r="1891" spans="1:21" hidden="1" x14ac:dyDescent="0.3">
      <c r="A1891" t="s">
        <v>121</v>
      </c>
      <c r="B1891" t="s">
        <v>196</v>
      </c>
      <c r="C1891" s="32">
        <v>20948</v>
      </c>
      <c r="D1891" s="32">
        <v>20999</v>
      </c>
      <c r="E1891" s="32">
        <v>21257</v>
      </c>
      <c r="F1891" s="32">
        <v>21793</v>
      </c>
      <c r="G1891" s="32">
        <v>22293</v>
      </c>
      <c r="H1891" s="32">
        <v>23298</v>
      </c>
      <c r="I1891" s="32">
        <v>24257</v>
      </c>
      <c r="J1891" s="32">
        <v>25798</v>
      </c>
      <c r="K1891" s="32">
        <v>27190</v>
      </c>
      <c r="L1891" s="32">
        <v>28707</v>
      </c>
      <c r="M1891" s="32"/>
      <c r="N1891" t="str">
        <f t="shared" si="144"/>
        <v>สุราษฎร์ธานี</v>
      </c>
    </row>
    <row r="1892" spans="1:21" hidden="1" x14ac:dyDescent="0.3">
      <c r="A1892" t="s">
        <v>121</v>
      </c>
      <c r="B1892" t="s">
        <v>197</v>
      </c>
      <c r="C1892" s="32">
        <v>17056</v>
      </c>
      <c r="D1892" s="32">
        <v>18206</v>
      </c>
      <c r="E1892" s="32">
        <v>18385</v>
      </c>
      <c r="F1892" s="32">
        <v>18201</v>
      </c>
      <c r="G1892" s="32">
        <v>18199</v>
      </c>
      <c r="H1892" s="32">
        <v>18069</v>
      </c>
      <c r="I1892" s="32">
        <v>18259</v>
      </c>
      <c r="J1892" s="32">
        <v>18560</v>
      </c>
      <c r="K1892" s="32">
        <v>19109</v>
      </c>
      <c r="L1892" s="32">
        <v>19581</v>
      </c>
      <c r="M1892" s="32"/>
      <c r="N1892" t="str">
        <f t="shared" si="144"/>
        <v>สุราษฎร์ธานี</v>
      </c>
    </row>
    <row r="1893" spans="1:21" hidden="1" x14ac:dyDescent="0.3">
      <c r="A1893" t="s">
        <v>121</v>
      </c>
      <c r="B1893" t="s">
        <v>198</v>
      </c>
      <c r="C1893" s="32">
        <v>11789</v>
      </c>
      <c r="D1893" s="32">
        <v>12729</v>
      </c>
      <c r="E1893" s="32">
        <v>13263</v>
      </c>
      <c r="F1893" s="32">
        <v>13564</v>
      </c>
      <c r="G1893" s="32">
        <v>13856</v>
      </c>
      <c r="H1893" s="32">
        <v>14148</v>
      </c>
      <c r="I1893" s="32">
        <v>14604</v>
      </c>
      <c r="J1893" s="32">
        <v>14831</v>
      </c>
      <c r="K1893" s="32">
        <v>14781</v>
      </c>
      <c r="L1893" s="32">
        <v>14725</v>
      </c>
      <c r="M1893" s="32"/>
      <c r="N1893" t="str">
        <f t="shared" si="144"/>
        <v>สุราษฎร์ธานี</v>
      </c>
    </row>
    <row r="1894" spans="1:21" hidden="1" x14ac:dyDescent="0.3">
      <c r="A1894" t="s">
        <v>121</v>
      </c>
      <c r="B1894" t="s">
        <v>199</v>
      </c>
      <c r="C1894" s="32">
        <v>5334</v>
      </c>
      <c r="D1894" s="32">
        <v>6583</v>
      </c>
      <c r="E1894" s="32">
        <v>7178</v>
      </c>
      <c r="F1894" s="32">
        <v>7701</v>
      </c>
      <c r="G1894" s="32">
        <v>8326</v>
      </c>
      <c r="H1894" s="32">
        <v>8639</v>
      </c>
      <c r="I1894" s="32">
        <v>8982</v>
      </c>
      <c r="J1894" s="32">
        <v>9289</v>
      </c>
      <c r="K1894" s="32">
        <v>9551</v>
      </c>
      <c r="L1894" s="32">
        <v>9833</v>
      </c>
      <c r="M1894" s="32"/>
      <c r="N1894" t="str">
        <f t="shared" si="144"/>
        <v>สุราษฎร์ธานี</v>
      </c>
    </row>
    <row r="1895" spans="1:21" hidden="1" x14ac:dyDescent="0.3">
      <c r="A1895" t="s">
        <v>121</v>
      </c>
      <c r="B1895" t="s">
        <v>200</v>
      </c>
      <c r="C1895" s="32">
        <v>2104</v>
      </c>
      <c r="D1895" s="32">
        <v>2615</v>
      </c>
      <c r="E1895" s="32">
        <v>2733</v>
      </c>
      <c r="F1895" s="32">
        <v>2920</v>
      </c>
      <c r="G1895" s="32">
        <v>3080</v>
      </c>
      <c r="H1895" s="32">
        <v>3355</v>
      </c>
      <c r="I1895" s="32">
        <v>3751</v>
      </c>
      <c r="J1895" s="32">
        <v>4120</v>
      </c>
      <c r="K1895" s="32">
        <v>4434</v>
      </c>
      <c r="L1895" s="32">
        <v>4795</v>
      </c>
      <c r="M1895" s="32"/>
      <c r="N1895" t="str">
        <f t="shared" si="144"/>
        <v>สุราษฎร์ธานี</v>
      </c>
    </row>
    <row r="1896" spans="1:21" hidden="1" x14ac:dyDescent="0.3">
      <c r="A1896" t="s">
        <v>121</v>
      </c>
      <c r="B1896" t="s">
        <v>201</v>
      </c>
      <c r="C1896">
        <v>714</v>
      </c>
      <c r="D1896">
        <v>926</v>
      </c>
      <c r="E1896" s="32">
        <v>1012</v>
      </c>
      <c r="F1896" s="32">
        <v>1006</v>
      </c>
      <c r="G1896" s="32">
        <v>1023</v>
      </c>
      <c r="H1896" s="32">
        <v>1129</v>
      </c>
      <c r="I1896" s="32">
        <v>1155</v>
      </c>
      <c r="J1896" s="32">
        <v>1197</v>
      </c>
      <c r="K1896" s="32">
        <v>1315</v>
      </c>
      <c r="L1896" s="32">
        <v>1411</v>
      </c>
      <c r="M1896" s="32"/>
      <c r="N1896" t="str">
        <f t="shared" si="144"/>
        <v>สุราษฎร์ธานี</v>
      </c>
    </row>
    <row r="1897" spans="1:21" hidden="1" x14ac:dyDescent="0.3">
      <c r="A1897" t="s">
        <v>121</v>
      </c>
      <c r="B1897" t="s">
        <v>202</v>
      </c>
      <c r="C1897">
        <v>493</v>
      </c>
      <c r="D1897">
        <v>564</v>
      </c>
      <c r="E1897">
        <v>611</v>
      </c>
      <c r="F1897">
        <v>680</v>
      </c>
      <c r="G1897">
        <v>267</v>
      </c>
      <c r="H1897">
        <v>284</v>
      </c>
      <c r="I1897">
        <v>348</v>
      </c>
      <c r="J1897">
        <v>393</v>
      </c>
      <c r="K1897">
        <v>450</v>
      </c>
      <c r="L1897">
        <v>516</v>
      </c>
    </row>
    <row r="1898" spans="1:21" hidden="1" x14ac:dyDescent="0.3">
      <c r="A1898" t="s">
        <v>121</v>
      </c>
      <c r="B1898" t="s">
        <v>203</v>
      </c>
      <c r="C1898">
        <v>29</v>
      </c>
      <c r="D1898">
        <v>1</v>
      </c>
      <c r="E1898">
        <v>1</v>
      </c>
      <c r="F1898">
        <v>1</v>
      </c>
      <c r="G1898" t="s">
        <v>207</v>
      </c>
      <c r="H1898" t="s">
        <v>207</v>
      </c>
      <c r="I1898" t="s">
        <v>207</v>
      </c>
      <c r="J1898" t="s">
        <v>207</v>
      </c>
      <c r="K1898" t="s">
        <v>207</v>
      </c>
      <c r="L1898" t="s">
        <v>207</v>
      </c>
    </row>
    <row r="1899" spans="1:21" hidden="1" x14ac:dyDescent="0.3">
      <c r="A1899" t="s">
        <v>121</v>
      </c>
      <c r="B1899" t="s">
        <v>204</v>
      </c>
      <c r="C1899">
        <v>937</v>
      </c>
      <c r="D1899" s="32">
        <v>1036</v>
      </c>
      <c r="E1899" s="32">
        <v>2753</v>
      </c>
      <c r="F1899" s="32">
        <v>2444</v>
      </c>
      <c r="G1899" s="32">
        <v>2676</v>
      </c>
      <c r="H1899" s="32">
        <v>3333</v>
      </c>
      <c r="I1899" s="32">
        <v>4107</v>
      </c>
      <c r="J1899" s="32">
        <v>4483</v>
      </c>
      <c r="K1899" s="32">
        <v>4757</v>
      </c>
      <c r="L1899" s="32">
        <v>5246</v>
      </c>
      <c r="M1899" s="32"/>
    </row>
    <row r="1900" spans="1:21" hidden="1" x14ac:dyDescent="0.3">
      <c r="A1900" t="s">
        <v>121</v>
      </c>
      <c r="B1900" t="s">
        <v>205</v>
      </c>
      <c r="C1900" s="32">
        <v>9742</v>
      </c>
      <c r="D1900" s="32">
        <v>9652</v>
      </c>
      <c r="E1900" s="32">
        <v>8744</v>
      </c>
      <c r="F1900" s="32">
        <v>10108</v>
      </c>
      <c r="G1900" s="32">
        <v>10507</v>
      </c>
      <c r="H1900" s="32">
        <v>10751</v>
      </c>
      <c r="I1900" s="32">
        <v>10966</v>
      </c>
      <c r="J1900" s="32">
        <v>10677</v>
      </c>
      <c r="K1900" s="32">
        <v>6162</v>
      </c>
      <c r="L1900" s="32">
        <v>6623</v>
      </c>
      <c r="M1900" s="32"/>
    </row>
    <row r="1901" spans="1:21" hidden="1" x14ac:dyDescent="0.3">
      <c r="A1901" t="s">
        <v>121</v>
      </c>
      <c r="B1901" t="s">
        <v>206</v>
      </c>
      <c r="C1901" s="32">
        <v>2291</v>
      </c>
      <c r="D1901" s="32">
        <v>2249</v>
      </c>
      <c r="E1901" s="32">
        <v>2205</v>
      </c>
      <c r="F1901" s="32">
        <v>2372</v>
      </c>
      <c r="G1901" s="32">
        <v>1910</v>
      </c>
      <c r="H1901" s="32">
        <v>2014</v>
      </c>
      <c r="I1901" s="32">
        <v>1818</v>
      </c>
      <c r="J1901" s="32">
        <v>1912</v>
      </c>
      <c r="K1901">
        <v>554</v>
      </c>
      <c r="L1901">
        <v>403</v>
      </c>
    </row>
    <row r="1902" spans="1:21" x14ac:dyDescent="0.3">
      <c r="A1902" t="s">
        <v>122</v>
      </c>
      <c r="B1902" t="s">
        <v>7</v>
      </c>
      <c r="C1902" s="32">
        <v>182648</v>
      </c>
      <c r="D1902" s="32">
        <v>174776</v>
      </c>
      <c r="E1902" s="32">
        <v>177089</v>
      </c>
      <c r="F1902" s="32">
        <v>187536</v>
      </c>
      <c r="G1902" s="32">
        <v>189154</v>
      </c>
      <c r="H1902" s="32">
        <v>190399</v>
      </c>
      <c r="I1902" s="32">
        <v>191868</v>
      </c>
      <c r="J1902" s="32">
        <v>193370</v>
      </c>
      <c r="K1902" s="32">
        <v>194372</v>
      </c>
      <c r="L1902" s="32">
        <v>194573</v>
      </c>
      <c r="M1902" s="32"/>
    </row>
    <row r="1903" spans="1:21" hidden="1" x14ac:dyDescent="0.3">
      <c r="A1903" t="s">
        <v>122</v>
      </c>
      <c r="B1903" t="s">
        <v>184</v>
      </c>
      <c r="C1903" s="32">
        <v>11757</v>
      </c>
      <c r="D1903" s="32">
        <v>11604</v>
      </c>
      <c r="E1903" s="32">
        <v>11448</v>
      </c>
      <c r="F1903" s="32">
        <v>11258</v>
      </c>
      <c r="G1903" s="32">
        <v>10877</v>
      </c>
      <c r="H1903" s="32">
        <v>10478</v>
      </c>
      <c r="I1903" s="32">
        <v>10193</v>
      </c>
      <c r="J1903" s="32">
        <v>9842</v>
      </c>
      <c r="K1903" s="32">
        <v>9702</v>
      </c>
      <c r="L1903" s="32">
        <v>9268</v>
      </c>
      <c r="M1903" s="32"/>
    </row>
    <row r="1904" spans="1:21" hidden="1" x14ac:dyDescent="0.3">
      <c r="A1904" t="s">
        <v>122</v>
      </c>
      <c r="B1904" s="37">
        <v>44690</v>
      </c>
      <c r="C1904" s="32">
        <v>12128</v>
      </c>
      <c r="D1904" s="32">
        <v>12176</v>
      </c>
      <c r="E1904" s="32">
        <v>12227</v>
      </c>
      <c r="F1904" s="32">
        <v>12018</v>
      </c>
      <c r="G1904" s="32">
        <v>11968</v>
      </c>
      <c r="H1904" s="32">
        <v>11970</v>
      </c>
      <c r="I1904" s="32">
        <v>11797</v>
      </c>
      <c r="J1904" s="32">
        <v>11776</v>
      </c>
      <c r="K1904" s="32">
        <v>11530</v>
      </c>
      <c r="L1904" s="32">
        <v>11149</v>
      </c>
      <c r="M1904" s="32"/>
    </row>
    <row r="1905" spans="1:21" hidden="1" x14ac:dyDescent="0.3">
      <c r="A1905" t="s">
        <v>122</v>
      </c>
      <c r="B1905" s="37">
        <v>44848</v>
      </c>
      <c r="C1905" s="32">
        <v>12804</v>
      </c>
      <c r="D1905" s="32">
        <v>12294</v>
      </c>
      <c r="E1905" s="32">
        <v>12096</v>
      </c>
      <c r="F1905" s="32">
        <v>11990</v>
      </c>
      <c r="G1905" s="32">
        <v>11999</v>
      </c>
      <c r="H1905" s="32">
        <v>12087</v>
      </c>
      <c r="I1905" s="32">
        <v>12176</v>
      </c>
      <c r="J1905" s="32">
        <v>12195</v>
      </c>
      <c r="K1905" s="32">
        <v>12130</v>
      </c>
      <c r="L1905" s="32">
        <v>12134</v>
      </c>
      <c r="M1905" s="32"/>
    </row>
    <row r="1906" spans="1:21" hidden="1" x14ac:dyDescent="0.3">
      <c r="A1906" t="s">
        <v>122</v>
      </c>
      <c r="B1906" t="s">
        <v>185</v>
      </c>
      <c r="C1906" s="32">
        <v>14103</v>
      </c>
      <c r="D1906" s="32">
        <v>14236</v>
      </c>
      <c r="E1906" s="32">
        <v>13938</v>
      </c>
      <c r="F1906" s="32">
        <v>13729</v>
      </c>
      <c r="G1906" s="32">
        <v>13207</v>
      </c>
      <c r="H1906" s="32">
        <v>12602</v>
      </c>
      <c r="I1906" s="32">
        <v>12102</v>
      </c>
      <c r="J1906" s="32">
        <v>11946</v>
      </c>
      <c r="K1906" s="32">
        <v>11844</v>
      </c>
      <c r="L1906" s="32">
        <v>11916</v>
      </c>
      <c r="M1906" s="32"/>
    </row>
    <row r="1907" spans="1:21" hidden="1" x14ac:dyDescent="0.3">
      <c r="A1907" t="s">
        <v>122</v>
      </c>
      <c r="B1907" t="s">
        <v>186</v>
      </c>
      <c r="C1907" s="32">
        <v>12409</v>
      </c>
      <c r="D1907" s="32">
        <v>12637</v>
      </c>
      <c r="E1907" s="32">
        <v>12860</v>
      </c>
      <c r="F1907" s="32">
        <v>13119</v>
      </c>
      <c r="G1907" s="32">
        <v>13770</v>
      </c>
      <c r="H1907" s="32">
        <v>13915</v>
      </c>
      <c r="I1907" s="32">
        <v>13966</v>
      </c>
      <c r="J1907" s="32">
        <v>13760</v>
      </c>
      <c r="K1907" s="32">
        <v>13526</v>
      </c>
      <c r="L1907" s="32">
        <v>12845</v>
      </c>
      <c r="M1907" s="32"/>
    </row>
    <row r="1908" spans="1:21" hidden="1" x14ac:dyDescent="0.3">
      <c r="A1908" t="s">
        <v>122</v>
      </c>
      <c r="B1908" t="s">
        <v>187</v>
      </c>
      <c r="C1908" s="32">
        <v>12938</v>
      </c>
      <c r="D1908" s="32">
        <v>12643</v>
      </c>
      <c r="E1908" s="32">
        <v>12497</v>
      </c>
      <c r="F1908" s="32">
        <v>12456</v>
      </c>
      <c r="G1908" s="32">
        <v>12635</v>
      </c>
      <c r="H1908" s="32">
        <v>12853</v>
      </c>
      <c r="I1908" s="32">
        <v>13035</v>
      </c>
      <c r="J1908" s="32">
        <v>13258</v>
      </c>
      <c r="K1908" s="32">
        <v>13574</v>
      </c>
      <c r="L1908" s="32">
        <v>13934</v>
      </c>
      <c r="M1908" s="32"/>
    </row>
    <row r="1909" spans="1:21" hidden="1" x14ac:dyDescent="0.3">
      <c r="A1909" t="s">
        <v>122</v>
      </c>
      <c r="B1909" t="s">
        <v>188</v>
      </c>
      <c r="C1909" s="32">
        <v>13407</v>
      </c>
      <c r="D1909" s="32">
        <v>13499</v>
      </c>
      <c r="E1909" s="32">
        <v>13394</v>
      </c>
      <c r="F1909" s="32">
        <v>13307</v>
      </c>
      <c r="G1909" s="32">
        <v>13080</v>
      </c>
      <c r="H1909" s="32">
        <v>12837</v>
      </c>
      <c r="I1909" s="32">
        <v>12567</v>
      </c>
      <c r="J1909" s="32">
        <v>12486</v>
      </c>
      <c r="K1909" s="32">
        <v>12398</v>
      </c>
      <c r="L1909" s="32">
        <v>12510</v>
      </c>
      <c r="M1909" s="32"/>
    </row>
    <row r="1910" spans="1:21" hidden="1" x14ac:dyDescent="0.3">
      <c r="A1910" t="s">
        <v>122</v>
      </c>
      <c r="B1910" t="s">
        <v>189</v>
      </c>
      <c r="C1910" s="32">
        <v>13812</v>
      </c>
      <c r="D1910" s="32">
        <v>13765</v>
      </c>
      <c r="E1910" s="32">
        <v>13669</v>
      </c>
      <c r="F1910" s="32">
        <v>13655</v>
      </c>
      <c r="G1910" s="32">
        <v>13508</v>
      </c>
      <c r="H1910" s="32">
        <v>13333</v>
      </c>
      <c r="I1910" s="32">
        <v>13329</v>
      </c>
      <c r="J1910" s="32">
        <v>13176</v>
      </c>
      <c r="K1910" s="32">
        <v>13115</v>
      </c>
      <c r="L1910" s="32">
        <v>12897</v>
      </c>
      <c r="M1910" s="32"/>
    </row>
    <row r="1911" spans="1:21" hidden="1" x14ac:dyDescent="0.3">
      <c r="A1911" t="s">
        <v>122</v>
      </c>
      <c r="B1911" t="s">
        <v>190</v>
      </c>
      <c r="C1911" s="32">
        <v>14203</v>
      </c>
      <c r="D1911" s="32">
        <v>13950</v>
      </c>
      <c r="E1911" s="32">
        <v>14051</v>
      </c>
      <c r="F1911" s="32">
        <v>14082</v>
      </c>
      <c r="G1911" s="32">
        <v>14081</v>
      </c>
      <c r="H1911" s="32">
        <v>13872</v>
      </c>
      <c r="I1911" s="32">
        <v>13783</v>
      </c>
      <c r="J1911" s="32">
        <v>13582</v>
      </c>
      <c r="K1911" s="32">
        <v>13547</v>
      </c>
      <c r="L1911" s="32">
        <v>13341</v>
      </c>
      <c r="M1911" s="32"/>
    </row>
    <row r="1912" spans="1:21" hidden="1" x14ac:dyDescent="0.3">
      <c r="A1912" t="s">
        <v>122</v>
      </c>
      <c r="B1912" t="s">
        <v>191</v>
      </c>
      <c r="C1912" s="32">
        <v>12786</v>
      </c>
      <c r="D1912" s="32">
        <v>13136</v>
      </c>
      <c r="E1912" s="32">
        <v>13335</v>
      </c>
      <c r="F1912" s="32">
        <v>13560</v>
      </c>
      <c r="G1912" s="32">
        <v>13891</v>
      </c>
      <c r="H1912" s="32">
        <v>14142</v>
      </c>
      <c r="I1912" s="32">
        <v>13845</v>
      </c>
      <c r="J1912" s="32">
        <v>13947</v>
      </c>
      <c r="K1912" s="32">
        <v>13989</v>
      </c>
      <c r="L1912" s="32">
        <v>13861</v>
      </c>
      <c r="M1912" s="32"/>
    </row>
    <row r="1913" spans="1:21" hidden="1" x14ac:dyDescent="0.3">
      <c r="A1913" t="s">
        <v>122</v>
      </c>
      <c r="B1913" t="s">
        <v>192</v>
      </c>
      <c r="C1913" s="32">
        <v>10729</v>
      </c>
      <c r="D1913" s="32">
        <v>11099</v>
      </c>
      <c r="E1913" s="32">
        <v>11629</v>
      </c>
      <c r="F1913" s="32">
        <v>11983</v>
      </c>
      <c r="G1913" s="32">
        <v>12283</v>
      </c>
      <c r="H1913" s="32">
        <v>12569</v>
      </c>
      <c r="I1913" s="32">
        <v>12939</v>
      </c>
      <c r="J1913" s="32">
        <v>13100</v>
      </c>
      <c r="K1913" s="32">
        <v>13317</v>
      </c>
      <c r="L1913" s="32">
        <v>13638</v>
      </c>
      <c r="M1913" s="32"/>
    </row>
    <row r="1914" spans="1:21" hidden="1" x14ac:dyDescent="0.3">
      <c r="A1914" t="s">
        <v>122</v>
      </c>
      <c r="B1914" t="s">
        <v>193</v>
      </c>
      <c r="C1914" s="32">
        <v>8778</v>
      </c>
      <c r="D1914" s="32">
        <v>8687</v>
      </c>
      <c r="E1914" s="32">
        <v>9057</v>
      </c>
      <c r="F1914" s="32">
        <v>9624</v>
      </c>
      <c r="G1914" s="32">
        <v>10075</v>
      </c>
      <c r="H1914" s="32">
        <v>10344</v>
      </c>
      <c r="I1914" s="32">
        <v>10783</v>
      </c>
      <c r="J1914" s="32">
        <v>11302</v>
      </c>
      <c r="K1914" s="32">
        <v>11666</v>
      </c>
      <c r="L1914" s="32">
        <v>11925</v>
      </c>
      <c r="M1914" s="32"/>
    </row>
    <row r="1915" spans="1:21" hidden="1" x14ac:dyDescent="0.3">
      <c r="A1915" t="s">
        <v>122</v>
      </c>
      <c r="B1915" t="s">
        <v>194</v>
      </c>
      <c r="C1915" s="32">
        <v>6192</v>
      </c>
      <c r="D1915" s="32">
        <v>6747</v>
      </c>
      <c r="E1915" s="32">
        <v>7069</v>
      </c>
      <c r="F1915" s="32">
        <v>7347</v>
      </c>
      <c r="G1915" s="32">
        <v>7634</v>
      </c>
      <c r="H1915" s="32">
        <v>8050</v>
      </c>
      <c r="I1915" s="32">
        <v>8363</v>
      </c>
      <c r="J1915" s="32">
        <v>8715</v>
      </c>
      <c r="K1915" s="32">
        <v>9212</v>
      </c>
      <c r="L1915" s="32">
        <v>9660</v>
      </c>
      <c r="M1915" s="32"/>
      <c r="N1915" t="str">
        <f t="shared" ref="N1915:N1922" si="146">A1915</f>
        <v>ระนอง</v>
      </c>
      <c r="O1915" s="32">
        <f t="shared" ref="O1915:U1915" si="147">SUM(F1915:F1922)</f>
        <v>22440</v>
      </c>
      <c r="P1915" s="32">
        <f t="shared" si="147"/>
        <v>23498</v>
      </c>
      <c r="Q1915" s="32">
        <f t="shared" si="147"/>
        <v>24612</v>
      </c>
      <c r="R1915" s="32">
        <f t="shared" si="147"/>
        <v>25756</v>
      </c>
      <c r="S1915" s="32">
        <f t="shared" si="147"/>
        <v>26886</v>
      </c>
      <c r="T1915" s="32">
        <f t="shared" si="147"/>
        <v>28190</v>
      </c>
      <c r="U1915" s="32">
        <f t="shared" si="147"/>
        <v>29442</v>
      </c>
    </row>
    <row r="1916" spans="1:21" hidden="1" x14ac:dyDescent="0.3">
      <c r="A1916" t="s">
        <v>122</v>
      </c>
      <c r="B1916" t="s">
        <v>195</v>
      </c>
      <c r="C1916" s="32">
        <v>4069</v>
      </c>
      <c r="D1916" s="32">
        <v>4507</v>
      </c>
      <c r="E1916" s="32">
        <v>4895</v>
      </c>
      <c r="F1916" s="32">
        <v>5298</v>
      </c>
      <c r="G1916" s="32">
        <v>5678</v>
      </c>
      <c r="H1916" s="32">
        <v>5994</v>
      </c>
      <c r="I1916" s="32">
        <v>6396</v>
      </c>
      <c r="J1916" s="32">
        <v>6679</v>
      </c>
      <c r="K1916" s="32">
        <v>6908</v>
      </c>
      <c r="L1916" s="32">
        <v>7152</v>
      </c>
      <c r="M1916" s="32"/>
      <c r="N1916" t="str">
        <f t="shared" si="146"/>
        <v>ระนอง</v>
      </c>
    </row>
    <row r="1917" spans="1:21" hidden="1" x14ac:dyDescent="0.3">
      <c r="A1917" t="s">
        <v>122</v>
      </c>
      <c r="B1917" t="s">
        <v>196</v>
      </c>
      <c r="C1917" s="32">
        <v>3220</v>
      </c>
      <c r="D1917" s="32">
        <v>3297</v>
      </c>
      <c r="E1917" s="32">
        <v>3322</v>
      </c>
      <c r="F1917" s="32">
        <v>3494</v>
      </c>
      <c r="G1917" s="32">
        <v>3635</v>
      </c>
      <c r="H1917" s="32">
        <v>3839</v>
      </c>
      <c r="I1917" s="32">
        <v>4117</v>
      </c>
      <c r="J1917" s="32">
        <v>4415</v>
      </c>
      <c r="K1917" s="32">
        <v>4777</v>
      </c>
      <c r="L1917" s="32">
        <v>5137</v>
      </c>
      <c r="M1917" s="32"/>
      <c r="N1917" t="str">
        <f t="shared" si="146"/>
        <v>ระนอง</v>
      </c>
    </row>
    <row r="1918" spans="1:21" hidden="1" x14ac:dyDescent="0.3">
      <c r="A1918" t="s">
        <v>122</v>
      </c>
      <c r="B1918" t="s">
        <v>197</v>
      </c>
      <c r="C1918" s="32">
        <v>2502</v>
      </c>
      <c r="D1918" s="32">
        <v>2663</v>
      </c>
      <c r="E1918" s="32">
        <v>2688</v>
      </c>
      <c r="F1918" s="32">
        <v>2691</v>
      </c>
      <c r="G1918" s="32">
        <v>2802</v>
      </c>
      <c r="H1918" s="32">
        <v>2879</v>
      </c>
      <c r="I1918" s="32">
        <v>2840</v>
      </c>
      <c r="J1918" s="32">
        <v>2886</v>
      </c>
      <c r="K1918" s="32">
        <v>3003</v>
      </c>
      <c r="L1918" s="32">
        <v>3075</v>
      </c>
      <c r="M1918" s="32"/>
      <c r="N1918" t="str">
        <f t="shared" si="146"/>
        <v>ระนอง</v>
      </c>
    </row>
    <row r="1919" spans="1:21" hidden="1" x14ac:dyDescent="0.3">
      <c r="A1919" t="s">
        <v>122</v>
      </c>
      <c r="B1919" t="s">
        <v>198</v>
      </c>
      <c r="C1919" s="32">
        <v>1678</v>
      </c>
      <c r="D1919" s="32">
        <v>1813</v>
      </c>
      <c r="E1919" s="32">
        <v>1955</v>
      </c>
      <c r="F1919" s="32">
        <v>1998</v>
      </c>
      <c r="G1919" s="32">
        <v>2016</v>
      </c>
      <c r="H1919" s="32">
        <v>1993</v>
      </c>
      <c r="I1919" s="32">
        <v>2089</v>
      </c>
      <c r="J1919" s="32">
        <v>2102</v>
      </c>
      <c r="K1919" s="32">
        <v>2136</v>
      </c>
      <c r="L1919" s="32">
        <v>2190</v>
      </c>
      <c r="M1919" s="32"/>
      <c r="N1919" t="str">
        <f t="shared" si="146"/>
        <v>ระนอง</v>
      </c>
    </row>
    <row r="1920" spans="1:21" hidden="1" x14ac:dyDescent="0.3">
      <c r="A1920" t="s">
        <v>122</v>
      </c>
      <c r="B1920" t="s">
        <v>199</v>
      </c>
      <c r="C1920">
        <v>753</v>
      </c>
      <c r="D1920">
        <v>922</v>
      </c>
      <c r="E1920">
        <v>981</v>
      </c>
      <c r="F1920" s="32">
        <v>1068</v>
      </c>
      <c r="G1920" s="32">
        <v>1157</v>
      </c>
      <c r="H1920" s="32">
        <v>1231</v>
      </c>
      <c r="I1920" s="32">
        <v>1269</v>
      </c>
      <c r="J1920" s="32">
        <v>1353</v>
      </c>
      <c r="K1920" s="32">
        <v>1367</v>
      </c>
      <c r="L1920" s="32">
        <v>1373</v>
      </c>
      <c r="M1920" s="32"/>
      <c r="N1920" t="str">
        <f t="shared" si="146"/>
        <v>ระนอง</v>
      </c>
    </row>
    <row r="1921" spans="1:14" hidden="1" x14ac:dyDescent="0.3">
      <c r="A1921" t="s">
        <v>122</v>
      </c>
      <c r="B1921" t="s">
        <v>200</v>
      </c>
      <c r="C1921">
        <v>286</v>
      </c>
      <c r="D1921">
        <v>342</v>
      </c>
      <c r="E1921">
        <v>378</v>
      </c>
      <c r="F1921">
        <v>392</v>
      </c>
      <c r="G1921">
        <v>413</v>
      </c>
      <c r="H1921">
        <v>465</v>
      </c>
      <c r="I1921">
        <v>502</v>
      </c>
      <c r="J1921">
        <v>555</v>
      </c>
      <c r="K1921">
        <v>606</v>
      </c>
      <c r="L1921">
        <v>661</v>
      </c>
      <c r="N1921" t="str">
        <f t="shared" si="146"/>
        <v>ระนอง</v>
      </c>
    </row>
    <row r="1922" spans="1:14" hidden="1" x14ac:dyDescent="0.3">
      <c r="A1922" t="s">
        <v>122</v>
      </c>
      <c r="B1922" t="s">
        <v>201</v>
      </c>
      <c r="C1922">
        <v>101</v>
      </c>
      <c r="D1922">
        <v>127</v>
      </c>
      <c r="E1922">
        <v>143</v>
      </c>
      <c r="F1922">
        <v>152</v>
      </c>
      <c r="G1922">
        <v>163</v>
      </c>
      <c r="H1922">
        <v>161</v>
      </c>
      <c r="I1922">
        <v>180</v>
      </c>
      <c r="J1922">
        <v>181</v>
      </c>
      <c r="K1922">
        <v>181</v>
      </c>
      <c r="L1922">
        <v>194</v>
      </c>
      <c r="N1922" t="str">
        <f t="shared" si="146"/>
        <v>ระนอง</v>
      </c>
    </row>
    <row r="1923" spans="1:14" hidden="1" x14ac:dyDescent="0.3">
      <c r="A1923" t="s">
        <v>122</v>
      </c>
      <c r="B1923" t="s">
        <v>202</v>
      </c>
      <c r="C1923">
        <v>76</v>
      </c>
      <c r="D1923">
        <v>82</v>
      </c>
      <c r="E1923">
        <v>94</v>
      </c>
      <c r="F1923">
        <v>103</v>
      </c>
      <c r="G1923">
        <v>45</v>
      </c>
      <c r="H1923">
        <v>69</v>
      </c>
      <c r="I1923">
        <v>78</v>
      </c>
      <c r="J1923">
        <v>78</v>
      </c>
      <c r="K1923">
        <v>99</v>
      </c>
      <c r="L1923">
        <v>118</v>
      </c>
    </row>
    <row r="1924" spans="1:14" hidden="1" x14ac:dyDescent="0.3">
      <c r="A1924" t="s">
        <v>122</v>
      </c>
      <c r="B1924" t="s">
        <v>203</v>
      </c>
      <c r="C1924" t="s">
        <v>207</v>
      </c>
      <c r="D1924" t="s">
        <v>207</v>
      </c>
      <c r="E1924" t="s">
        <v>207</v>
      </c>
      <c r="F1924" t="s">
        <v>207</v>
      </c>
      <c r="G1924" t="s">
        <v>207</v>
      </c>
      <c r="H1924" t="s">
        <v>207</v>
      </c>
      <c r="I1924" t="s">
        <v>207</v>
      </c>
      <c r="J1924" t="s">
        <v>207</v>
      </c>
      <c r="K1924" t="s">
        <v>207</v>
      </c>
      <c r="L1924" t="s">
        <v>207</v>
      </c>
    </row>
    <row r="1925" spans="1:14" hidden="1" x14ac:dyDescent="0.3">
      <c r="A1925" t="s">
        <v>122</v>
      </c>
      <c r="B1925" t="s">
        <v>204</v>
      </c>
      <c r="C1925" s="32">
        <v>12167</v>
      </c>
      <c r="D1925" s="32">
        <v>2093</v>
      </c>
      <c r="E1925" s="32">
        <v>4306</v>
      </c>
      <c r="F1925" s="32">
        <v>10536</v>
      </c>
      <c r="G1925" s="32">
        <v>9734</v>
      </c>
      <c r="H1925" s="32">
        <v>9734</v>
      </c>
      <c r="I1925" s="32">
        <v>9805</v>
      </c>
      <c r="J1925" s="32">
        <v>10011</v>
      </c>
      <c r="K1925" s="32">
        <v>10318</v>
      </c>
      <c r="L1925" s="32">
        <v>10355</v>
      </c>
      <c r="M1925" s="32"/>
    </row>
    <row r="1926" spans="1:14" hidden="1" x14ac:dyDescent="0.3">
      <c r="A1926" t="s">
        <v>122</v>
      </c>
      <c r="B1926" t="s">
        <v>205</v>
      </c>
      <c r="C1926" s="32">
        <v>1359</v>
      </c>
      <c r="D1926" s="32">
        <v>2073</v>
      </c>
      <c r="E1926">
        <v>650</v>
      </c>
      <c r="F1926" s="32">
        <v>3240</v>
      </c>
      <c r="G1926" s="32">
        <v>4093</v>
      </c>
      <c r="H1926" s="32">
        <v>4558</v>
      </c>
      <c r="I1926" s="32">
        <v>5268</v>
      </c>
      <c r="J1926" s="32">
        <v>5607</v>
      </c>
      <c r="K1926" s="32">
        <v>5337</v>
      </c>
      <c r="L1926" s="32">
        <v>5188</v>
      </c>
      <c r="M1926" s="32"/>
    </row>
    <row r="1927" spans="1:14" hidden="1" x14ac:dyDescent="0.3">
      <c r="A1927" t="s">
        <v>122</v>
      </c>
      <c r="B1927" t="s">
        <v>206</v>
      </c>
      <c r="C1927">
        <v>391</v>
      </c>
      <c r="D1927">
        <v>384</v>
      </c>
      <c r="E1927">
        <v>407</v>
      </c>
      <c r="F1927">
        <v>436</v>
      </c>
      <c r="G1927">
        <v>410</v>
      </c>
      <c r="H1927">
        <v>424</v>
      </c>
      <c r="I1927">
        <v>446</v>
      </c>
      <c r="J1927">
        <v>418</v>
      </c>
      <c r="K1927">
        <v>90</v>
      </c>
      <c r="L1927">
        <v>52</v>
      </c>
    </row>
    <row r="1928" spans="1:14" x14ac:dyDescent="0.3">
      <c r="A1928" t="s">
        <v>123</v>
      </c>
      <c r="B1928" t="s">
        <v>7</v>
      </c>
      <c r="C1928" s="32">
        <v>495310</v>
      </c>
      <c r="D1928" s="32">
        <v>498294</v>
      </c>
      <c r="E1928" s="32">
        <v>500575</v>
      </c>
      <c r="F1928" s="32">
        <v>505830</v>
      </c>
      <c r="G1928" s="32">
        <v>507604</v>
      </c>
      <c r="H1928" s="32">
        <v>509650</v>
      </c>
      <c r="I1928" s="32">
        <v>510963</v>
      </c>
      <c r="J1928" s="32">
        <v>511304</v>
      </c>
      <c r="K1928" s="32">
        <v>509208</v>
      </c>
      <c r="L1928" s="32">
        <v>509479</v>
      </c>
      <c r="M1928" s="32"/>
    </row>
    <row r="1929" spans="1:14" hidden="1" x14ac:dyDescent="0.3">
      <c r="A1929" t="s">
        <v>123</v>
      </c>
      <c r="B1929" t="s">
        <v>184</v>
      </c>
      <c r="C1929" s="32">
        <v>30878</v>
      </c>
      <c r="D1929" s="32">
        <v>30592</v>
      </c>
      <c r="E1929" s="32">
        <v>30122</v>
      </c>
      <c r="F1929" s="32">
        <v>29589</v>
      </c>
      <c r="G1929" s="32">
        <v>28557</v>
      </c>
      <c r="H1929" s="32">
        <v>27296</v>
      </c>
      <c r="I1929" s="32">
        <v>26307</v>
      </c>
      <c r="J1929" s="32">
        <v>25256</v>
      </c>
      <c r="K1929" s="32">
        <v>24534</v>
      </c>
      <c r="L1929" s="32">
        <v>23727</v>
      </c>
      <c r="M1929" s="32"/>
    </row>
    <row r="1930" spans="1:14" hidden="1" x14ac:dyDescent="0.3">
      <c r="A1930" t="s">
        <v>123</v>
      </c>
      <c r="B1930" s="37">
        <v>44690</v>
      </c>
      <c r="C1930" s="32">
        <v>30802</v>
      </c>
      <c r="D1930" s="32">
        <v>31048</v>
      </c>
      <c r="E1930" s="32">
        <v>30926</v>
      </c>
      <c r="F1930" s="32">
        <v>30682</v>
      </c>
      <c r="G1930" s="32">
        <v>30842</v>
      </c>
      <c r="H1930" s="32">
        <v>30929</v>
      </c>
      <c r="I1930" s="32">
        <v>30770</v>
      </c>
      <c r="J1930" s="32">
        <v>30371</v>
      </c>
      <c r="K1930" s="32">
        <v>29934</v>
      </c>
      <c r="L1930" s="32">
        <v>28903</v>
      </c>
      <c r="M1930" s="32"/>
    </row>
    <row r="1931" spans="1:14" hidden="1" x14ac:dyDescent="0.3">
      <c r="A1931" t="s">
        <v>123</v>
      </c>
      <c r="B1931" s="37">
        <v>44848</v>
      </c>
      <c r="C1931" s="32">
        <v>32669</v>
      </c>
      <c r="D1931" s="32">
        <v>31547</v>
      </c>
      <c r="E1931" s="32">
        <v>31150</v>
      </c>
      <c r="F1931" s="32">
        <v>30772</v>
      </c>
      <c r="G1931" s="32">
        <v>30581</v>
      </c>
      <c r="H1931" s="32">
        <v>30735</v>
      </c>
      <c r="I1931" s="32">
        <v>31110</v>
      </c>
      <c r="J1931" s="32">
        <v>30970</v>
      </c>
      <c r="K1931" s="32">
        <v>30674</v>
      </c>
      <c r="L1931" s="32">
        <v>30943</v>
      </c>
      <c r="M1931" s="32"/>
    </row>
    <row r="1932" spans="1:14" hidden="1" x14ac:dyDescent="0.3">
      <c r="A1932" t="s">
        <v>123</v>
      </c>
      <c r="B1932" t="s">
        <v>185</v>
      </c>
      <c r="C1932" s="32">
        <v>37376</v>
      </c>
      <c r="D1932" s="32">
        <v>37417</v>
      </c>
      <c r="E1932" s="32">
        <v>36665</v>
      </c>
      <c r="F1932" s="32">
        <v>35619</v>
      </c>
      <c r="G1932" s="32">
        <v>34103</v>
      </c>
      <c r="H1932" s="32">
        <v>32455</v>
      </c>
      <c r="I1932" s="32">
        <v>31237</v>
      </c>
      <c r="J1932" s="32">
        <v>30885</v>
      </c>
      <c r="K1932" s="32">
        <v>30327</v>
      </c>
      <c r="L1932" s="32">
        <v>30198</v>
      </c>
      <c r="M1932" s="32"/>
    </row>
    <row r="1933" spans="1:14" hidden="1" x14ac:dyDescent="0.3">
      <c r="A1933" t="s">
        <v>123</v>
      </c>
      <c r="B1933" t="s">
        <v>186</v>
      </c>
      <c r="C1933" s="32">
        <v>35759</v>
      </c>
      <c r="D1933" s="32">
        <v>35890</v>
      </c>
      <c r="E1933" s="32">
        <v>35619</v>
      </c>
      <c r="F1933" s="32">
        <v>36561</v>
      </c>
      <c r="G1933" s="32">
        <v>37004</v>
      </c>
      <c r="H1933" s="32">
        <v>37342</v>
      </c>
      <c r="I1933" s="32">
        <v>36980</v>
      </c>
      <c r="J1933" s="32">
        <v>36073</v>
      </c>
      <c r="K1933" s="32">
        <v>34814</v>
      </c>
      <c r="L1933" s="32">
        <v>33067</v>
      </c>
      <c r="M1933" s="32"/>
    </row>
    <row r="1934" spans="1:14" hidden="1" x14ac:dyDescent="0.3">
      <c r="A1934" t="s">
        <v>123</v>
      </c>
      <c r="B1934" t="s">
        <v>187</v>
      </c>
      <c r="C1934" s="32">
        <v>36912</v>
      </c>
      <c r="D1934" s="32">
        <v>36287</v>
      </c>
      <c r="E1934" s="32">
        <v>36041</v>
      </c>
      <c r="F1934" s="32">
        <v>35839</v>
      </c>
      <c r="G1934" s="32">
        <v>35925</v>
      </c>
      <c r="H1934" s="32">
        <v>36198</v>
      </c>
      <c r="I1934" s="32">
        <v>36329</v>
      </c>
      <c r="J1934" s="32">
        <v>35926</v>
      </c>
      <c r="K1934" s="32">
        <v>36275</v>
      </c>
      <c r="L1934" s="32">
        <v>36521</v>
      </c>
      <c r="M1934" s="32"/>
    </row>
    <row r="1935" spans="1:14" hidden="1" x14ac:dyDescent="0.3">
      <c r="A1935" t="s">
        <v>123</v>
      </c>
      <c r="B1935" t="s">
        <v>188</v>
      </c>
      <c r="C1935" s="32">
        <v>38528</v>
      </c>
      <c r="D1935" s="32">
        <v>38356</v>
      </c>
      <c r="E1935" s="32">
        <v>37857</v>
      </c>
      <c r="F1935" s="32">
        <v>37352</v>
      </c>
      <c r="G1935" s="32">
        <v>36862</v>
      </c>
      <c r="H1935" s="32">
        <v>36150</v>
      </c>
      <c r="I1935" s="32">
        <v>35491</v>
      </c>
      <c r="J1935" s="32">
        <v>35362</v>
      </c>
      <c r="K1935" s="32">
        <v>35329</v>
      </c>
      <c r="L1935" s="32">
        <v>35310</v>
      </c>
      <c r="M1935" s="32"/>
    </row>
    <row r="1936" spans="1:14" hidden="1" x14ac:dyDescent="0.3">
      <c r="A1936" t="s">
        <v>123</v>
      </c>
      <c r="B1936" t="s">
        <v>189</v>
      </c>
      <c r="C1936" s="32">
        <v>39741</v>
      </c>
      <c r="D1936" s="32">
        <v>39381</v>
      </c>
      <c r="E1936" s="32">
        <v>39064</v>
      </c>
      <c r="F1936" s="32">
        <v>38976</v>
      </c>
      <c r="G1936" s="32">
        <v>38535</v>
      </c>
      <c r="H1936" s="32">
        <v>37972</v>
      </c>
      <c r="I1936" s="32">
        <v>37740</v>
      </c>
      <c r="J1936" s="32">
        <v>37228</v>
      </c>
      <c r="K1936" s="32">
        <v>36819</v>
      </c>
      <c r="L1936" s="32">
        <v>36276</v>
      </c>
      <c r="M1936" s="32"/>
    </row>
    <row r="1937" spans="1:21" hidden="1" x14ac:dyDescent="0.3">
      <c r="A1937" t="s">
        <v>123</v>
      </c>
      <c r="B1937" t="s">
        <v>190</v>
      </c>
      <c r="C1937" s="32">
        <v>41869</v>
      </c>
      <c r="D1937" s="32">
        <v>40744</v>
      </c>
      <c r="E1937" s="32">
        <v>40538</v>
      </c>
      <c r="F1937" s="32">
        <v>40289</v>
      </c>
      <c r="G1937" s="32">
        <v>39718</v>
      </c>
      <c r="H1937" s="32">
        <v>39266</v>
      </c>
      <c r="I1937" s="32">
        <v>38887</v>
      </c>
      <c r="J1937" s="32">
        <v>38582</v>
      </c>
      <c r="K1937" s="32">
        <v>38439</v>
      </c>
      <c r="L1937" s="32">
        <v>38005</v>
      </c>
      <c r="M1937" s="32"/>
    </row>
    <row r="1938" spans="1:21" hidden="1" x14ac:dyDescent="0.3">
      <c r="A1938" t="s">
        <v>123</v>
      </c>
      <c r="B1938" t="s">
        <v>191</v>
      </c>
      <c r="C1938" s="32">
        <v>39265</v>
      </c>
      <c r="D1938" s="32">
        <v>40421</v>
      </c>
      <c r="E1938" s="32">
        <v>40377</v>
      </c>
      <c r="F1938" s="32">
        <v>40694</v>
      </c>
      <c r="G1938" s="32">
        <v>40958</v>
      </c>
      <c r="H1938" s="32">
        <v>41224</v>
      </c>
      <c r="I1938" s="32">
        <v>40275</v>
      </c>
      <c r="J1938" s="32">
        <v>40003</v>
      </c>
      <c r="K1938" s="32">
        <v>39798</v>
      </c>
      <c r="L1938" s="32">
        <v>39142</v>
      </c>
      <c r="M1938" s="32"/>
    </row>
    <row r="1939" spans="1:21" hidden="1" x14ac:dyDescent="0.3">
      <c r="A1939" t="s">
        <v>123</v>
      </c>
      <c r="B1939" t="s">
        <v>192</v>
      </c>
      <c r="C1939" s="32">
        <v>33074</v>
      </c>
      <c r="D1939" s="32">
        <v>33984</v>
      </c>
      <c r="E1939" s="32">
        <v>35206</v>
      </c>
      <c r="F1939" s="32">
        <v>36201</v>
      </c>
      <c r="G1939" s="32">
        <v>37159</v>
      </c>
      <c r="H1939" s="32">
        <v>38374</v>
      </c>
      <c r="I1939" s="32">
        <v>39708</v>
      </c>
      <c r="J1939" s="32">
        <v>39765</v>
      </c>
      <c r="K1939" s="32">
        <v>40096</v>
      </c>
      <c r="L1939" s="32">
        <v>40315</v>
      </c>
      <c r="M1939" s="32"/>
    </row>
    <row r="1940" spans="1:21" hidden="1" x14ac:dyDescent="0.3">
      <c r="A1940" t="s">
        <v>123</v>
      </c>
      <c r="B1940" t="s">
        <v>193</v>
      </c>
      <c r="C1940" s="32">
        <v>26191</v>
      </c>
      <c r="D1940" s="32">
        <v>26265</v>
      </c>
      <c r="E1940" s="32">
        <v>27727</v>
      </c>
      <c r="F1940" s="32">
        <v>29224</v>
      </c>
      <c r="G1940" s="32">
        <v>30937</v>
      </c>
      <c r="H1940" s="32">
        <v>32050</v>
      </c>
      <c r="I1940" s="32">
        <v>33083</v>
      </c>
      <c r="J1940" s="32">
        <v>34213</v>
      </c>
      <c r="K1940" s="32">
        <v>35217</v>
      </c>
      <c r="L1940" s="32">
        <v>36114</v>
      </c>
      <c r="M1940" s="32"/>
    </row>
    <row r="1941" spans="1:21" hidden="1" x14ac:dyDescent="0.3">
      <c r="A1941" t="s">
        <v>123</v>
      </c>
      <c r="B1941" t="s">
        <v>194</v>
      </c>
      <c r="C1941" s="32">
        <v>18992</v>
      </c>
      <c r="D1941" s="32">
        <v>20236</v>
      </c>
      <c r="E1941" s="32">
        <v>21149</v>
      </c>
      <c r="F1941" s="32">
        <v>21941</v>
      </c>
      <c r="G1941" s="32">
        <v>22814</v>
      </c>
      <c r="H1941" s="32">
        <v>23850</v>
      </c>
      <c r="I1941" s="32">
        <v>25296</v>
      </c>
      <c r="J1941" s="32">
        <v>26759</v>
      </c>
      <c r="K1941" s="32">
        <v>28220</v>
      </c>
      <c r="L1941" s="32">
        <v>29843</v>
      </c>
      <c r="M1941" s="32"/>
      <c r="N1941" t="str">
        <f t="shared" ref="N1941:N1948" si="148">A1941</f>
        <v>ชุมพร</v>
      </c>
      <c r="O1941" s="32">
        <f t="shared" ref="O1941:U1941" si="149">SUM(F1941:F1948)</f>
        <v>75422</v>
      </c>
      <c r="P1941" s="32">
        <f t="shared" si="149"/>
        <v>77835</v>
      </c>
      <c r="Q1941" s="32">
        <f t="shared" si="149"/>
        <v>80801</v>
      </c>
      <c r="R1941" s="32">
        <f t="shared" si="149"/>
        <v>84173</v>
      </c>
      <c r="S1941" s="32">
        <f t="shared" si="149"/>
        <v>87851</v>
      </c>
      <c r="T1941" s="32">
        <f t="shared" si="149"/>
        <v>91528</v>
      </c>
      <c r="U1941" s="32">
        <f t="shared" si="149"/>
        <v>95182</v>
      </c>
    </row>
    <row r="1942" spans="1:21" hidden="1" x14ac:dyDescent="0.3">
      <c r="A1942" t="s">
        <v>123</v>
      </c>
      <c r="B1942" t="s">
        <v>195</v>
      </c>
      <c r="C1942" s="32">
        <v>14401</v>
      </c>
      <c r="D1942" s="32">
        <v>15123</v>
      </c>
      <c r="E1942" s="32">
        <v>15990</v>
      </c>
      <c r="F1942" s="32">
        <v>16773</v>
      </c>
      <c r="G1942" s="32">
        <v>17274</v>
      </c>
      <c r="H1942" s="32">
        <v>18193</v>
      </c>
      <c r="I1942" s="32">
        <v>19001</v>
      </c>
      <c r="J1942" s="32">
        <v>19854</v>
      </c>
      <c r="K1942" s="32">
        <v>20649</v>
      </c>
      <c r="L1942" s="32">
        <v>21482</v>
      </c>
      <c r="M1942" s="32"/>
      <c r="N1942" t="str">
        <f t="shared" si="148"/>
        <v>ชุมพร</v>
      </c>
    </row>
    <row r="1943" spans="1:21" hidden="1" x14ac:dyDescent="0.3">
      <c r="A1943" t="s">
        <v>123</v>
      </c>
      <c r="B1943" t="s">
        <v>196</v>
      </c>
      <c r="C1943" s="32">
        <v>11661</v>
      </c>
      <c r="D1943" s="32">
        <v>11699</v>
      </c>
      <c r="E1943" s="32">
        <v>11754</v>
      </c>
      <c r="F1943" s="32">
        <v>12359</v>
      </c>
      <c r="G1943" s="32">
        <v>12873</v>
      </c>
      <c r="H1943" s="32">
        <v>13302</v>
      </c>
      <c r="I1943" s="32">
        <v>13813</v>
      </c>
      <c r="J1943" s="32">
        <v>14587</v>
      </c>
      <c r="K1943" s="32">
        <v>15296</v>
      </c>
      <c r="L1943" s="32">
        <v>15720</v>
      </c>
      <c r="M1943" s="32"/>
      <c r="N1943" t="str">
        <f t="shared" si="148"/>
        <v>ชุมพร</v>
      </c>
    </row>
    <row r="1944" spans="1:21" hidden="1" x14ac:dyDescent="0.3">
      <c r="A1944" t="s">
        <v>123</v>
      </c>
      <c r="B1944" t="s">
        <v>197</v>
      </c>
      <c r="C1944" s="32">
        <v>9825</v>
      </c>
      <c r="D1944" s="32">
        <v>10286</v>
      </c>
      <c r="E1944" s="32">
        <v>10381</v>
      </c>
      <c r="F1944" s="32">
        <v>10098</v>
      </c>
      <c r="G1944" s="32">
        <v>10114</v>
      </c>
      <c r="H1944" s="32">
        <v>10130</v>
      </c>
      <c r="I1944" s="32">
        <v>10149</v>
      </c>
      <c r="J1944" s="32">
        <v>10277</v>
      </c>
      <c r="K1944" s="32">
        <v>10748</v>
      </c>
      <c r="L1944" s="32">
        <v>11212</v>
      </c>
      <c r="M1944" s="32"/>
      <c r="N1944" t="str">
        <f t="shared" si="148"/>
        <v>ชุมพร</v>
      </c>
    </row>
    <row r="1945" spans="1:21" hidden="1" x14ac:dyDescent="0.3">
      <c r="A1945" t="s">
        <v>123</v>
      </c>
      <c r="B1945" t="s">
        <v>198</v>
      </c>
      <c r="C1945" s="32">
        <v>6845</v>
      </c>
      <c r="D1945" s="32">
        <v>7248</v>
      </c>
      <c r="E1945" s="32">
        <v>7516</v>
      </c>
      <c r="F1945" s="32">
        <v>7822</v>
      </c>
      <c r="G1945" s="32">
        <v>7901</v>
      </c>
      <c r="H1945" s="32">
        <v>8055</v>
      </c>
      <c r="I1945" s="32">
        <v>8276</v>
      </c>
      <c r="J1945" s="32">
        <v>8323</v>
      </c>
      <c r="K1945" s="32">
        <v>8135</v>
      </c>
      <c r="L1945" s="32">
        <v>8119</v>
      </c>
      <c r="M1945" s="32"/>
      <c r="N1945" t="str">
        <f t="shared" si="148"/>
        <v>ชุมพร</v>
      </c>
    </row>
    <row r="1946" spans="1:21" hidden="1" x14ac:dyDescent="0.3">
      <c r="A1946" t="s">
        <v>123</v>
      </c>
      <c r="B1946" t="s">
        <v>199</v>
      </c>
      <c r="C1946" s="32">
        <v>3203</v>
      </c>
      <c r="D1946" s="32">
        <v>3852</v>
      </c>
      <c r="E1946" s="32">
        <v>4133</v>
      </c>
      <c r="F1946" s="32">
        <v>4320</v>
      </c>
      <c r="G1946" s="32">
        <v>4648</v>
      </c>
      <c r="H1946" s="32">
        <v>4892</v>
      </c>
      <c r="I1946" s="32">
        <v>4968</v>
      </c>
      <c r="J1946" s="32">
        <v>5176</v>
      </c>
      <c r="K1946" s="32">
        <v>5404</v>
      </c>
      <c r="L1946" s="32">
        <v>5509</v>
      </c>
      <c r="M1946" s="32"/>
      <c r="N1946" t="str">
        <f t="shared" si="148"/>
        <v>ชุมพร</v>
      </c>
    </row>
    <row r="1947" spans="1:21" hidden="1" x14ac:dyDescent="0.3">
      <c r="A1947" t="s">
        <v>123</v>
      </c>
      <c r="B1947" t="s">
        <v>200</v>
      </c>
      <c r="C1947" s="32">
        <v>1086</v>
      </c>
      <c r="D1947" s="32">
        <v>1404</v>
      </c>
      <c r="E1947" s="32">
        <v>1501</v>
      </c>
      <c r="F1947" s="32">
        <v>1639</v>
      </c>
      <c r="G1947" s="32">
        <v>1732</v>
      </c>
      <c r="H1947" s="32">
        <v>1855</v>
      </c>
      <c r="I1947" s="32">
        <v>2057</v>
      </c>
      <c r="J1947" s="32">
        <v>2242</v>
      </c>
      <c r="K1947" s="32">
        <v>2385</v>
      </c>
      <c r="L1947" s="32">
        <v>2568</v>
      </c>
      <c r="M1947" s="32"/>
      <c r="N1947" t="str">
        <f t="shared" si="148"/>
        <v>ชุมพร</v>
      </c>
    </row>
    <row r="1948" spans="1:21" hidden="1" x14ac:dyDescent="0.3">
      <c r="A1948" t="s">
        <v>123</v>
      </c>
      <c r="B1948" t="s">
        <v>201</v>
      </c>
      <c r="C1948">
        <v>358</v>
      </c>
      <c r="D1948">
        <v>396</v>
      </c>
      <c r="E1948">
        <v>428</v>
      </c>
      <c r="F1948">
        <v>470</v>
      </c>
      <c r="G1948">
        <v>479</v>
      </c>
      <c r="H1948">
        <v>524</v>
      </c>
      <c r="I1948">
        <v>613</v>
      </c>
      <c r="J1948">
        <v>633</v>
      </c>
      <c r="K1948">
        <v>691</v>
      </c>
      <c r="L1948">
        <v>729</v>
      </c>
      <c r="N1948" t="str">
        <f t="shared" si="148"/>
        <v>ชุมพร</v>
      </c>
    </row>
    <row r="1949" spans="1:21" hidden="1" x14ac:dyDescent="0.3">
      <c r="A1949" t="s">
        <v>123</v>
      </c>
      <c r="B1949" t="s">
        <v>202</v>
      </c>
      <c r="C1949">
        <v>103</v>
      </c>
      <c r="D1949">
        <v>140</v>
      </c>
      <c r="E1949">
        <v>144</v>
      </c>
      <c r="F1949">
        <v>157</v>
      </c>
      <c r="G1949">
        <v>116</v>
      </c>
      <c r="H1949">
        <v>132</v>
      </c>
      <c r="I1949">
        <v>147</v>
      </c>
      <c r="J1949">
        <v>175</v>
      </c>
      <c r="K1949">
        <v>216</v>
      </c>
      <c r="L1949">
        <v>236</v>
      </c>
    </row>
    <row r="1950" spans="1:21" hidden="1" x14ac:dyDescent="0.3">
      <c r="A1950" t="s">
        <v>123</v>
      </c>
      <c r="B1950" t="s">
        <v>203</v>
      </c>
      <c r="C1950" t="s">
        <v>207</v>
      </c>
      <c r="D1950" t="s">
        <v>207</v>
      </c>
      <c r="E1950" t="s">
        <v>207</v>
      </c>
      <c r="F1950" t="s">
        <v>207</v>
      </c>
      <c r="G1950" t="s">
        <v>207</v>
      </c>
      <c r="H1950" t="s">
        <v>207</v>
      </c>
      <c r="I1950" t="s">
        <v>207</v>
      </c>
      <c r="J1950" t="s">
        <v>207</v>
      </c>
      <c r="K1950" t="s">
        <v>207</v>
      </c>
      <c r="L1950" t="s">
        <v>207</v>
      </c>
    </row>
    <row r="1951" spans="1:21" hidden="1" x14ac:dyDescent="0.3">
      <c r="A1951" t="s">
        <v>123</v>
      </c>
      <c r="B1951" t="s">
        <v>204</v>
      </c>
      <c r="C1951">
        <v>839</v>
      </c>
      <c r="D1951">
        <v>760</v>
      </c>
      <c r="E1951" s="32">
        <v>1406</v>
      </c>
      <c r="F1951" s="32">
        <v>2752</v>
      </c>
      <c r="G1951" s="32">
        <v>2582</v>
      </c>
      <c r="H1951" s="32">
        <v>2472</v>
      </c>
      <c r="I1951" s="32">
        <v>2412</v>
      </c>
      <c r="J1951" s="32">
        <v>2323</v>
      </c>
      <c r="K1951" s="32">
        <v>2235</v>
      </c>
      <c r="L1951" s="32">
        <v>2254</v>
      </c>
      <c r="M1951" s="32"/>
    </row>
    <row r="1952" spans="1:21" hidden="1" x14ac:dyDescent="0.3">
      <c r="A1952" t="s">
        <v>123</v>
      </c>
      <c r="B1952" t="s">
        <v>205</v>
      </c>
      <c r="C1952" s="32">
        <v>3852</v>
      </c>
      <c r="D1952" s="32">
        <v>4077</v>
      </c>
      <c r="E1952" s="32">
        <v>3688</v>
      </c>
      <c r="F1952" s="32">
        <v>4548</v>
      </c>
      <c r="G1952" s="32">
        <v>4937</v>
      </c>
      <c r="H1952" s="32">
        <v>5219</v>
      </c>
      <c r="I1952" s="32">
        <v>5420</v>
      </c>
      <c r="J1952" s="32">
        <v>5444</v>
      </c>
      <c r="K1952" s="32">
        <v>2753</v>
      </c>
      <c r="L1952" s="32">
        <v>3106</v>
      </c>
      <c r="M1952" s="32"/>
    </row>
    <row r="1953" spans="1:21" hidden="1" x14ac:dyDescent="0.3">
      <c r="A1953" t="s">
        <v>123</v>
      </c>
      <c r="B1953" t="s">
        <v>206</v>
      </c>
      <c r="C1953" s="32">
        <v>1081</v>
      </c>
      <c r="D1953" s="32">
        <v>1141</v>
      </c>
      <c r="E1953" s="32">
        <v>1193</v>
      </c>
      <c r="F1953" s="32">
        <v>1153</v>
      </c>
      <c r="G1953">
        <v>953</v>
      </c>
      <c r="H1953" s="32">
        <v>1035</v>
      </c>
      <c r="I1953">
        <v>894</v>
      </c>
      <c r="J1953">
        <v>877</v>
      </c>
      <c r="K1953">
        <v>220</v>
      </c>
      <c r="L1953">
        <v>180</v>
      </c>
    </row>
    <row r="1954" spans="1:21" x14ac:dyDescent="0.3">
      <c r="A1954" t="s">
        <v>124</v>
      </c>
      <c r="B1954" t="s">
        <v>7</v>
      </c>
      <c r="C1954" s="32">
        <v>1378574</v>
      </c>
      <c r="D1954" s="32">
        <v>1389890</v>
      </c>
      <c r="E1954" s="32">
        <v>1401303</v>
      </c>
      <c r="F1954" s="32">
        <v>1410577</v>
      </c>
      <c r="G1954" s="32">
        <v>1417440</v>
      </c>
      <c r="H1954" s="32">
        <v>1424230</v>
      </c>
      <c r="I1954" s="32">
        <v>1432628</v>
      </c>
      <c r="J1954" s="32">
        <v>1435968</v>
      </c>
      <c r="K1954" s="32">
        <v>1428609</v>
      </c>
      <c r="L1954" s="32">
        <v>1431536</v>
      </c>
      <c r="M1954" s="32"/>
    </row>
    <row r="1955" spans="1:21" hidden="1" x14ac:dyDescent="0.3">
      <c r="A1955" t="s">
        <v>124</v>
      </c>
      <c r="B1955" t="s">
        <v>184</v>
      </c>
      <c r="C1955" s="32">
        <v>96820</v>
      </c>
      <c r="D1955" s="32">
        <v>96773</v>
      </c>
      <c r="E1955" s="32">
        <v>96244</v>
      </c>
      <c r="F1955" s="32">
        <v>95224</v>
      </c>
      <c r="G1955" s="32">
        <v>92486</v>
      </c>
      <c r="H1955" s="32">
        <v>89176</v>
      </c>
      <c r="I1955" s="32">
        <v>85865</v>
      </c>
      <c r="J1955" s="32">
        <v>81965</v>
      </c>
      <c r="K1955" s="32">
        <v>78903</v>
      </c>
      <c r="L1955" s="32">
        <v>75434</v>
      </c>
      <c r="M1955" s="32"/>
    </row>
    <row r="1956" spans="1:21" hidden="1" x14ac:dyDescent="0.3">
      <c r="A1956" t="s">
        <v>124</v>
      </c>
      <c r="B1956" s="37">
        <v>44690</v>
      </c>
      <c r="C1956" s="32">
        <v>98501</v>
      </c>
      <c r="D1956" s="32">
        <v>98854</v>
      </c>
      <c r="E1956" s="32">
        <v>98278</v>
      </c>
      <c r="F1956" s="32">
        <v>96991</v>
      </c>
      <c r="G1956" s="32">
        <v>97052</v>
      </c>
      <c r="H1956" s="32">
        <v>97104</v>
      </c>
      <c r="I1956" s="32">
        <v>97056</v>
      </c>
      <c r="J1956" s="32">
        <v>96482</v>
      </c>
      <c r="K1956" s="32">
        <v>95527</v>
      </c>
      <c r="L1956" s="32">
        <v>92920</v>
      </c>
      <c r="M1956" s="32"/>
    </row>
    <row r="1957" spans="1:21" hidden="1" x14ac:dyDescent="0.3">
      <c r="A1957" t="s">
        <v>124</v>
      </c>
      <c r="B1957" s="37">
        <v>44848</v>
      </c>
      <c r="C1957" s="32">
        <v>99648</v>
      </c>
      <c r="D1957" s="32">
        <v>98244</v>
      </c>
      <c r="E1957" s="32">
        <v>98517</v>
      </c>
      <c r="F1957" s="32">
        <v>98253</v>
      </c>
      <c r="G1957" s="32">
        <v>97991</v>
      </c>
      <c r="H1957" s="32">
        <v>98225</v>
      </c>
      <c r="I1957" s="32">
        <v>98283</v>
      </c>
      <c r="J1957" s="32">
        <v>97730</v>
      </c>
      <c r="K1957" s="32">
        <v>96370</v>
      </c>
      <c r="L1957" s="32">
        <v>96546</v>
      </c>
      <c r="M1957" s="32"/>
    </row>
    <row r="1958" spans="1:21" hidden="1" x14ac:dyDescent="0.3">
      <c r="A1958" t="s">
        <v>124</v>
      </c>
      <c r="B1958" t="s">
        <v>185</v>
      </c>
      <c r="C1958" s="32">
        <v>107580</v>
      </c>
      <c r="D1958" s="32">
        <v>107418</v>
      </c>
      <c r="E1958" s="32">
        <v>105721</v>
      </c>
      <c r="F1958" s="32">
        <v>103649</v>
      </c>
      <c r="G1958" s="32">
        <v>100999</v>
      </c>
      <c r="H1958" s="32">
        <v>98933</v>
      </c>
      <c r="I1958" s="32">
        <v>97441</v>
      </c>
      <c r="J1958" s="32">
        <v>98100</v>
      </c>
      <c r="K1958" s="32">
        <v>97474</v>
      </c>
      <c r="L1958" s="32">
        <v>97488</v>
      </c>
      <c r="M1958" s="32"/>
    </row>
    <row r="1959" spans="1:21" hidden="1" x14ac:dyDescent="0.3">
      <c r="A1959" t="s">
        <v>124</v>
      </c>
      <c r="B1959" t="s">
        <v>186</v>
      </c>
      <c r="C1959" s="32">
        <v>106137</v>
      </c>
      <c r="D1959" s="32">
        <v>106027</v>
      </c>
      <c r="E1959" s="32">
        <v>105746</v>
      </c>
      <c r="F1959" s="32">
        <v>105764</v>
      </c>
      <c r="G1959" s="32">
        <v>107464</v>
      </c>
      <c r="H1959" s="32">
        <v>107510</v>
      </c>
      <c r="I1959" s="32">
        <v>108275</v>
      </c>
      <c r="J1959" s="32">
        <v>105904</v>
      </c>
      <c r="K1959" s="32">
        <v>104073</v>
      </c>
      <c r="L1959" s="32">
        <v>101122</v>
      </c>
      <c r="M1959" s="32"/>
    </row>
    <row r="1960" spans="1:21" hidden="1" x14ac:dyDescent="0.3">
      <c r="A1960" t="s">
        <v>124</v>
      </c>
      <c r="B1960" t="s">
        <v>187</v>
      </c>
      <c r="C1960" s="32">
        <v>107664</v>
      </c>
      <c r="D1960" s="32">
        <v>106027</v>
      </c>
      <c r="E1960" s="32">
        <v>105189</v>
      </c>
      <c r="F1960" s="32">
        <v>104804</v>
      </c>
      <c r="G1960" s="32">
        <v>104311</v>
      </c>
      <c r="H1960" s="32">
        <v>104153</v>
      </c>
      <c r="I1960" s="32">
        <v>104506</v>
      </c>
      <c r="J1960" s="32">
        <v>104318</v>
      </c>
      <c r="K1960" s="32">
        <v>104498</v>
      </c>
      <c r="L1960" s="32">
        <v>106177</v>
      </c>
      <c r="M1960" s="32"/>
    </row>
    <row r="1961" spans="1:21" hidden="1" x14ac:dyDescent="0.3">
      <c r="A1961" t="s">
        <v>124</v>
      </c>
      <c r="B1961" t="s">
        <v>188</v>
      </c>
      <c r="C1961" s="32">
        <v>110300</v>
      </c>
      <c r="D1961" s="32">
        <v>110161</v>
      </c>
      <c r="E1961" s="32">
        <v>109600</v>
      </c>
      <c r="F1961" s="32">
        <v>108736</v>
      </c>
      <c r="G1961" s="32">
        <v>107448</v>
      </c>
      <c r="H1961" s="32">
        <v>105761</v>
      </c>
      <c r="I1961" s="32">
        <v>104225</v>
      </c>
      <c r="J1961" s="32">
        <v>102883</v>
      </c>
      <c r="K1961" s="32">
        <v>102666</v>
      </c>
      <c r="L1961" s="32">
        <v>102573</v>
      </c>
      <c r="M1961" s="32"/>
    </row>
    <row r="1962" spans="1:21" hidden="1" x14ac:dyDescent="0.3">
      <c r="A1962" t="s">
        <v>124</v>
      </c>
      <c r="B1962" t="s">
        <v>189</v>
      </c>
      <c r="C1962" s="32">
        <v>108692</v>
      </c>
      <c r="D1962" s="32">
        <v>108383</v>
      </c>
      <c r="E1962" s="32">
        <v>108450</v>
      </c>
      <c r="F1962" s="32">
        <v>109071</v>
      </c>
      <c r="G1962" s="32">
        <v>108832</v>
      </c>
      <c r="H1962" s="32">
        <v>108173</v>
      </c>
      <c r="I1962" s="32">
        <v>108253</v>
      </c>
      <c r="J1962" s="32">
        <v>107425</v>
      </c>
      <c r="K1962" s="32">
        <v>106428</v>
      </c>
      <c r="L1962" s="32">
        <v>105156</v>
      </c>
      <c r="M1962" s="32"/>
    </row>
    <row r="1963" spans="1:21" hidden="1" x14ac:dyDescent="0.3">
      <c r="A1963" t="s">
        <v>124</v>
      </c>
      <c r="B1963" t="s">
        <v>190</v>
      </c>
      <c r="C1963" s="32">
        <v>105758</v>
      </c>
      <c r="D1963" s="32">
        <v>105509</v>
      </c>
      <c r="E1963" s="32">
        <v>106242</v>
      </c>
      <c r="F1963" s="32">
        <v>106994</v>
      </c>
      <c r="G1963" s="32">
        <v>106655</v>
      </c>
      <c r="H1963" s="32">
        <v>106590</v>
      </c>
      <c r="I1963" s="32">
        <v>106308</v>
      </c>
      <c r="J1963" s="32">
        <v>106298</v>
      </c>
      <c r="K1963" s="32">
        <v>106788</v>
      </c>
      <c r="L1963" s="32">
        <v>106678</v>
      </c>
      <c r="M1963" s="32"/>
    </row>
    <row r="1964" spans="1:21" hidden="1" x14ac:dyDescent="0.3">
      <c r="A1964" t="s">
        <v>124</v>
      </c>
      <c r="B1964" t="s">
        <v>191</v>
      </c>
      <c r="C1964" s="32">
        <v>97037</v>
      </c>
      <c r="D1964" s="32">
        <v>97664</v>
      </c>
      <c r="E1964" s="32">
        <v>98605</v>
      </c>
      <c r="F1964" s="32">
        <v>98973</v>
      </c>
      <c r="G1964" s="32">
        <v>101029</v>
      </c>
      <c r="H1964" s="32">
        <v>103276</v>
      </c>
      <c r="I1964" s="32">
        <v>103295</v>
      </c>
      <c r="J1964" s="32">
        <v>104082</v>
      </c>
      <c r="K1964" s="32">
        <v>104859</v>
      </c>
      <c r="L1964" s="32">
        <v>104459</v>
      </c>
      <c r="M1964" s="32"/>
    </row>
    <row r="1965" spans="1:21" hidden="1" x14ac:dyDescent="0.3">
      <c r="A1965" t="s">
        <v>124</v>
      </c>
      <c r="B1965" t="s">
        <v>192</v>
      </c>
      <c r="C1965" s="32">
        <v>84330</v>
      </c>
      <c r="D1965" s="32">
        <v>87836</v>
      </c>
      <c r="E1965" s="32">
        <v>90642</v>
      </c>
      <c r="F1965" s="32">
        <v>91874</v>
      </c>
      <c r="G1965" s="32">
        <v>93373</v>
      </c>
      <c r="H1965" s="32">
        <v>94066</v>
      </c>
      <c r="I1965" s="32">
        <v>94978</v>
      </c>
      <c r="J1965" s="32">
        <v>95781</v>
      </c>
      <c r="K1965" s="32">
        <v>96176</v>
      </c>
      <c r="L1965" s="32">
        <v>98202</v>
      </c>
      <c r="M1965" s="32"/>
    </row>
    <row r="1966" spans="1:21" hidden="1" x14ac:dyDescent="0.3">
      <c r="A1966" t="s">
        <v>124</v>
      </c>
      <c r="B1966" t="s">
        <v>193</v>
      </c>
      <c r="C1966" s="32">
        <v>66415</v>
      </c>
      <c r="D1966" s="32">
        <v>65583</v>
      </c>
      <c r="E1966" s="32">
        <v>68904</v>
      </c>
      <c r="F1966" s="32">
        <v>73571</v>
      </c>
      <c r="G1966" s="32">
        <v>77536</v>
      </c>
      <c r="H1966" s="32">
        <v>80860</v>
      </c>
      <c r="I1966" s="32">
        <v>84489</v>
      </c>
      <c r="J1966" s="32">
        <v>87052</v>
      </c>
      <c r="K1966" s="32">
        <v>88267</v>
      </c>
      <c r="L1966" s="32">
        <v>89716</v>
      </c>
      <c r="M1966" s="32"/>
    </row>
    <row r="1967" spans="1:21" hidden="1" x14ac:dyDescent="0.3">
      <c r="A1967" t="s">
        <v>124</v>
      </c>
      <c r="B1967" t="s">
        <v>194</v>
      </c>
      <c r="C1967" s="32">
        <v>52121</v>
      </c>
      <c r="D1967" s="32">
        <v>55414</v>
      </c>
      <c r="E1967" s="32">
        <v>56189</v>
      </c>
      <c r="F1967" s="32">
        <v>57451</v>
      </c>
      <c r="G1967" s="32">
        <v>58438</v>
      </c>
      <c r="H1967" s="32">
        <v>60142</v>
      </c>
      <c r="I1967" s="32">
        <v>62594</v>
      </c>
      <c r="J1967" s="32">
        <v>65754</v>
      </c>
      <c r="K1967" s="32">
        <v>70279</v>
      </c>
      <c r="L1967" s="32">
        <v>73749</v>
      </c>
      <c r="M1967" s="32"/>
      <c r="N1967" t="str">
        <f t="shared" ref="N1967:N1974" si="150">A1967</f>
        <v>สงขลา</v>
      </c>
      <c r="O1967" s="32">
        <f t="shared" ref="O1967:U1967" si="151">SUM(F1967:F1974)</f>
        <v>189247</v>
      </c>
      <c r="P1967" s="32">
        <f t="shared" si="151"/>
        <v>195219</v>
      </c>
      <c r="Q1967" s="32">
        <f t="shared" si="151"/>
        <v>202403</v>
      </c>
      <c r="R1967" s="32">
        <f t="shared" si="151"/>
        <v>210464</v>
      </c>
      <c r="S1967" s="32">
        <f t="shared" si="151"/>
        <v>219004</v>
      </c>
      <c r="T1967" s="32">
        <f t="shared" si="151"/>
        <v>229091</v>
      </c>
      <c r="U1967" s="32">
        <f t="shared" si="151"/>
        <v>236891</v>
      </c>
    </row>
    <row r="1968" spans="1:21" hidden="1" x14ac:dyDescent="0.3">
      <c r="A1968" t="s">
        <v>124</v>
      </c>
      <c r="B1968" t="s">
        <v>195</v>
      </c>
      <c r="C1968" s="32">
        <v>34777</v>
      </c>
      <c r="D1968" s="32">
        <v>37358</v>
      </c>
      <c r="E1968" s="32">
        <v>40823</v>
      </c>
      <c r="F1968" s="32">
        <v>43946</v>
      </c>
      <c r="G1968" s="32">
        <v>46874</v>
      </c>
      <c r="H1968" s="32">
        <v>49702</v>
      </c>
      <c r="I1968" s="32">
        <v>51877</v>
      </c>
      <c r="J1968" s="32">
        <v>52626</v>
      </c>
      <c r="K1968" s="32">
        <v>53831</v>
      </c>
      <c r="L1968" s="32">
        <v>54571</v>
      </c>
      <c r="M1968" s="32"/>
      <c r="N1968" t="str">
        <f t="shared" si="150"/>
        <v>สงขลา</v>
      </c>
    </row>
    <row r="1969" spans="1:14" hidden="1" x14ac:dyDescent="0.3">
      <c r="A1969" t="s">
        <v>124</v>
      </c>
      <c r="B1969" t="s">
        <v>196</v>
      </c>
      <c r="C1969" s="32">
        <v>30759</v>
      </c>
      <c r="D1969" s="32">
        <v>30385</v>
      </c>
      <c r="E1969" s="32">
        <v>30154</v>
      </c>
      <c r="F1969" s="32">
        <v>30248</v>
      </c>
      <c r="G1969" s="32">
        <v>30799</v>
      </c>
      <c r="H1969" s="32">
        <v>31965</v>
      </c>
      <c r="I1969" s="32">
        <v>33851</v>
      </c>
      <c r="J1969" s="32">
        <v>36993</v>
      </c>
      <c r="K1969" s="32">
        <v>39875</v>
      </c>
      <c r="L1969" s="32">
        <v>42460</v>
      </c>
      <c r="M1969" s="32"/>
      <c r="N1969" t="str">
        <f t="shared" si="150"/>
        <v>สงขลา</v>
      </c>
    </row>
    <row r="1970" spans="1:14" hidden="1" x14ac:dyDescent="0.3">
      <c r="A1970" t="s">
        <v>124</v>
      </c>
      <c r="B1970" t="s">
        <v>197</v>
      </c>
      <c r="C1970" s="32">
        <v>23254</v>
      </c>
      <c r="D1970" s="32">
        <v>24744</v>
      </c>
      <c r="E1970" s="32">
        <v>25449</v>
      </c>
      <c r="F1970" s="32">
        <v>25793</v>
      </c>
      <c r="G1970" s="32">
        <v>26208</v>
      </c>
      <c r="H1970" s="32">
        <v>26188</v>
      </c>
      <c r="I1970" s="32">
        <v>26115</v>
      </c>
      <c r="J1970" s="32">
        <v>26019</v>
      </c>
      <c r="K1970" s="32">
        <v>26053</v>
      </c>
      <c r="L1970" s="32">
        <v>26392</v>
      </c>
      <c r="M1970" s="32"/>
      <c r="N1970" t="str">
        <f t="shared" si="150"/>
        <v>สงขลา</v>
      </c>
    </row>
    <row r="1971" spans="1:14" hidden="1" x14ac:dyDescent="0.3">
      <c r="A1971" t="s">
        <v>124</v>
      </c>
      <c r="B1971" t="s">
        <v>198</v>
      </c>
      <c r="C1971" s="32">
        <v>14835</v>
      </c>
      <c r="D1971" s="32">
        <v>16339</v>
      </c>
      <c r="E1971" s="32">
        <v>16926</v>
      </c>
      <c r="F1971" s="32">
        <v>17550</v>
      </c>
      <c r="G1971" s="32">
        <v>18047</v>
      </c>
      <c r="H1971" s="32">
        <v>18605</v>
      </c>
      <c r="I1971" s="32">
        <v>19300</v>
      </c>
      <c r="J1971" s="32">
        <v>19978</v>
      </c>
      <c r="K1971" s="32">
        <v>20401</v>
      </c>
      <c r="L1971" s="32">
        <v>20568</v>
      </c>
      <c r="M1971" s="32"/>
      <c r="N1971" t="str">
        <f t="shared" si="150"/>
        <v>สงขลา</v>
      </c>
    </row>
    <row r="1972" spans="1:14" hidden="1" x14ac:dyDescent="0.3">
      <c r="A1972" t="s">
        <v>124</v>
      </c>
      <c r="B1972" t="s">
        <v>199</v>
      </c>
      <c r="C1972" s="32">
        <v>7118</v>
      </c>
      <c r="D1972" s="32">
        <v>8394</v>
      </c>
      <c r="E1972" s="32">
        <v>9131</v>
      </c>
      <c r="F1972" s="32">
        <v>9521</v>
      </c>
      <c r="G1972" s="32">
        <v>9828</v>
      </c>
      <c r="H1972" s="32">
        <v>10433</v>
      </c>
      <c r="I1972" s="32">
        <v>10853</v>
      </c>
      <c r="J1972" s="32">
        <v>11274</v>
      </c>
      <c r="K1972" s="32">
        <v>11864</v>
      </c>
      <c r="L1972" s="32">
        <v>12116</v>
      </c>
      <c r="M1972" s="32"/>
      <c r="N1972" t="str">
        <f t="shared" si="150"/>
        <v>สงขลา</v>
      </c>
    </row>
    <row r="1973" spans="1:14" hidden="1" x14ac:dyDescent="0.3">
      <c r="A1973" t="s">
        <v>124</v>
      </c>
      <c r="B1973" t="s">
        <v>200</v>
      </c>
      <c r="C1973" s="32">
        <v>2553</v>
      </c>
      <c r="D1973" s="32">
        <v>3135</v>
      </c>
      <c r="E1973" s="32">
        <v>3357</v>
      </c>
      <c r="F1973" s="32">
        <v>3586</v>
      </c>
      <c r="G1973" s="32">
        <v>3847</v>
      </c>
      <c r="H1973" s="32">
        <v>4123</v>
      </c>
      <c r="I1973" s="32">
        <v>4527</v>
      </c>
      <c r="J1973" s="32">
        <v>4911</v>
      </c>
      <c r="K1973" s="32">
        <v>5222</v>
      </c>
      <c r="L1973" s="32">
        <v>5356</v>
      </c>
      <c r="M1973" s="32"/>
      <c r="N1973" t="str">
        <f t="shared" si="150"/>
        <v>สงขลา</v>
      </c>
    </row>
    <row r="1974" spans="1:14" hidden="1" x14ac:dyDescent="0.3">
      <c r="A1974" t="s">
        <v>124</v>
      </c>
      <c r="B1974" t="s">
        <v>201</v>
      </c>
      <c r="C1974">
        <v>966</v>
      </c>
      <c r="D1974" s="32">
        <v>1091</v>
      </c>
      <c r="E1974" s="32">
        <v>1104</v>
      </c>
      <c r="F1974" s="32">
        <v>1152</v>
      </c>
      <c r="G1974" s="32">
        <v>1178</v>
      </c>
      <c r="H1974" s="32">
        <v>1245</v>
      </c>
      <c r="I1974" s="32">
        <v>1347</v>
      </c>
      <c r="J1974" s="32">
        <v>1449</v>
      </c>
      <c r="K1974" s="32">
        <v>1566</v>
      </c>
      <c r="L1974" s="32">
        <v>1679</v>
      </c>
      <c r="M1974" s="32"/>
      <c r="N1974" t="str">
        <f t="shared" si="150"/>
        <v>สงขลา</v>
      </c>
    </row>
    <row r="1975" spans="1:14" hidden="1" x14ac:dyDescent="0.3">
      <c r="A1975" t="s">
        <v>124</v>
      </c>
      <c r="B1975" t="s">
        <v>202</v>
      </c>
      <c r="C1975">
        <v>491</v>
      </c>
      <c r="D1975">
        <v>541</v>
      </c>
      <c r="E1975">
        <v>638</v>
      </c>
      <c r="F1975">
        <v>650</v>
      </c>
      <c r="G1975">
        <v>320</v>
      </c>
      <c r="H1975">
        <v>393</v>
      </c>
      <c r="I1975">
        <v>457</v>
      </c>
      <c r="J1975">
        <v>468</v>
      </c>
      <c r="K1975">
        <v>589</v>
      </c>
      <c r="L1975">
        <v>645</v>
      </c>
    </row>
    <row r="1976" spans="1:14" hidden="1" x14ac:dyDescent="0.3">
      <c r="A1976" t="s">
        <v>124</v>
      </c>
      <c r="B1976" t="s">
        <v>203</v>
      </c>
      <c r="C1976">
        <v>40</v>
      </c>
      <c r="D1976">
        <v>5</v>
      </c>
      <c r="E1976">
        <v>5</v>
      </c>
      <c r="F1976">
        <v>5</v>
      </c>
      <c r="G1976">
        <v>1</v>
      </c>
      <c r="H1976">
        <v>1</v>
      </c>
      <c r="I1976">
        <v>2</v>
      </c>
      <c r="J1976">
        <v>1</v>
      </c>
      <c r="K1976">
        <v>1</v>
      </c>
      <c r="L1976" t="s">
        <v>207</v>
      </c>
    </row>
    <row r="1977" spans="1:14" hidden="1" x14ac:dyDescent="0.3">
      <c r="A1977" t="s">
        <v>124</v>
      </c>
      <c r="B1977" t="s">
        <v>204</v>
      </c>
      <c r="C1977" s="32">
        <v>2327</v>
      </c>
      <c r="D1977" s="32">
        <v>2253</v>
      </c>
      <c r="E1977" s="32">
        <v>5939</v>
      </c>
      <c r="F1977" s="32">
        <v>3358</v>
      </c>
      <c r="G1977" s="32">
        <v>2656</v>
      </c>
      <c r="H1977" s="32">
        <v>2809</v>
      </c>
      <c r="I1977" s="32">
        <v>3019</v>
      </c>
      <c r="J1977" s="32">
        <v>3155</v>
      </c>
      <c r="K1977" s="32">
        <v>3257</v>
      </c>
      <c r="L1977" s="32">
        <v>3247</v>
      </c>
      <c r="M1977" s="32"/>
    </row>
    <row r="1978" spans="1:14" hidden="1" x14ac:dyDescent="0.3">
      <c r="A1978" t="s">
        <v>124</v>
      </c>
      <c r="B1978" t="s">
        <v>205</v>
      </c>
      <c r="C1978" s="32">
        <v>15519</v>
      </c>
      <c r="D1978" s="32">
        <v>16567</v>
      </c>
      <c r="E1978" s="32">
        <v>14821</v>
      </c>
      <c r="F1978" s="32">
        <v>18745</v>
      </c>
      <c r="G1978" s="32">
        <v>19672</v>
      </c>
      <c r="H1978" s="32">
        <v>20479</v>
      </c>
      <c r="I1978" s="32">
        <v>21326</v>
      </c>
      <c r="J1978" s="32">
        <v>21372</v>
      </c>
      <c r="K1978" s="32">
        <v>12803</v>
      </c>
      <c r="L1978" s="32">
        <v>13675</v>
      </c>
      <c r="M1978" s="32"/>
    </row>
    <row r="1979" spans="1:14" hidden="1" x14ac:dyDescent="0.3">
      <c r="A1979" t="s">
        <v>124</v>
      </c>
      <c r="B1979" t="s">
        <v>206</v>
      </c>
      <c r="C1979" s="32">
        <v>4932</v>
      </c>
      <c r="D1979" s="32">
        <v>5185</v>
      </c>
      <c r="E1979" s="32">
        <v>4629</v>
      </c>
      <c r="F1979" s="32">
        <v>4668</v>
      </c>
      <c r="G1979" s="32">
        <v>4396</v>
      </c>
      <c r="H1979" s="32">
        <v>4318</v>
      </c>
      <c r="I1979" s="32">
        <v>4386</v>
      </c>
      <c r="J1979" s="32">
        <v>3948</v>
      </c>
      <c r="K1979">
        <v>839</v>
      </c>
      <c r="L1979">
        <v>607</v>
      </c>
    </row>
    <row r="1980" spans="1:14" x14ac:dyDescent="0.3">
      <c r="A1980" t="s">
        <v>125</v>
      </c>
      <c r="B1980" t="s">
        <v>7</v>
      </c>
      <c r="C1980" s="32">
        <v>305879</v>
      </c>
      <c r="D1980" s="32">
        <v>309793</v>
      </c>
      <c r="E1980" s="32">
        <v>312673</v>
      </c>
      <c r="F1980" s="32">
        <v>315923</v>
      </c>
      <c r="G1980" s="32">
        <v>317612</v>
      </c>
      <c r="H1980" s="32">
        <v>319700</v>
      </c>
      <c r="I1980" s="32">
        <v>321574</v>
      </c>
      <c r="J1980" s="32">
        <v>323586</v>
      </c>
      <c r="K1980" s="32">
        <v>324098</v>
      </c>
      <c r="L1980" s="32">
        <v>324835</v>
      </c>
      <c r="M1980" s="32"/>
    </row>
    <row r="1981" spans="1:14" hidden="1" x14ac:dyDescent="0.3">
      <c r="A1981" t="s">
        <v>125</v>
      </c>
      <c r="B1981" t="s">
        <v>184</v>
      </c>
      <c r="C1981" s="32">
        <v>25664</v>
      </c>
      <c r="D1981" s="32">
        <v>25844</v>
      </c>
      <c r="E1981" s="32">
        <v>25731</v>
      </c>
      <c r="F1981" s="32">
        <v>25678</v>
      </c>
      <c r="G1981" s="32">
        <v>24956</v>
      </c>
      <c r="H1981" s="32">
        <v>23977</v>
      </c>
      <c r="I1981" s="32">
        <v>23051</v>
      </c>
      <c r="J1981" s="32">
        <v>22101</v>
      </c>
      <c r="K1981" s="32">
        <v>21133</v>
      </c>
      <c r="L1981" s="32">
        <v>20182</v>
      </c>
      <c r="M1981" s="32"/>
    </row>
    <row r="1982" spans="1:14" hidden="1" x14ac:dyDescent="0.3">
      <c r="A1982" t="s">
        <v>125</v>
      </c>
      <c r="B1982" s="37">
        <v>44690</v>
      </c>
      <c r="C1982" s="32">
        <v>25019</v>
      </c>
      <c r="D1982" s="32">
        <v>25399</v>
      </c>
      <c r="E1982" s="32">
        <v>25589</v>
      </c>
      <c r="F1982" s="32">
        <v>25503</v>
      </c>
      <c r="G1982" s="32">
        <v>25605</v>
      </c>
      <c r="H1982" s="32">
        <v>25861</v>
      </c>
      <c r="I1982" s="32">
        <v>25973</v>
      </c>
      <c r="J1982" s="32">
        <v>25808</v>
      </c>
      <c r="K1982" s="32">
        <v>25694</v>
      </c>
      <c r="L1982" s="32">
        <v>25103</v>
      </c>
      <c r="M1982" s="32"/>
    </row>
    <row r="1983" spans="1:14" hidden="1" x14ac:dyDescent="0.3">
      <c r="A1983" t="s">
        <v>125</v>
      </c>
      <c r="B1983" s="37">
        <v>44848</v>
      </c>
      <c r="C1983" s="32">
        <v>24390</v>
      </c>
      <c r="D1983" s="32">
        <v>24408</v>
      </c>
      <c r="E1983" s="32">
        <v>24535</v>
      </c>
      <c r="F1983" s="32">
        <v>24536</v>
      </c>
      <c r="G1983" s="32">
        <v>24716</v>
      </c>
      <c r="H1983" s="32">
        <v>24883</v>
      </c>
      <c r="I1983" s="32">
        <v>25134</v>
      </c>
      <c r="J1983" s="32">
        <v>25295</v>
      </c>
      <c r="K1983" s="32">
        <v>25149</v>
      </c>
      <c r="L1983" s="32">
        <v>25272</v>
      </c>
      <c r="M1983" s="32"/>
    </row>
    <row r="1984" spans="1:14" hidden="1" x14ac:dyDescent="0.3">
      <c r="A1984" t="s">
        <v>125</v>
      </c>
      <c r="B1984" t="s">
        <v>185</v>
      </c>
      <c r="C1984" s="32">
        <v>25576</v>
      </c>
      <c r="D1984" s="32">
        <v>25314</v>
      </c>
      <c r="E1984" s="32">
        <v>25062</v>
      </c>
      <c r="F1984" s="32">
        <v>24903</v>
      </c>
      <c r="G1984" s="32">
        <v>24175</v>
      </c>
      <c r="H1984" s="32">
        <v>24081</v>
      </c>
      <c r="I1984" s="32">
        <v>23951</v>
      </c>
      <c r="J1984" s="32">
        <v>23933</v>
      </c>
      <c r="K1984" s="32">
        <v>23955</v>
      </c>
      <c r="L1984" s="32">
        <v>24242</v>
      </c>
      <c r="M1984" s="32"/>
    </row>
    <row r="1985" spans="1:21" hidden="1" x14ac:dyDescent="0.3">
      <c r="A1985" t="s">
        <v>125</v>
      </c>
      <c r="B1985" t="s">
        <v>186</v>
      </c>
      <c r="C1985" s="32">
        <v>25273</v>
      </c>
      <c r="D1985" s="32">
        <v>25075</v>
      </c>
      <c r="E1985" s="32">
        <v>24801</v>
      </c>
      <c r="F1985" s="32">
        <v>24491</v>
      </c>
      <c r="G1985" s="32">
        <v>24903</v>
      </c>
      <c r="H1985" s="32">
        <v>24392</v>
      </c>
      <c r="I1985" s="32">
        <v>23991</v>
      </c>
      <c r="J1985" s="32">
        <v>23733</v>
      </c>
      <c r="K1985" s="32">
        <v>23498</v>
      </c>
      <c r="L1985" s="32">
        <v>22865</v>
      </c>
      <c r="M1985" s="32"/>
    </row>
    <row r="1986" spans="1:21" hidden="1" x14ac:dyDescent="0.3">
      <c r="A1986" t="s">
        <v>125</v>
      </c>
      <c r="B1986" t="s">
        <v>187</v>
      </c>
      <c r="C1986" s="32">
        <v>25942</v>
      </c>
      <c r="D1986" s="32">
        <v>25915</v>
      </c>
      <c r="E1986" s="32">
        <v>25597</v>
      </c>
      <c r="F1986" s="32">
        <v>25849</v>
      </c>
      <c r="G1986" s="32">
        <v>25411</v>
      </c>
      <c r="H1986" s="32">
        <v>25387</v>
      </c>
      <c r="I1986" s="32">
        <v>25244</v>
      </c>
      <c r="J1986" s="32">
        <v>24977</v>
      </c>
      <c r="K1986" s="32">
        <v>24619</v>
      </c>
      <c r="L1986" s="32">
        <v>24958</v>
      </c>
      <c r="M1986" s="32"/>
    </row>
    <row r="1987" spans="1:21" hidden="1" x14ac:dyDescent="0.3">
      <c r="A1987" t="s">
        <v>125</v>
      </c>
      <c r="B1987" t="s">
        <v>188</v>
      </c>
      <c r="C1987" s="32">
        <v>24895</v>
      </c>
      <c r="D1987" s="32">
        <v>25064</v>
      </c>
      <c r="E1987" s="32">
        <v>25468</v>
      </c>
      <c r="F1987" s="32">
        <v>25570</v>
      </c>
      <c r="G1987" s="32">
        <v>25424</v>
      </c>
      <c r="H1987" s="32">
        <v>25408</v>
      </c>
      <c r="I1987" s="32">
        <v>25404</v>
      </c>
      <c r="J1987" s="32">
        <v>25148</v>
      </c>
      <c r="K1987" s="32">
        <v>25346</v>
      </c>
      <c r="L1987" s="32">
        <v>24856</v>
      </c>
      <c r="M1987" s="32"/>
    </row>
    <row r="1988" spans="1:21" hidden="1" x14ac:dyDescent="0.3">
      <c r="A1988" t="s">
        <v>125</v>
      </c>
      <c r="B1988" t="s">
        <v>189</v>
      </c>
      <c r="C1988" s="32">
        <v>23827</v>
      </c>
      <c r="D1988" s="32">
        <v>23933</v>
      </c>
      <c r="E1988" s="32">
        <v>23932</v>
      </c>
      <c r="F1988" s="32">
        <v>24049</v>
      </c>
      <c r="G1988" s="32">
        <v>24506</v>
      </c>
      <c r="H1988" s="32">
        <v>24319</v>
      </c>
      <c r="I1988" s="32">
        <v>24492</v>
      </c>
      <c r="J1988" s="32">
        <v>24855</v>
      </c>
      <c r="K1988" s="32">
        <v>24939</v>
      </c>
      <c r="L1988" s="32">
        <v>24843</v>
      </c>
      <c r="M1988" s="32"/>
    </row>
    <row r="1989" spans="1:21" hidden="1" x14ac:dyDescent="0.3">
      <c r="A1989" t="s">
        <v>125</v>
      </c>
      <c r="B1989" t="s">
        <v>190</v>
      </c>
      <c r="C1989" s="32">
        <v>22882</v>
      </c>
      <c r="D1989" s="32">
        <v>22843</v>
      </c>
      <c r="E1989" s="32">
        <v>23046</v>
      </c>
      <c r="F1989" s="32">
        <v>23377</v>
      </c>
      <c r="G1989" s="32">
        <v>23196</v>
      </c>
      <c r="H1989" s="32">
        <v>23424</v>
      </c>
      <c r="I1989" s="32">
        <v>23411</v>
      </c>
      <c r="J1989" s="32">
        <v>23425</v>
      </c>
      <c r="K1989" s="32">
        <v>23513</v>
      </c>
      <c r="L1989" s="32">
        <v>23908</v>
      </c>
      <c r="M1989" s="32"/>
    </row>
    <row r="1990" spans="1:21" hidden="1" x14ac:dyDescent="0.3">
      <c r="A1990" t="s">
        <v>125</v>
      </c>
      <c r="B1990" t="s">
        <v>191</v>
      </c>
      <c r="C1990" s="32">
        <v>19995</v>
      </c>
      <c r="D1990" s="32">
        <v>20476</v>
      </c>
      <c r="E1990" s="32">
        <v>21088</v>
      </c>
      <c r="F1990" s="32">
        <v>21245</v>
      </c>
      <c r="G1990" s="32">
        <v>21740</v>
      </c>
      <c r="H1990" s="32">
        <v>22380</v>
      </c>
      <c r="I1990" s="32">
        <v>22351</v>
      </c>
      <c r="J1990" s="32">
        <v>22543</v>
      </c>
      <c r="K1990" s="32">
        <v>22832</v>
      </c>
      <c r="L1990" s="32">
        <v>22644</v>
      </c>
      <c r="M1990" s="32"/>
    </row>
    <row r="1991" spans="1:21" hidden="1" x14ac:dyDescent="0.3">
      <c r="A1991" t="s">
        <v>125</v>
      </c>
      <c r="B1991" t="s">
        <v>192</v>
      </c>
      <c r="C1991" s="32">
        <v>16892</v>
      </c>
      <c r="D1991" s="32">
        <v>17747</v>
      </c>
      <c r="E1991" s="32">
        <v>18171</v>
      </c>
      <c r="F1991" s="32">
        <v>18654</v>
      </c>
      <c r="G1991" s="32">
        <v>19079</v>
      </c>
      <c r="H1991" s="32">
        <v>19467</v>
      </c>
      <c r="I1991" s="32">
        <v>20016</v>
      </c>
      <c r="J1991" s="32">
        <v>20616</v>
      </c>
      <c r="K1991" s="32">
        <v>20696</v>
      </c>
      <c r="L1991" s="32">
        <v>21158</v>
      </c>
      <c r="M1991" s="32"/>
    </row>
    <row r="1992" spans="1:21" hidden="1" x14ac:dyDescent="0.3">
      <c r="A1992" t="s">
        <v>125</v>
      </c>
      <c r="B1992" t="s">
        <v>193</v>
      </c>
      <c r="C1992" s="32">
        <v>12988</v>
      </c>
      <c r="D1992" s="32">
        <v>12632</v>
      </c>
      <c r="E1992" s="32">
        <v>13281</v>
      </c>
      <c r="F1992" s="32">
        <v>14336</v>
      </c>
      <c r="G1992" s="32">
        <v>15317</v>
      </c>
      <c r="H1992" s="32">
        <v>16149</v>
      </c>
      <c r="I1992" s="32">
        <v>17095</v>
      </c>
      <c r="J1992" s="32">
        <v>17518</v>
      </c>
      <c r="K1992" s="32">
        <v>17987</v>
      </c>
      <c r="L1992" s="32">
        <v>18412</v>
      </c>
      <c r="M1992" s="32"/>
    </row>
    <row r="1993" spans="1:21" hidden="1" x14ac:dyDescent="0.3">
      <c r="A1993" t="s">
        <v>125</v>
      </c>
      <c r="B1993" t="s">
        <v>194</v>
      </c>
      <c r="C1993" s="32">
        <v>9985</v>
      </c>
      <c r="D1993" s="32">
        <v>10677</v>
      </c>
      <c r="E1993" s="32">
        <v>11010</v>
      </c>
      <c r="F1993" s="32">
        <v>11260</v>
      </c>
      <c r="G1993" s="32">
        <v>11319</v>
      </c>
      <c r="H1993" s="32">
        <v>11566</v>
      </c>
      <c r="I1993" s="32">
        <v>12024</v>
      </c>
      <c r="J1993" s="32">
        <v>12709</v>
      </c>
      <c r="K1993" s="32">
        <v>13662</v>
      </c>
      <c r="L1993" s="32">
        <v>14537</v>
      </c>
      <c r="M1993" s="32"/>
      <c r="N1993" t="str">
        <f t="shared" ref="N1993:N2000" si="152">A1993</f>
        <v>สตูล</v>
      </c>
      <c r="O1993" s="32">
        <f t="shared" ref="O1993:U1993" si="153">SUM(F1993:F2000)</f>
        <v>35068</v>
      </c>
      <c r="P1993" s="32">
        <f t="shared" si="153"/>
        <v>36163</v>
      </c>
      <c r="Q1993" s="32">
        <f t="shared" si="153"/>
        <v>37519</v>
      </c>
      <c r="R1993" s="32">
        <f t="shared" si="153"/>
        <v>38981</v>
      </c>
      <c r="S1993" s="32">
        <f t="shared" si="153"/>
        <v>40819</v>
      </c>
      <c r="T1993" s="32">
        <f t="shared" si="153"/>
        <v>42760</v>
      </c>
      <c r="U1993" s="32">
        <f t="shared" si="153"/>
        <v>44493</v>
      </c>
    </row>
    <row r="1994" spans="1:21" hidden="1" x14ac:dyDescent="0.3">
      <c r="A1994" t="s">
        <v>125</v>
      </c>
      <c r="B1994" t="s">
        <v>195</v>
      </c>
      <c r="C1994" s="32">
        <v>5963</v>
      </c>
      <c r="D1994" s="32">
        <v>6656</v>
      </c>
      <c r="E1994" s="32">
        <v>7325</v>
      </c>
      <c r="F1994" s="32">
        <v>7971</v>
      </c>
      <c r="G1994" s="32">
        <v>8872</v>
      </c>
      <c r="H1994" s="32">
        <v>9526</v>
      </c>
      <c r="I1994" s="32">
        <v>9932</v>
      </c>
      <c r="J1994" s="32">
        <v>10220</v>
      </c>
      <c r="K1994" s="32">
        <v>10485</v>
      </c>
      <c r="L1994" s="32">
        <v>10548</v>
      </c>
      <c r="M1994" s="32"/>
      <c r="N1994" t="str">
        <f t="shared" si="152"/>
        <v>สตูล</v>
      </c>
    </row>
    <row r="1995" spans="1:21" hidden="1" x14ac:dyDescent="0.3">
      <c r="A1995" t="s">
        <v>125</v>
      </c>
      <c r="B1995" t="s">
        <v>196</v>
      </c>
      <c r="C1995" s="32">
        <v>5958</v>
      </c>
      <c r="D1995" s="32">
        <v>5761</v>
      </c>
      <c r="E1995" s="32">
        <v>5676</v>
      </c>
      <c r="F1995" s="32">
        <v>5579</v>
      </c>
      <c r="G1995" s="32">
        <v>5429</v>
      </c>
      <c r="H1995" s="32">
        <v>5615</v>
      </c>
      <c r="I1995" s="32">
        <v>5967</v>
      </c>
      <c r="J1995" s="32">
        <v>6592</v>
      </c>
      <c r="K1995" s="32">
        <v>7165</v>
      </c>
      <c r="L1995" s="32">
        <v>7922</v>
      </c>
      <c r="M1995" s="32"/>
      <c r="N1995" t="str">
        <f t="shared" si="152"/>
        <v>สตูล</v>
      </c>
    </row>
    <row r="1996" spans="1:21" hidden="1" x14ac:dyDescent="0.3">
      <c r="A1996" t="s">
        <v>125</v>
      </c>
      <c r="B1996" t="s">
        <v>197</v>
      </c>
      <c r="C1996" s="32">
        <v>4322</v>
      </c>
      <c r="D1996" s="32">
        <v>4791</v>
      </c>
      <c r="E1996" s="32">
        <v>4847</v>
      </c>
      <c r="F1996" s="32">
        <v>4817</v>
      </c>
      <c r="G1996" s="32">
        <v>4908</v>
      </c>
      <c r="H1996" s="32">
        <v>4872</v>
      </c>
      <c r="I1996" s="32">
        <v>4816</v>
      </c>
      <c r="J1996" s="32">
        <v>4763</v>
      </c>
      <c r="K1996" s="32">
        <v>4710</v>
      </c>
      <c r="L1996" s="32">
        <v>4585</v>
      </c>
      <c r="M1996" s="32"/>
      <c r="N1996" t="str">
        <f t="shared" si="152"/>
        <v>สตูล</v>
      </c>
    </row>
    <row r="1997" spans="1:21" hidden="1" x14ac:dyDescent="0.3">
      <c r="A1997" t="s">
        <v>125</v>
      </c>
      <c r="B1997" t="s">
        <v>198</v>
      </c>
      <c r="C1997" s="32">
        <v>2551</v>
      </c>
      <c r="D1997" s="32">
        <v>2782</v>
      </c>
      <c r="E1997" s="32">
        <v>2912</v>
      </c>
      <c r="F1997" s="32">
        <v>3147</v>
      </c>
      <c r="G1997" s="32">
        <v>3282</v>
      </c>
      <c r="H1997" s="32">
        <v>3438</v>
      </c>
      <c r="I1997" s="32">
        <v>3617</v>
      </c>
      <c r="J1997" s="32">
        <v>3723</v>
      </c>
      <c r="K1997" s="32">
        <v>3703</v>
      </c>
      <c r="L1997" s="32">
        <v>3756</v>
      </c>
      <c r="M1997" s="32"/>
      <c r="N1997" t="str">
        <f t="shared" si="152"/>
        <v>สตูล</v>
      </c>
    </row>
    <row r="1998" spans="1:21" hidden="1" x14ac:dyDescent="0.3">
      <c r="A1998" t="s">
        <v>125</v>
      </c>
      <c r="B1998" t="s">
        <v>199</v>
      </c>
      <c r="C1998" s="32">
        <v>1159</v>
      </c>
      <c r="D1998" s="32">
        <v>1463</v>
      </c>
      <c r="E1998" s="32">
        <v>1578</v>
      </c>
      <c r="F1998" s="32">
        <v>1601</v>
      </c>
      <c r="G1998" s="32">
        <v>1608</v>
      </c>
      <c r="H1998" s="32">
        <v>1693</v>
      </c>
      <c r="I1998" s="32">
        <v>1760</v>
      </c>
      <c r="J1998" s="32">
        <v>1891</v>
      </c>
      <c r="K1998" s="32">
        <v>2031</v>
      </c>
      <c r="L1998" s="32">
        <v>2116</v>
      </c>
      <c r="M1998" s="32"/>
      <c r="N1998" t="str">
        <f t="shared" si="152"/>
        <v>สตูล</v>
      </c>
    </row>
    <row r="1999" spans="1:21" hidden="1" x14ac:dyDescent="0.3">
      <c r="A1999" t="s">
        <v>125</v>
      </c>
      <c r="B1999" t="s">
        <v>200</v>
      </c>
      <c r="C1999">
        <v>377</v>
      </c>
      <c r="D1999">
        <v>405</v>
      </c>
      <c r="E1999">
        <v>421</v>
      </c>
      <c r="F1999">
        <v>516</v>
      </c>
      <c r="G1999">
        <v>562</v>
      </c>
      <c r="H1999">
        <v>634</v>
      </c>
      <c r="I1999">
        <v>694</v>
      </c>
      <c r="J1999">
        <v>755</v>
      </c>
      <c r="K1999">
        <v>795</v>
      </c>
      <c r="L1999">
        <v>797</v>
      </c>
      <c r="N1999" t="str">
        <f t="shared" si="152"/>
        <v>สตูล</v>
      </c>
    </row>
    <row r="2000" spans="1:21" hidden="1" x14ac:dyDescent="0.3">
      <c r="A2000" t="s">
        <v>125</v>
      </c>
      <c r="B2000" t="s">
        <v>201</v>
      </c>
      <c r="C2000">
        <v>136</v>
      </c>
      <c r="D2000">
        <v>171</v>
      </c>
      <c r="E2000">
        <v>173</v>
      </c>
      <c r="F2000">
        <v>177</v>
      </c>
      <c r="G2000">
        <v>183</v>
      </c>
      <c r="H2000">
        <v>175</v>
      </c>
      <c r="I2000">
        <v>171</v>
      </c>
      <c r="J2000">
        <v>166</v>
      </c>
      <c r="K2000">
        <v>209</v>
      </c>
      <c r="L2000">
        <v>232</v>
      </c>
      <c r="N2000" t="str">
        <f t="shared" si="152"/>
        <v>สตูล</v>
      </c>
    </row>
    <row r="2001" spans="1:13" hidden="1" x14ac:dyDescent="0.3">
      <c r="A2001" t="s">
        <v>125</v>
      </c>
      <c r="B2001" t="s">
        <v>202</v>
      </c>
      <c r="C2001">
        <v>74</v>
      </c>
      <c r="D2001">
        <v>91</v>
      </c>
      <c r="E2001">
        <v>101</v>
      </c>
      <c r="F2001">
        <v>108</v>
      </c>
      <c r="G2001">
        <v>38</v>
      </c>
      <c r="H2001">
        <v>52</v>
      </c>
      <c r="I2001">
        <v>75</v>
      </c>
      <c r="J2001">
        <v>77</v>
      </c>
      <c r="K2001">
        <v>88</v>
      </c>
      <c r="L2001">
        <v>105</v>
      </c>
    </row>
    <row r="2002" spans="1:13" hidden="1" x14ac:dyDescent="0.3">
      <c r="A2002" t="s">
        <v>125</v>
      </c>
      <c r="B2002" t="s">
        <v>203</v>
      </c>
      <c r="C2002" t="s">
        <v>207</v>
      </c>
      <c r="D2002" t="s">
        <v>207</v>
      </c>
      <c r="E2002" t="s">
        <v>207</v>
      </c>
      <c r="F2002" t="s">
        <v>207</v>
      </c>
      <c r="G2002" t="s">
        <v>207</v>
      </c>
      <c r="H2002" t="s">
        <v>207</v>
      </c>
      <c r="I2002" t="s">
        <v>207</v>
      </c>
      <c r="J2002" t="s">
        <v>207</v>
      </c>
      <c r="K2002" t="s">
        <v>207</v>
      </c>
      <c r="L2002" t="s">
        <v>207</v>
      </c>
    </row>
    <row r="2003" spans="1:13" hidden="1" x14ac:dyDescent="0.3">
      <c r="A2003" t="s">
        <v>125</v>
      </c>
      <c r="B2003" t="s">
        <v>204</v>
      </c>
      <c r="C2003">
        <v>111</v>
      </c>
      <c r="D2003">
        <v>118</v>
      </c>
      <c r="E2003">
        <v>210</v>
      </c>
      <c r="F2003">
        <v>294</v>
      </c>
      <c r="G2003">
        <v>287</v>
      </c>
      <c r="H2003">
        <v>286</v>
      </c>
      <c r="I2003">
        <v>295</v>
      </c>
      <c r="J2003">
        <v>300</v>
      </c>
      <c r="K2003">
        <v>306</v>
      </c>
      <c r="L2003">
        <v>335</v>
      </c>
    </row>
    <row r="2004" spans="1:13" hidden="1" x14ac:dyDescent="0.3">
      <c r="A2004" t="s">
        <v>125</v>
      </c>
      <c r="B2004" t="s">
        <v>205</v>
      </c>
      <c r="C2004">
        <v>995</v>
      </c>
      <c r="D2004" s="32">
        <v>1082</v>
      </c>
      <c r="E2004" s="32">
        <v>1120</v>
      </c>
      <c r="F2004" s="32">
        <v>1172</v>
      </c>
      <c r="G2004" s="32">
        <v>1200</v>
      </c>
      <c r="H2004" s="32">
        <v>1235</v>
      </c>
      <c r="I2004" s="32">
        <v>1268</v>
      </c>
      <c r="J2004" s="32">
        <v>1259</v>
      </c>
      <c r="K2004" s="32">
        <v>1346</v>
      </c>
      <c r="L2004" s="32">
        <v>1368</v>
      </c>
      <c r="M2004" s="32"/>
    </row>
    <row r="2005" spans="1:13" hidden="1" x14ac:dyDescent="0.3">
      <c r="A2005" t="s">
        <v>125</v>
      </c>
      <c r="B2005" t="s">
        <v>206</v>
      </c>
      <c r="C2005">
        <v>905</v>
      </c>
      <c r="D2005" s="32">
        <v>1146</v>
      </c>
      <c r="E2005">
        <v>999</v>
      </c>
      <c r="F2005" s="32">
        <v>1090</v>
      </c>
      <c r="G2005">
        <v>896</v>
      </c>
      <c r="H2005">
        <v>880</v>
      </c>
      <c r="I2005">
        <v>842</v>
      </c>
      <c r="J2005" s="32">
        <v>1179</v>
      </c>
      <c r="K2005">
        <v>237</v>
      </c>
      <c r="L2005">
        <v>91</v>
      </c>
    </row>
    <row r="2006" spans="1:13" x14ac:dyDescent="0.3">
      <c r="A2006" t="s">
        <v>126</v>
      </c>
      <c r="B2006" t="s">
        <v>7</v>
      </c>
      <c r="C2006" s="32">
        <v>631920</v>
      </c>
      <c r="D2006" s="32">
        <v>636043</v>
      </c>
      <c r="E2006" s="32">
        <v>638746</v>
      </c>
      <c r="F2006" s="32">
        <v>640793</v>
      </c>
      <c r="G2006" s="32">
        <v>641684</v>
      </c>
      <c r="H2006" s="32">
        <v>643072</v>
      </c>
      <c r="I2006" s="32">
        <v>643116</v>
      </c>
      <c r="J2006" s="32">
        <v>643164</v>
      </c>
      <c r="K2006" s="32">
        <v>640574</v>
      </c>
      <c r="L2006" s="32">
        <v>639788</v>
      </c>
      <c r="M2006" s="32"/>
    </row>
    <row r="2007" spans="1:13" hidden="1" x14ac:dyDescent="0.3">
      <c r="A2007" t="s">
        <v>126</v>
      </c>
      <c r="B2007" t="s">
        <v>184</v>
      </c>
      <c r="C2007" s="32">
        <v>43201</v>
      </c>
      <c r="D2007" s="32">
        <v>42645</v>
      </c>
      <c r="E2007" s="32">
        <v>42036</v>
      </c>
      <c r="F2007" s="32">
        <v>41007</v>
      </c>
      <c r="G2007" s="32">
        <v>39164</v>
      </c>
      <c r="H2007" s="32">
        <v>37097</v>
      </c>
      <c r="I2007" s="32">
        <v>35297</v>
      </c>
      <c r="J2007" s="32">
        <v>33391</v>
      </c>
      <c r="K2007" s="32">
        <v>31737</v>
      </c>
      <c r="L2007" s="32">
        <v>29960</v>
      </c>
      <c r="M2007" s="32"/>
    </row>
    <row r="2008" spans="1:13" hidden="1" x14ac:dyDescent="0.3">
      <c r="A2008" t="s">
        <v>126</v>
      </c>
      <c r="B2008" s="37">
        <v>44690</v>
      </c>
      <c r="C2008" s="32">
        <v>43850</v>
      </c>
      <c r="D2008" s="32">
        <v>44246</v>
      </c>
      <c r="E2008" s="32">
        <v>44203</v>
      </c>
      <c r="F2008" s="32">
        <v>43590</v>
      </c>
      <c r="G2008" s="32">
        <v>43113</v>
      </c>
      <c r="H2008" s="32">
        <v>43071</v>
      </c>
      <c r="I2008" s="32">
        <v>42418</v>
      </c>
      <c r="J2008" s="32">
        <v>41740</v>
      </c>
      <c r="K2008" s="32">
        <v>40918</v>
      </c>
      <c r="L2008" s="32">
        <v>39238</v>
      </c>
      <c r="M2008" s="32"/>
    </row>
    <row r="2009" spans="1:13" hidden="1" x14ac:dyDescent="0.3">
      <c r="A2009" t="s">
        <v>126</v>
      </c>
      <c r="B2009" s="37">
        <v>44848</v>
      </c>
      <c r="C2009" s="32">
        <v>44970</v>
      </c>
      <c r="D2009" s="32">
        <v>43512</v>
      </c>
      <c r="E2009" s="32">
        <v>43022</v>
      </c>
      <c r="F2009" s="32">
        <v>42882</v>
      </c>
      <c r="G2009" s="32">
        <v>43154</v>
      </c>
      <c r="H2009" s="32">
        <v>43166</v>
      </c>
      <c r="I2009" s="32">
        <v>43484</v>
      </c>
      <c r="J2009" s="32">
        <v>43478</v>
      </c>
      <c r="K2009" s="32">
        <v>43038</v>
      </c>
      <c r="L2009" s="32">
        <v>42839</v>
      </c>
      <c r="M2009" s="32"/>
    </row>
    <row r="2010" spans="1:13" hidden="1" x14ac:dyDescent="0.3">
      <c r="A2010" t="s">
        <v>126</v>
      </c>
      <c r="B2010" t="s">
        <v>185</v>
      </c>
      <c r="C2010" s="32">
        <v>51856</v>
      </c>
      <c r="D2010" s="32">
        <v>51209</v>
      </c>
      <c r="E2010" s="32">
        <v>49844</v>
      </c>
      <c r="F2010" s="32">
        <v>48014</v>
      </c>
      <c r="G2010" s="32">
        <v>46053</v>
      </c>
      <c r="H2010" s="32">
        <v>44126</v>
      </c>
      <c r="I2010" s="32">
        <v>42426</v>
      </c>
      <c r="J2010" s="32">
        <v>41896</v>
      </c>
      <c r="K2010" s="32">
        <v>41890</v>
      </c>
      <c r="L2010" s="32">
        <v>42184</v>
      </c>
      <c r="M2010" s="32"/>
    </row>
    <row r="2011" spans="1:13" hidden="1" x14ac:dyDescent="0.3">
      <c r="A2011" t="s">
        <v>126</v>
      </c>
      <c r="B2011" t="s">
        <v>186</v>
      </c>
      <c r="C2011" s="32">
        <v>49339</v>
      </c>
      <c r="D2011" s="32">
        <v>49673</v>
      </c>
      <c r="E2011" s="32">
        <v>49184</v>
      </c>
      <c r="F2011" s="32">
        <v>48809</v>
      </c>
      <c r="G2011" s="32">
        <v>49183</v>
      </c>
      <c r="H2011" s="32">
        <v>48854</v>
      </c>
      <c r="I2011" s="32">
        <v>47633</v>
      </c>
      <c r="J2011" s="32">
        <v>46502</v>
      </c>
      <c r="K2011" s="32">
        <v>44939</v>
      </c>
      <c r="L2011" s="32">
        <v>42976</v>
      </c>
      <c r="M2011" s="32"/>
    </row>
    <row r="2012" spans="1:13" hidden="1" x14ac:dyDescent="0.3">
      <c r="A2012" t="s">
        <v>126</v>
      </c>
      <c r="B2012" t="s">
        <v>187</v>
      </c>
      <c r="C2012" s="32">
        <v>50214</v>
      </c>
      <c r="D2012" s="32">
        <v>49687</v>
      </c>
      <c r="E2012" s="32">
        <v>49038</v>
      </c>
      <c r="F2012" s="32">
        <v>48680</v>
      </c>
      <c r="G2012" s="32">
        <v>48637</v>
      </c>
      <c r="H2012" s="32">
        <v>48942</v>
      </c>
      <c r="I2012" s="32">
        <v>49074</v>
      </c>
      <c r="J2012" s="32">
        <v>48630</v>
      </c>
      <c r="K2012" s="32">
        <v>48392</v>
      </c>
      <c r="L2012" s="32">
        <v>48680</v>
      </c>
      <c r="M2012" s="32"/>
    </row>
    <row r="2013" spans="1:13" hidden="1" x14ac:dyDescent="0.3">
      <c r="A2013" t="s">
        <v>126</v>
      </c>
      <c r="B2013" t="s">
        <v>188</v>
      </c>
      <c r="C2013" s="32">
        <v>51566</v>
      </c>
      <c r="D2013" s="32">
        <v>51520</v>
      </c>
      <c r="E2013" s="32">
        <v>50987</v>
      </c>
      <c r="F2013" s="32">
        <v>50573</v>
      </c>
      <c r="G2013" s="32">
        <v>49565</v>
      </c>
      <c r="H2013" s="32">
        <v>48646</v>
      </c>
      <c r="I2013" s="32">
        <v>47972</v>
      </c>
      <c r="J2013" s="32">
        <v>47227</v>
      </c>
      <c r="K2013" s="32">
        <v>46936</v>
      </c>
      <c r="L2013" s="32">
        <v>46887</v>
      </c>
      <c r="M2013" s="32"/>
    </row>
    <row r="2014" spans="1:13" hidden="1" x14ac:dyDescent="0.3">
      <c r="A2014" t="s">
        <v>126</v>
      </c>
      <c r="B2014" t="s">
        <v>189</v>
      </c>
      <c r="C2014" s="32">
        <v>50402</v>
      </c>
      <c r="D2014" s="32">
        <v>50404</v>
      </c>
      <c r="E2014" s="32">
        <v>50585</v>
      </c>
      <c r="F2014" s="32">
        <v>50487</v>
      </c>
      <c r="G2014" s="32">
        <v>50406</v>
      </c>
      <c r="H2014" s="32">
        <v>49923</v>
      </c>
      <c r="I2014" s="32">
        <v>49810</v>
      </c>
      <c r="J2014" s="32">
        <v>49160</v>
      </c>
      <c r="K2014" s="32">
        <v>48760</v>
      </c>
      <c r="L2014" s="32">
        <v>47912</v>
      </c>
      <c r="M2014" s="32"/>
    </row>
    <row r="2015" spans="1:13" hidden="1" x14ac:dyDescent="0.3">
      <c r="A2015" t="s">
        <v>126</v>
      </c>
      <c r="B2015" t="s">
        <v>190</v>
      </c>
      <c r="C2015" s="32">
        <v>49018</v>
      </c>
      <c r="D2015" s="32">
        <v>48703</v>
      </c>
      <c r="E2015" s="32">
        <v>49027</v>
      </c>
      <c r="F2015" s="32">
        <v>49345</v>
      </c>
      <c r="G2015" s="32">
        <v>48998</v>
      </c>
      <c r="H2015" s="32">
        <v>49410</v>
      </c>
      <c r="I2015" s="32">
        <v>49271</v>
      </c>
      <c r="J2015" s="32">
        <v>49362</v>
      </c>
      <c r="K2015" s="32">
        <v>49219</v>
      </c>
      <c r="L2015" s="32">
        <v>48998</v>
      </c>
      <c r="M2015" s="32"/>
    </row>
    <row r="2016" spans="1:13" hidden="1" x14ac:dyDescent="0.3">
      <c r="A2016" t="s">
        <v>126</v>
      </c>
      <c r="B2016" t="s">
        <v>191</v>
      </c>
      <c r="C2016" s="32">
        <v>45956</v>
      </c>
      <c r="D2016" s="32">
        <v>46385</v>
      </c>
      <c r="E2016" s="32">
        <v>46621</v>
      </c>
      <c r="F2016" s="32">
        <v>46804</v>
      </c>
      <c r="G2016" s="32">
        <v>47428</v>
      </c>
      <c r="H2016" s="32">
        <v>47971</v>
      </c>
      <c r="I2016" s="32">
        <v>47647</v>
      </c>
      <c r="J2016" s="32">
        <v>47886</v>
      </c>
      <c r="K2016" s="32">
        <v>48113</v>
      </c>
      <c r="L2016" s="32">
        <v>47769</v>
      </c>
      <c r="M2016" s="32"/>
    </row>
    <row r="2017" spans="1:21" hidden="1" x14ac:dyDescent="0.3">
      <c r="A2017" t="s">
        <v>126</v>
      </c>
      <c r="B2017" t="s">
        <v>192</v>
      </c>
      <c r="C2017" s="32">
        <v>39771</v>
      </c>
      <c r="D2017" s="32">
        <v>41807</v>
      </c>
      <c r="E2017" s="32">
        <v>43235</v>
      </c>
      <c r="F2017" s="32">
        <v>44102</v>
      </c>
      <c r="G2017" s="32">
        <v>44557</v>
      </c>
      <c r="H2017" s="32">
        <v>44699</v>
      </c>
      <c r="I2017" s="32">
        <v>45092</v>
      </c>
      <c r="J2017" s="32">
        <v>45361</v>
      </c>
      <c r="K2017" s="32">
        <v>45627</v>
      </c>
      <c r="L2017" s="32">
        <v>46301</v>
      </c>
      <c r="M2017" s="32"/>
    </row>
    <row r="2018" spans="1:21" hidden="1" x14ac:dyDescent="0.3">
      <c r="A2018" t="s">
        <v>126</v>
      </c>
      <c r="B2018" t="s">
        <v>193</v>
      </c>
      <c r="C2018" s="32">
        <v>31989</v>
      </c>
      <c r="D2018" s="32">
        <v>30005</v>
      </c>
      <c r="E2018" s="32">
        <v>31004</v>
      </c>
      <c r="F2018" s="32">
        <v>34140</v>
      </c>
      <c r="G2018" s="32">
        <v>36574</v>
      </c>
      <c r="H2018" s="32">
        <v>38467</v>
      </c>
      <c r="I2018" s="32">
        <v>40460</v>
      </c>
      <c r="J2018" s="32">
        <v>41853</v>
      </c>
      <c r="K2018" s="32">
        <v>42603</v>
      </c>
      <c r="L2018" s="32">
        <v>43116</v>
      </c>
      <c r="M2018" s="32"/>
    </row>
    <row r="2019" spans="1:21" hidden="1" x14ac:dyDescent="0.3">
      <c r="A2019" t="s">
        <v>126</v>
      </c>
      <c r="B2019" t="s">
        <v>194</v>
      </c>
      <c r="C2019" s="32">
        <v>22535</v>
      </c>
      <c r="D2019" s="32">
        <v>24766</v>
      </c>
      <c r="E2019" s="32">
        <v>26228</v>
      </c>
      <c r="F2019" s="32">
        <v>26446</v>
      </c>
      <c r="G2019" s="32">
        <v>26809</v>
      </c>
      <c r="H2019" s="32">
        <v>27601</v>
      </c>
      <c r="I2019" s="32">
        <v>28773</v>
      </c>
      <c r="J2019" s="32">
        <v>29773</v>
      </c>
      <c r="K2019" s="32">
        <v>32805</v>
      </c>
      <c r="L2019" s="32">
        <v>35060</v>
      </c>
      <c r="M2019" s="32"/>
      <c r="N2019" t="str">
        <f t="shared" ref="N2019:N2026" si="154">A2019</f>
        <v>ตรัง</v>
      </c>
      <c r="O2019" s="32">
        <f t="shared" ref="O2019:U2019" si="155">SUM(F2019:F2026)</f>
        <v>85842</v>
      </c>
      <c r="P2019" s="32">
        <f t="shared" si="155"/>
        <v>88656</v>
      </c>
      <c r="Q2019" s="32">
        <f t="shared" si="155"/>
        <v>92291</v>
      </c>
      <c r="R2019" s="32">
        <f t="shared" si="155"/>
        <v>96115</v>
      </c>
      <c r="S2019" s="32">
        <f t="shared" si="155"/>
        <v>100346</v>
      </c>
      <c r="T2019" s="32">
        <f t="shared" si="155"/>
        <v>105401</v>
      </c>
      <c r="U2019" s="32">
        <f t="shared" si="155"/>
        <v>110056</v>
      </c>
    </row>
    <row r="2020" spans="1:21" hidden="1" x14ac:dyDescent="0.3">
      <c r="A2020" t="s">
        <v>126</v>
      </c>
      <c r="B2020" t="s">
        <v>195</v>
      </c>
      <c r="C2020" s="32">
        <v>15444</v>
      </c>
      <c r="D2020" s="32">
        <v>16716</v>
      </c>
      <c r="E2020" s="32">
        <v>17940</v>
      </c>
      <c r="F2020" s="32">
        <v>19046</v>
      </c>
      <c r="G2020" s="32">
        <v>20573</v>
      </c>
      <c r="H2020" s="32">
        <v>22260</v>
      </c>
      <c r="I2020" s="32">
        <v>23279</v>
      </c>
      <c r="J2020" s="32">
        <v>24743</v>
      </c>
      <c r="K2020" s="32">
        <v>24960</v>
      </c>
      <c r="L2020" s="32">
        <v>25309</v>
      </c>
      <c r="M2020" s="32"/>
      <c r="N2020" t="str">
        <f t="shared" si="154"/>
        <v>ตรัง</v>
      </c>
    </row>
    <row r="2021" spans="1:21" hidden="1" x14ac:dyDescent="0.3">
      <c r="A2021" t="s">
        <v>126</v>
      </c>
      <c r="B2021" t="s">
        <v>196</v>
      </c>
      <c r="C2021" s="32">
        <v>13291</v>
      </c>
      <c r="D2021" s="32">
        <v>13239</v>
      </c>
      <c r="E2021" s="32">
        <v>13199</v>
      </c>
      <c r="F2021" s="32">
        <v>13609</v>
      </c>
      <c r="G2021" s="32">
        <v>13879</v>
      </c>
      <c r="H2021" s="32">
        <v>14458</v>
      </c>
      <c r="I2021" s="32">
        <v>15233</v>
      </c>
      <c r="J2021" s="32">
        <v>16327</v>
      </c>
      <c r="K2021" s="32">
        <v>17457</v>
      </c>
      <c r="L2021" s="32">
        <v>18815</v>
      </c>
      <c r="M2021" s="32"/>
      <c r="N2021" t="str">
        <f t="shared" si="154"/>
        <v>ตรัง</v>
      </c>
    </row>
    <row r="2022" spans="1:21" hidden="1" x14ac:dyDescent="0.3">
      <c r="A2022" t="s">
        <v>126</v>
      </c>
      <c r="B2022" t="s">
        <v>197</v>
      </c>
      <c r="C2022" s="32">
        <v>10902</v>
      </c>
      <c r="D2022" s="32">
        <v>11493</v>
      </c>
      <c r="E2022" s="32">
        <v>11540</v>
      </c>
      <c r="F2022" s="32">
        <v>11463</v>
      </c>
      <c r="G2022" s="32">
        <v>11428</v>
      </c>
      <c r="H2022" s="32">
        <v>11219</v>
      </c>
      <c r="I2022" s="32">
        <v>11409</v>
      </c>
      <c r="J2022" s="32">
        <v>11490</v>
      </c>
      <c r="K2022" s="32">
        <v>11891</v>
      </c>
      <c r="L2022" s="32">
        <v>12137</v>
      </c>
      <c r="M2022" s="32"/>
      <c r="N2022" t="str">
        <f t="shared" si="154"/>
        <v>ตรัง</v>
      </c>
    </row>
    <row r="2023" spans="1:21" hidden="1" x14ac:dyDescent="0.3">
      <c r="A2023" t="s">
        <v>126</v>
      </c>
      <c r="B2023" t="s">
        <v>198</v>
      </c>
      <c r="C2023" s="32">
        <v>7077</v>
      </c>
      <c r="D2023" s="32">
        <v>7808</v>
      </c>
      <c r="E2023" s="32">
        <v>8226</v>
      </c>
      <c r="F2023" s="32">
        <v>8428</v>
      </c>
      <c r="G2023" s="32">
        <v>8699</v>
      </c>
      <c r="H2023" s="32">
        <v>9015</v>
      </c>
      <c r="I2023" s="32">
        <v>9139</v>
      </c>
      <c r="J2023" s="32">
        <v>9201</v>
      </c>
      <c r="K2023" s="32">
        <v>9169</v>
      </c>
      <c r="L2023" s="32">
        <v>9199</v>
      </c>
      <c r="M2023" s="32"/>
      <c r="N2023" t="str">
        <f t="shared" si="154"/>
        <v>ตรัง</v>
      </c>
    </row>
    <row r="2024" spans="1:21" hidden="1" x14ac:dyDescent="0.3">
      <c r="A2024" t="s">
        <v>126</v>
      </c>
      <c r="B2024" t="s">
        <v>199</v>
      </c>
      <c r="C2024" s="32">
        <v>3269</v>
      </c>
      <c r="D2024" s="32">
        <v>4241</v>
      </c>
      <c r="E2024" s="32">
        <v>4488</v>
      </c>
      <c r="F2024" s="32">
        <v>4628</v>
      </c>
      <c r="G2024" s="32">
        <v>4954</v>
      </c>
      <c r="H2024" s="32">
        <v>5150</v>
      </c>
      <c r="I2024" s="32">
        <v>5415</v>
      </c>
      <c r="J2024" s="32">
        <v>5698</v>
      </c>
      <c r="K2024" s="32">
        <v>5824</v>
      </c>
      <c r="L2024" s="32">
        <v>6026</v>
      </c>
      <c r="M2024" s="32"/>
      <c r="N2024" t="str">
        <f t="shared" si="154"/>
        <v>ตรัง</v>
      </c>
    </row>
    <row r="2025" spans="1:21" hidden="1" x14ac:dyDescent="0.3">
      <c r="A2025" t="s">
        <v>126</v>
      </c>
      <c r="B2025" t="s">
        <v>200</v>
      </c>
      <c r="C2025" s="32">
        <v>1113</v>
      </c>
      <c r="D2025" s="32">
        <v>1458</v>
      </c>
      <c r="E2025" s="32">
        <v>1562</v>
      </c>
      <c r="F2025" s="32">
        <v>1725</v>
      </c>
      <c r="G2025" s="32">
        <v>1823</v>
      </c>
      <c r="H2025" s="32">
        <v>2022</v>
      </c>
      <c r="I2025" s="32">
        <v>2266</v>
      </c>
      <c r="J2025" s="32">
        <v>2455</v>
      </c>
      <c r="K2025" s="32">
        <v>2576</v>
      </c>
      <c r="L2025" s="32">
        <v>2728</v>
      </c>
      <c r="M2025" s="32"/>
      <c r="N2025" t="str">
        <f t="shared" si="154"/>
        <v>ตรัง</v>
      </c>
    </row>
    <row r="2026" spans="1:21" hidden="1" x14ac:dyDescent="0.3">
      <c r="A2026" t="s">
        <v>126</v>
      </c>
      <c r="B2026" t="s">
        <v>201</v>
      </c>
      <c r="C2026">
        <v>321</v>
      </c>
      <c r="D2026">
        <v>407</v>
      </c>
      <c r="E2026">
        <v>454</v>
      </c>
      <c r="F2026">
        <v>497</v>
      </c>
      <c r="G2026">
        <v>491</v>
      </c>
      <c r="H2026">
        <v>566</v>
      </c>
      <c r="I2026">
        <v>601</v>
      </c>
      <c r="J2026">
        <v>659</v>
      </c>
      <c r="K2026">
        <v>719</v>
      </c>
      <c r="L2026">
        <v>782</v>
      </c>
      <c r="N2026" t="str">
        <f t="shared" si="154"/>
        <v>ตรัง</v>
      </c>
    </row>
    <row r="2027" spans="1:21" hidden="1" x14ac:dyDescent="0.3">
      <c r="A2027" t="s">
        <v>126</v>
      </c>
      <c r="B2027" t="s">
        <v>202</v>
      </c>
      <c r="C2027">
        <v>107</v>
      </c>
      <c r="D2027">
        <v>169</v>
      </c>
      <c r="E2027">
        <v>183</v>
      </c>
      <c r="F2027">
        <v>187</v>
      </c>
      <c r="G2027">
        <v>153</v>
      </c>
      <c r="H2027">
        <v>166</v>
      </c>
      <c r="I2027">
        <v>184</v>
      </c>
      <c r="J2027">
        <v>185</v>
      </c>
      <c r="K2027">
        <v>226</v>
      </c>
      <c r="L2027">
        <v>235</v>
      </c>
    </row>
    <row r="2028" spans="1:21" hidden="1" x14ac:dyDescent="0.3">
      <c r="A2028" t="s">
        <v>126</v>
      </c>
      <c r="B2028" t="s">
        <v>203</v>
      </c>
      <c r="C2028">
        <v>3</v>
      </c>
      <c r="D2028" t="s">
        <v>207</v>
      </c>
      <c r="E2028" t="s">
        <v>207</v>
      </c>
      <c r="F2028" t="s">
        <v>207</v>
      </c>
      <c r="G2028" t="s">
        <v>207</v>
      </c>
      <c r="H2028" t="s">
        <v>207</v>
      </c>
      <c r="I2028" t="s">
        <v>207</v>
      </c>
      <c r="J2028" t="s">
        <v>207</v>
      </c>
      <c r="K2028" t="s">
        <v>207</v>
      </c>
      <c r="L2028" t="s">
        <v>207</v>
      </c>
    </row>
    <row r="2029" spans="1:21" hidden="1" x14ac:dyDescent="0.3">
      <c r="A2029" t="s">
        <v>126</v>
      </c>
      <c r="B2029" t="s">
        <v>204</v>
      </c>
      <c r="C2029">
        <v>373</v>
      </c>
      <c r="D2029">
        <v>434</v>
      </c>
      <c r="E2029">
        <v>793</v>
      </c>
      <c r="F2029">
        <v>740</v>
      </c>
      <c r="G2029">
        <v>741</v>
      </c>
      <c r="H2029">
        <v>785</v>
      </c>
      <c r="I2029">
        <v>837</v>
      </c>
      <c r="J2029">
        <v>865</v>
      </c>
      <c r="K2029">
        <v>864</v>
      </c>
      <c r="L2029">
        <v>884</v>
      </c>
    </row>
    <row r="2030" spans="1:21" hidden="1" x14ac:dyDescent="0.3">
      <c r="A2030" t="s">
        <v>126</v>
      </c>
      <c r="B2030" t="s">
        <v>205</v>
      </c>
      <c r="C2030" s="32">
        <v>4041</v>
      </c>
      <c r="D2030" s="32">
        <v>4099</v>
      </c>
      <c r="E2030" s="32">
        <v>3971</v>
      </c>
      <c r="F2030" s="32">
        <v>4092</v>
      </c>
      <c r="G2030" s="32">
        <v>4014</v>
      </c>
      <c r="H2030" s="32">
        <v>4067</v>
      </c>
      <c r="I2030" s="32">
        <v>4088</v>
      </c>
      <c r="J2030" s="32">
        <v>4086</v>
      </c>
      <c r="K2030" s="32">
        <v>1624</v>
      </c>
      <c r="L2030" s="32">
        <v>1604</v>
      </c>
      <c r="M2030" s="32"/>
    </row>
    <row r="2031" spans="1:21" hidden="1" x14ac:dyDescent="0.3">
      <c r="A2031" t="s">
        <v>126</v>
      </c>
      <c r="B2031" t="s">
        <v>206</v>
      </c>
      <c r="C2031" s="32">
        <v>1312</v>
      </c>
      <c r="D2031" s="32">
        <v>1417</v>
      </c>
      <c r="E2031" s="32">
        <v>1376</v>
      </c>
      <c r="F2031" s="32">
        <v>1499</v>
      </c>
      <c r="G2031" s="32">
        <v>1288</v>
      </c>
      <c r="H2031" s="32">
        <v>1391</v>
      </c>
      <c r="I2031" s="32">
        <v>1308</v>
      </c>
      <c r="J2031" s="32">
        <v>1196</v>
      </c>
      <c r="K2031">
        <v>287</v>
      </c>
      <c r="L2031">
        <v>149</v>
      </c>
    </row>
    <row r="2032" spans="1:21" x14ac:dyDescent="0.3">
      <c r="A2032" t="s">
        <v>127</v>
      </c>
      <c r="B2032" t="s">
        <v>7</v>
      </c>
      <c r="C2032" s="32">
        <v>514492</v>
      </c>
      <c r="D2032" s="32">
        <v>518021</v>
      </c>
      <c r="E2032" s="32">
        <v>520419</v>
      </c>
      <c r="F2032" s="32">
        <v>522723</v>
      </c>
      <c r="G2032" s="32">
        <v>523723</v>
      </c>
      <c r="H2032" s="32">
        <v>524857</v>
      </c>
      <c r="I2032" s="32">
        <v>525044</v>
      </c>
      <c r="J2032" s="32">
        <v>524865</v>
      </c>
      <c r="K2032" s="32">
        <v>523077</v>
      </c>
      <c r="L2032" s="32">
        <v>522541</v>
      </c>
      <c r="M2032" s="32"/>
    </row>
    <row r="2033" spans="1:22" hidden="1" x14ac:dyDescent="0.3">
      <c r="A2033" t="s">
        <v>127</v>
      </c>
      <c r="B2033" t="s">
        <v>184</v>
      </c>
      <c r="C2033" s="32">
        <v>32083</v>
      </c>
      <c r="D2033" s="32">
        <v>31655</v>
      </c>
      <c r="E2033" s="32">
        <v>31438</v>
      </c>
      <c r="F2033" s="32">
        <v>30930</v>
      </c>
      <c r="G2033" s="32">
        <v>29998</v>
      </c>
      <c r="H2033" s="32">
        <v>28565</v>
      </c>
      <c r="I2033" s="32">
        <v>27421</v>
      </c>
      <c r="J2033" s="32">
        <v>26086</v>
      </c>
      <c r="K2033" s="32">
        <v>24763</v>
      </c>
      <c r="L2033" s="32">
        <v>23628</v>
      </c>
      <c r="M2033" s="32"/>
    </row>
    <row r="2034" spans="1:22" hidden="1" x14ac:dyDescent="0.3">
      <c r="A2034" t="s">
        <v>127</v>
      </c>
      <c r="B2034" s="37">
        <v>44690</v>
      </c>
      <c r="C2034" s="32">
        <v>32422</v>
      </c>
      <c r="D2034" s="32">
        <v>33008</v>
      </c>
      <c r="E2034" s="32">
        <v>33029</v>
      </c>
      <c r="F2034" s="32">
        <v>32801</v>
      </c>
      <c r="G2034" s="32">
        <v>32571</v>
      </c>
      <c r="H2034" s="32">
        <v>32573</v>
      </c>
      <c r="I2034" s="32">
        <v>32137</v>
      </c>
      <c r="J2034" s="32">
        <v>31719</v>
      </c>
      <c r="K2034" s="32">
        <v>31333</v>
      </c>
      <c r="L2034" s="32">
        <v>30470</v>
      </c>
      <c r="M2034" s="32"/>
    </row>
    <row r="2035" spans="1:22" hidden="1" x14ac:dyDescent="0.3">
      <c r="A2035" t="s">
        <v>127</v>
      </c>
      <c r="B2035" s="37">
        <v>44848</v>
      </c>
      <c r="C2035" s="32">
        <v>33019</v>
      </c>
      <c r="D2035" s="32">
        <v>31959</v>
      </c>
      <c r="E2035" s="32">
        <v>31674</v>
      </c>
      <c r="F2035" s="32">
        <v>31498</v>
      </c>
      <c r="G2035" s="32">
        <v>31582</v>
      </c>
      <c r="H2035" s="32">
        <v>32185</v>
      </c>
      <c r="I2035" s="32">
        <v>32677</v>
      </c>
      <c r="J2035" s="32">
        <v>32637</v>
      </c>
      <c r="K2035" s="32">
        <v>32528</v>
      </c>
      <c r="L2035" s="32">
        <v>32433</v>
      </c>
      <c r="M2035" s="32"/>
    </row>
    <row r="2036" spans="1:22" hidden="1" x14ac:dyDescent="0.3">
      <c r="A2036" t="s">
        <v>127</v>
      </c>
      <c r="B2036" t="s">
        <v>185</v>
      </c>
      <c r="C2036" s="32">
        <v>39330</v>
      </c>
      <c r="D2036" s="32">
        <v>38982</v>
      </c>
      <c r="E2036" s="32">
        <v>37782</v>
      </c>
      <c r="F2036" s="32">
        <v>36299</v>
      </c>
      <c r="G2036" s="32">
        <v>34478</v>
      </c>
      <c r="H2036" s="32">
        <v>32554</v>
      </c>
      <c r="I2036" s="32">
        <v>31484</v>
      </c>
      <c r="J2036" s="32">
        <v>31088</v>
      </c>
      <c r="K2036" s="32">
        <v>30849</v>
      </c>
      <c r="L2036" s="32">
        <v>31070</v>
      </c>
      <c r="M2036" s="32"/>
    </row>
    <row r="2037" spans="1:22" hidden="1" x14ac:dyDescent="0.3">
      <c r="A2037" t="s">
        <v>127</v>
      </c>
      <c r="B2037" t="s">
        <v>186</v>
      </c>
      <c r="C2037" s="32">
        <v>37108</v>
      </c>
      <c r="D2037" s="32">
        <v>37712</v>
      </c>
      <c r="E2037" s="32">
        <v>37836</v>
      </c>
      <c r="F2037" s="32">
        <v>38113</v>
      </c>
      <c r="G2037" s="32">
        <v>38593</v>
      </c>
      <c r="H2037" s="32">
        <v>38334</v>
      </c>
      <c r="I2037" s="32">
        <v>37231</v>
      </c>
      <c r="J2037" s="32">
        <v>36132</v>
      </c>
      <c r="K2037" s="32">
        <v>34756</v>
      </c>
      <c r="L2037" s="32">
        <v>32673</v>
      </c>
      <c r="M2037" s="32"/>
    </row>
    <row r="2038" spans="1:22" hidden="1" x14ac:dyDescent="0.3">
      <c r="A2038" t="s">
        <v>127</v>
      </c>
      <c r="B2038" t="s">
        <v>187</v>
      </c>
      <c r="C2038" s="32">
        <v>39390</v>
      </c>
      <c r="D2038" s="32">
        <v>38215</v>
      </c>
      <c r="E2038" s="32">
        <v>37713</v>
      </c>
      <c r="F2038" s="32">
        <v>37282</v>
      </c>
      <c r="G2038" s="32">
        <v>37231</v>
      </c>
      <c r="H2038" s="32">
        <v>37492</v>
      </c>
      <c r="I2038" s="32">
        <v>37910</v>
      </c>
      <c r="J2038" s="32">
        <v>37837</v>
      </c>
      <c r="K2038" s="32">
        <v>38027</v>
      </c>
      <c r="L2038" s="32">
        <v>38288</v>
      </c>
      <c r="M2038" s="32"/>
    </row>
    <row r="2039" spans="1:22" hidden="1" x14ac:dyDescent="0.3">
      <c r="A2039" t="s">
        <v>127</v>
      </c>
      <c r="B2039" t="s">
        <v>188</v>
      </c>
      <c r="C2039" s="32">
        <v>41187</v>
      </c>
      <c r="D2039" s="32">
        <v>41341</v>
      </c>
      <c r="E2039" s="32">
        <v>40446</v>
      </c>
      <c r="F2039" s="32">
        <v>39810</v>
      </c>
      <c r="G2039" s="32">
        <v>39057</v>
      </c>
      <c r="H2039" s="32">
        <v>38125</v>
      </c>
      <c r="I2039" s="32">
        <v>36827</v>
      </c>
      <c r="J2039" s="32">
        <v>36247</v>
      </c>
      <c r="K2039" s="32">
        <v>35968</v>
      </c>
      <c r="L2039" s="32">
        <v>35764</v>
      </c>
      <c r="M2039" s="32"/>
    </row>
    <row r="2040" spans="1:22" hidden="1" x14ac:dyDescent="0.3">
      <c r="A2040" t="s">
        <v>127</v>
      </c>
      <c r="B2040" t="s">
        <v>189</v>
      </c>
      <c r="C2040" s="32">
        <v>41983</v>
      </c>
      <c r="D2040" s="32">
        <v>41633</v>
      </c>
      <c r="E2040" s="32">
        <v>41290</v>
      </c>
      <c r="F2040" s="32">
        <v>41069</v>
      </c>
      <c r="G2040" s="32">
        <v>40800</v>
      </c>
      <c r="H2040" s="32">
        <v>40090</v>
      </c>
      <c r="I2040" s="32">
        <v>39955</v>
      </c>
      <c r="J2040" s="32">
        <v>38924</v>
      </c>
      <c r="K2040" s="32">
        <v>38271</v>
      </c>
      <c r="L2040" s="32">
        <v>37415</v>
      </c>
      <c r="M2040" s="32"/>
    </row>
    <row r="2041" spans="1:22" hidden="1" x14ac:dyDescent="0.3">
      <c r="A2041" t="s">
        <v>127</v>
      </c>
      <c r="B2041" t="s">
        <v>190</v>
      </c>
      <c r="C2041" s="32">
        <v>41862</v>
      </c>
      <c r="D2041" s="32">
        <v>41504</v>
      </c>
      <c r="E2041" s="32">
        <v>41792</v>
      </c>
      <c r="F2041" s="32">
        <v>42053</v>
      </c>
      <c r="G2041" s="32">
        <v>41313</v>
      </c>
      <c r="H2041" s="32">
        <v>41299</v>
      </c>
      <c r="I2041" s="32">
        <v>40883</v>
      </c>
      <c r="J2041" s="32">
        <v>40477</v>
      </c>
      <c r="K2041" s="32">
        <v>40178</v>
      </c>
      <c r="L2041" s="32">
        <v>39718</v>
      </c>
      <c r="M2041" s="32"/>
    </row>
    <row r="2042" spans="1:22" hidden="1" x14ac:dyDescent="0.3">
      <c r="A2042" t="s">
        <v>127</v>
      </c>
      <c r="B2042" t="s">
        <v>191</v>
      </c>
      <c r="C2042" s="32">
        <v>38198</v>
      </c>
      <c r="D2042" s="32">
        <v>38976</v>
      </c>
      <c r="E2042" s="32">
        <v>39491</v>
      </c>
      <c r="F2042" s="32">
        <v>39769</v>
      </c>
      <c r="G2042" s="32">
        <v>40651</v>
      </c>
      <c r="H2042" s="32">
        <v>41169</v>
      </c>
      <c r="I2042" s="32">
        <v>40899</v>
      </c>
      <c r="J2042" s="32">
        <v>41177</v>
      </c>
      <c r="K2042" s="32">
        <v>41405</v>
      </c>
      <c r="L2042" s="32">
        <v>40597</v>
      </c>
      <c r="M2042" s="32"/>
    </row>
    <row r="2043" spans="1:22" hidden="1" x14ac:dyDescent="0.3">
      <c r="A2043" t="s">
        <v>127</v>
      </c>
      <c r="B2043" t="s">
        <v>192</v>
      </c>
      <c r="C2043" s="32">
        <v>32257</v>
      </c>
      <c r="D2043" s="32">
        <v>33577</v>
      </c>
      <c r="E2043" s="32">
        <v>34860</v>
      </c>
      <c r="F2043" s="32">
        <v>35369</v>
      </c>
      <c r="G2043" s="32">
        <v>36468</v>
      </c>
      <c r="H2043" s="32">
        <v>37502</v>
      </c>
      <c r="I2043" s="32">
        <v>38244</v>
      </c>
      <c r="J2043" s="32">
        <v>38791</v>
      </c>
      <c r="K2043" s="32">
        <v>39119</v>
      </c>
      <c r="L2043" s="32">
        <v>39985</v>
      </c>
      <c r="M2043" s="32"/>
    </row>
    <row r="2044" spans="1:22" hidden="1" x14ac:dyDescent="0.3">
      <c r="A2044" t="s">
        <v>127</v>
      </c>
      <c r="B2044" t="s">
        <v>193</v>
      </c>
      <c r="C2044" s="32">
        <v>27187</v>
      </c>
      <c r="D2044" s="32">
        <v>25661</v>
      </c>
      <c r="E2044" s="32">
        <v>26391</v>
      </c>
      <c r="F2044" s="32">
        <v>28700</v>
      </c>
      <c r="G2044" s="32">
        <v>30121</v>
      </c>
      <c r="H2044" s="32">
        <v>31311</v>
      </c>
      <c r="I2044" s="32">
        <v>32845</v>
      </c>
      <c r="J2044" s="32">
        <v>34004</v>
      </c>
      <c r="K2044" s="32">
        <v>34542</v>
      </c>
      <c r="L2044" s="32">
        <v>35592</v>
      </c>
      <c r="M2044" s="32"/>
    </row>
    <row r="2045" spans="1:22" hidden="1" x14ac:dyDescent="0.3">
      <c r="A2045" t="s">
        <v>127</v>
      </c>
      <c r="B2045" t="s">
        <v>194</v>
      </c>
      <c r="C2045" s="32">
        <v>21233</v>
      </c>
      <c r="D2045" s="32">
        <v>22490</v>
      </c>
      <c r="E2045" s="32">
        <v>23152</v>
      </c>
      <c r="F2045" s="32">
        <v>23197</v>
      </c>
      <c r="G2045" s="32">
        <v>23784</v>
      </c>
      <c r="H2045" s="32">
        <v>24298</v>
      </c>
      <c r="I2045" s="32">
        <v>24896</v>
      </c>
      <c r="J2045" s="32">
        <v>25682</v>
      </c>
      <c r="K2045" s="32">
        <v>27942</v>
      </c>
      <c r="L2045" s="32">
        <v>29303</v>
      </c>
      <c r="M2045" s="32"/>
      <c r="N2045" t="str">
        <f t="shared" ref="N2045:N2052" si="156">A2045</f>
        <v>พัทลุง</v>
      </c>
      <c r="O2045" s="32">
        <f t="shared" ref="O2045:U2045" si="157">SUM(F2045:F2052)</f>
        <v>84335</v>
      </c>
      <c r="P2045" s="32">
        <f t="shared" si="157"/>
        <v>86865</v>
      </c>
      <c r="Q2045" s="32">
        <f t="shared" si="157"/>
        <v>89611</v>
      </c>
      <c r="R2045" s="32">
        <f t="shared" si="157"/>
        <v>92479</v>
      </c>
      <c r="S2045" s="32">
        <f t="shared" si="157"/>
        <v>95745</v>
      </c>
      <c r="T2045" s="32">
        <f t="shared" si="157"/>
        <v>99899</v>
      </c>
      <c r="U2045" s="32">
        <f t="shared" si="157"/>
        <v>103188</v>
      </c>
      <c r="V2045" s="32"/>
    </row>
    <row r="2046" spans="1:22" hidden="1" x14ac:dyDescent="0.3">
      <c r="A2046" t="s">
        <v>127</v>
      </c>
      <c r="B2046" t="s">
        <v>195</v>
      </c>
      <c r="C2046" s="32">
        <v>17096</v>
      </c>
      <c r="D2046" s="32">
        <v>17966</v>
      </c>
      <c r="E2046" s="32">
        <v>18775</v>
      </c>
      <c r="F2046" s="32">
        <v>19409</v>
      </c>
      <c r="G2046" s="32">
        <v>19912</v>
      </c>
      <c r="H2046" s="32">
        <v>20729</v>
      </c>
      <c r="I2046" s="32">
        <v>21397</v>
      </c>
      <c r="J2046" s="32">
        <v>22002</v>
      </c>
      <c r="K2046" s="32">
        <v>22066</v>
      </c>
      <c r="L2046" s="32">
        <v>22615</v>
      </c>
      <c r="M2046" s="32"/>
      <c r="N2046" t="str">
        <f t="shared" si="156"/>
        <v>พัทลุง</v>
      </c>
    </row>
    <row r="2047" spans="1:22" hidden="1" x14ac:dyDescent="0.3">
      <c r="A2047" t="s">
        <v>127</v>
      </c>
      <c r="B2047" t="s">
        <v>196</v>
      </c>
      <c r="C2047" s="32">
        <v>13603</v>
      </c>
      <c r="D2047" s="32">
        <v>14056</v>
      </c>
      <c r="E2047" s="32">
        <v>14385</v>
      </c>
      <c r="F2047" s="32">
        <v>15225</v>
      </c>
      <c r="G2047" s="32">
        <v>15718</v>
      </c>
      <c r="H2047" s="32">
        <v>16051</v>
      </c>
      <c r="I2047" s="32">
        <v>16631</v>
      </c>
      <c r="J2047" s="32">
        <v>17419</v>
      </c>
      <c r="K2047" s="32">
        <v>18001</v>
      </c>
      <c r="L2047" s="32">
        <v>18444</v>
      </c>
      <c r="M2047" s="32"/>
      <c r="N2047" t="str">
        <f t="shared" si="156"/>
        <v>พัทลุง</v>
      </c>
    </row>
    <row r="2048" spans="1:22" hidden="1" x14ac:dyDescent="0.3">
      <c r="A2048" t="s">
        <v>127</v>
      </c>
      <c r="B2048" t="s">
        <v>197</v>
      </c>
      <c r="C2048" s="32">
        <v>10381</v>
      </c>
      <c r="D2048" s="32">
        <v>11168</v>
      </c>
      <c r="E2048" s="32">
        <v>11396</v>
      </c>
      <c r="F2048" s="32">
        <v>11402</v>
      </c>
      <c r="G2048" s="32">
        <v>11786</v>
      </c>
      <c r="H2048" s="32">
        <v>12158</v>
      </c>
      <c r="I2048" s="32">
        <v>12443</v>
      </c>
      <c r="J2048" s="32">
        <v>12770</v>
      </c>
      <c r="K2048" s="32">
        <v>13551</v>
      </c>
      <c r="L2048" s="32">
        <v>13970</v>
      </c>
      <c r="M2048" s="32"/>
      <c r="N2048" t="str">
        <f t="shared" si="156"/>
        <v>พัทลุง</v>
      </c>
    </row>
    <row r="2049" spans="1:14" hidden="1" x14ac:dyDescent="0.3">
      <c r="A2049" t="s">
        <v>127</v>
      </c>
      <c r="B2049" t="s">
        <v>198</v>
      </c>
      <c r="C2049" s="32">
        <v>6845</v>
      </c>
      <c r="D2049" s="32">
        <v>7545</v>
      </c>
      <c r="E2049" s="32">
        <v>7961</v>
      </c>
      <c r="F2049" s="32">
        <v>8164</v>
      </c>
      <c r="G2049" s="32">
        <v>8344</v>
      </c>
      <c r="H2049" s="32">
        <v>8657</v>
      </c>
      <c r="I2049" s="32">
        <v>9037</v>
      </c>
      <c r="J2049" s="32">
        <v>9248</v>
      </c>
      <c r="K2049" s="32">
        <v>9253</v>
      </c>
      <c r="L2049" s="32">
        <v>9505</v>
      </c>
      <c r="M2049" s="32"/>
      <c r="N2049" t="str">
        <f t="shared" si="156"/>
        <v>พัทลุง</v>
      </c>
    </row>
    <row r="2050" spans="1:14" hidden="1" x14ac:dyDescent="0.3">
      <c r="A2050" t="s">
        <v>127</v>
      </c>
      <c r="B2050" t="s">
        <v>199</v>
      </c>
      <c r="C2050" s="32">
        <v>3292</v>
      </c>
      <c r="D2050" s="32">
        <v>4006</v>
      </c>
      <c r="E2050" s="32">
        <v>4366</v>
      </c>
      <c r="F2050" s="32">
        <v>4485</v>
      </c>
      <c r="G2050" s="32">
        <v>4763</v>
      </c>
      <c r="H2050" s="32">
        <v>5026</v>
      </c>
      <c r="I2050" s="32">
        <v>5229</v>
      </c>
      <c r="J2050" s="32">
        <v>5540</v>
      </c>
      <c r="K2050" s="32">
        <v>5786</v>
      </c>
      <c r="L2050" s="32">
        <v>5882</v>
      </c>
      <c r="M2050" s="32"/>
      <c r="N2050" t="str">
        <f t="shared" si="156"/>
        <v>พัทลุง</v>
      </c>
    </row>
    <row r="2051" spans="1:14" hidden="1" x14ac:dyDescent="0.3">
      <c r="A2051" t="s">
        <v>127</v>
      </c>
      <c r="B2051" t="s">
        <v>200</v>
      </c>
      <c r="C2051" s="32">
        <v>1261</v>
      </c>
      <c r="D2051" s="32">
        <v>1602</v>
      </c>
      <c r="E2051" s="32">
        <v>1697</v>
      </c>
      <c r="F2051" s="32">
        <v>1896</v>
      </c>
      <c r="G2051" s="32">
        <v>1969</v>
      </c>
      <c r="H2051" s="32">
        <v>2011</v>
      </c>
      <c r="I2051" s="32">
        <v>2143</v>
      </c>
      <c r="J2051" s="32">
        <v>2389</v>
      </c>
      <c r="K2051" s="32">
        <v>2511</v>
      </c>
      <c r="L2051" s="32">
        <v>2690</v>
      </c>
      <c r="M2051" s="32"/>
      <c r="N2051" t="str">
        <f t="shared" si="156"/>
        <v>พัทลุง</v>
      </c>
    </row>
    <row r="2052" spans="1:14" hidden="1" x14ac:dyDescent="0.3">
      <c r="A2052" t="s">
        <v>127</v>
      </c>
      <c r="B2052" t="s">
        <v>201</v>
      </c>
      <c r="C2052">
        <v>404</v>
      </c>
      <c r="D2052">
        <v>512</v>
      </c>
      <c r="E2052">
        <v>511</v>
      </c>
      <c r="F2052">
        <v>557</v>
      </c>
      <c r="G2052">
        <v>589</v>
      </c>
      <c r="H2052">
        <v>681</v>
      </c>
      <c r="I2052">
        <v>703</v>
      </c>
      <c r="J2052">
        <v>695</v>
      </c>
      <c r="K2052">
        <v>789</v>
      </c>
      <c r="L2052">
        <v>779</v>
      </c>
      <c r="N2052" t="str">
        <f t="shared" si="156"/>
        <v>พัทลุง</v>
      </c>
    </row>
    <row r="2053" spans="1:14" hidden="1" x14ac:dyDescent="0.3">
      <c r="A2053" t="s">
        <v>127</v>
      </c>
      <c r="B2053" t="s">
        <v>202</v>
      </c>
      <c r="C2053">
        <v>168</v>
      </c>
      <c r="D2053">
        <v>205</v>
      </c>
      <c r="E2053">
        <v>217</v>
      </c>
      <c r="F2053">
        <v>216</v>
      </c>
      <c r="G2053">
        <v>126</v>
      </c>
      <c r="H2053">
        <v>159</v>
      </c>
      <c r="I2053">
        <v>181</v>
      </c>
      <c r="J2053">
        <v>188</v>
      </c>
      <c r="K2053">
        <v>209</v>
      </c>
      <c r="L2053">
        <v>233</v>
      </c>
    </row>
    <row r="2054" spans="1:14" hidden="1" x14ac:dyDescent="0.3">
      <c r="A2054" t="s">
        <v>127</v>
      </c>
      <c r="B2054" t="s">
        <v>203</v>
      </c>
      <c r="C2054">
        <v>10</v>
      </c>
      <c r="D2054" t="s">
        <v>207</v>
      </c>
      <c r="E2054" t="s">
        <v>207</v>
      </c>
      <c r="F2054" t="s">
        <v>207</v>
      </c>
      <c r="G2054" t="s">
        <v>207</v>
      </c>
      <c r="H2054" t="s">
        <v>207</v>
      </c>
      <c r="I2054" t="s">
        <v>207</v>
      </c>
      <c r="J2054" t="s">
        <v>207</v>
      </c>
      <c r="K2054" t="s">
        <v>207</v>
      </c>
      <c r="L2054" t="s">
        <v>207</v>
      </c>
    </row>
    <row r="2055" spans="1:14" hidden="1" x14ac:dyDescent="0.3">
      <c r="A2055" t="s">
        <v>127</v>
      </c>
      <c r="B2055" t="s">
        <v>204</v>
      </c>
      <c r="C2055">
        <v>120</v>
      </c>
      <c r="D2055">
        <v>120</v>
      </c>
      <c r="E2055">
        <v>177</v>
      </c>
      <c r="F2055">
        <v>240</v>
      </c>
      <c r="G2055">
        <v>240</v>
      </c>
      <c r="H2055">
        <v>235</v>
      </c>
      <c r="I2055">
        <v>244</v>
      </c>
      <c r="J2055">
        <v>246</v>
      </c>
      <c r="K2055">
        <v>247</v>
      </c>
      <c r="L2055">
        <v>252</v>
      </c>
    </row>
    <row r="2056" spans="1:14" hidden="1" x14ac:dyDescent="0.3">
      <c r="A2056" t="s">
        <v>127</v>
      </c>
      <c r="B2056" t="s">
        <v>205</v>
      </c>
      <c r="C2056" s="32">
        <v>3160</v>
      </c>
      <c r="D2056" s="32">
        <v>3171</v>
      </c>
      <c r="E2056" s="32">
        <v>3148</v>
      </c>
      <c r="F2056" s="32">
        <v>3213</v>
      </c>
      <c r="G2056" s="32">
        <v>2751</v>
      </c>
      <c r="H2056" s="32">
        <v>2766</v>
      </c>
      <c r="I2056" s="32">
        <v>2775</v>
      </c>
      <c r="J2056" s="32">
        <v>2831</v>
      </c>
      <c r="K2056">
        <v>797</v>
      </c>
      <c r="L2056" s="32">
        <v>1103</v>
      </c>
      <c r="M2056" s="32"/>
    </row>
    <row r="2057" spans="1:14" hidden="1" x14ac:dyDescent="0.3">
      <c r="A2057" t="s">
        <v>127</v>
      </c>
      <c r="B2057" t="s">
        <v>206</v>
      </c>
      <c r="C2057">
        <v>893</v>
      </c>
      <c r="D2057">
        <v>957</v>
      </c>
      <c r="E2057">
        <v>892</v>
      </c>
      <c r="F2057" s="32">
        <v>1026</v>
      </c>
      <c r="G2057">
        <v>878</v>
      </c>
      <c r="H2057">
        <v>887</v>
      </c>
      <c r="I2057">
        <v>852</v>
      </c>
      <c r="J2057">
        <v>736</v>
      </c>
      <c r="K2057">
        <v>186</v>
      </c>
      <c r="L2057">
        <v>132</v>
      </c>
    </row>
    <row r="2058" spans="1:14" x14ac:dyDescent="0.3">
      <c r="A2058" t="s">
        <v>128</v>
      </c>
      <c r="B2058" t="s">
        <v>7</v>
      </c>
      <c r="C2058" s="32">
        <v>671615</v>
      </c>
      <c r="D2058" s="32">
        <v>678838</v>
      </c>
      <c r="E2058" s="32">
        <v>686186</v>
      </c>
      <c r="F2058" s="32">
        <v>694023</v>
      </c>
      <c r="G2058" s="32">
        <v>700961</v>
      </c>
      <c r="H2058" s="32">
        <v>709796</v>
      </c>
      <c r="I2058" s="32">
        <v>718077</v>
      </c>
      <c r="J2058" s="32">
        <v>725104</v>
      </c>
      <c r="K2058" s="32">
        <v>726015</v>
      </c>
      <c r="L2058" s="32">
        <v>729581</v>
      </c>
      <c r="M2058" s="32"/>
    </row>
    <row r="2059" spans="1:14" hidden="1" x14ac:dyDescent="0.3">
      <c r="A2059" t="s">
        <v>128</v>
      </c>
      <c r="B2059" t="s">
        <v>184</v>
      </c>
      <c r="C2059" s="32">
        <v>62576</v>
      </c>
      <c r="D2059" s="32">
        <v>62826</v>
      </c>
      <c r="E2059" s="32">
        <v>62582</v>
      </c>
      <c r="F2059" s="32">
        <v>62563</v>
      </c>
      <c r="G2059" s="32">
        <v>61998</v>
      </c>
      <c r="H2059" s="32">
        <v>61530</v>
      </c>
      <c r="I2059" s="32">
        <v>60710</v>
      </c>
      <c r="J2059" s="32">
        <v>60193</v>
      </c>
      <c r="K2059" s="32">
        <v>59891</v>
      </c>
      <c r="L2059" s="32">
        <v>58896</v>
      </c>
      <c r="M2059" s="32"/>
    </row>
    <row r="2060" spans="1:14" hidden="1" x14ac:dyDescent="0.3">
      <c r="A2060" t="s">
        <v>128</v>
      </c>
      <c r="B2060" s="37">
        <v>44690</v>
      </c>
      <c r="C2060" s="32">
        <v>60320</v>
      </c>
      <c r="D2060" s="32">
        <v>60775</v>
      </c>
      <c r="E2060" s="32">
        <v>61338</v>
      </c>
      <c r="F2060" s="32">
        <v>61849</v>
      </c>
      <c r="G2060" s="32">
        <v>62801</v>
      </c>
      <c r="H2060" s="32">
        <v>63605</v>
      </c>
      <c r="I2060" s="32">
        <v>64293</v>
      </c>
      <c r="J2060" s="32">
        <v>64410</v>
      </c>
      <c r="K2060" s="32">
        <v>64357</v>
      </c>
      <c r="L2060" s="32">
        <v>63659</v>
      </c>
      <c r="M2060" s="32"/>
    </row>
    <row r="2061" spans="1:14" hidden="1" x14ac:dyDescent="0.3">
      <c r="A2061" t="s">
        <v>128</v>
      </c>
      <c r="B2061" s="37">
        <v>44848</v>
      </c>
      <c r="C2061" s="32">
        <v>61413</v>
      </c>
      <c r="D2061" s="32">
        <v>60533</v>
      </c>
      <c r="E2061" s="32">
        <v>60378</v>
      </c>
      <c r="F2061" s="32">
        <v>60235</v>
      </c>
      <c r="G2061" s="32">
        <v>60125</v>
      </c>
      <c r="H2061" s="32">
        <v>60186</v>
      </c>
      <c r="I2061" s="32">
        <v>60870</v>
      </c>
      <c r="J2061" s="32">
        <v>61588</v>
      </c>
      <c r="K2061" s="32">
        <v>62237</v>
      </c>
      <c r="L2061" s="32">
        <v>63234</v>
      </c>
      <c r="M2061" s="32"/>
    </row>
    <row r="2062" spans="1:14" hidden="1" x14ac:dyDescent="0.3">
      <c r="A2062" t="s">
        <v>128</v>
      </c>
      <c r="B2062" t="s">
        <v>185</v>
      </c>
      <c r="C2062" s="32">
        <v>63470</v>
      </c>
      <c r="D2062" s="32">
        <v>63407</v>
      </c>
      <c r="E2062" s="32">
        <v>63028</v>
      </c>
      <c r="F2062" s="32">
        <v>62171</v>
      </c>
      <c r="G2062" s="32">
        <v>61465</v>
      </c>
      <c r="H2062" s="32">
        <v>62009</v>
      </c>
      <c r="I2062" s="32">
        <v>61406</v>
      </c>
      <c r="J2062" s="32">
        <v>61331</v>
      </c>
      <c r="K2062" s="32">
        <v>61192</v>
      </c>
      <c r="L2062" s="32">
        <v>60307</v>
      </c>
      <c r="M2062" s="32"/>
    </row>
    <row r="2063" spans="1:14" hidden="1" x14ac:dyDescent="0.3">
      <c r="A2063" t="s">
        <v>128</v>
      </c>
      <c r="B2063" t="s">
        <v>186</v>
      </c>
      <c r="C2063" s="32">
        <v>60145</v>
      </c>
      <c r="D2063" s="32">
        <v>61170</v>
      </c>
      <c r="E2063" s="32">
        <v>62052</v>
      </c>
      <c r="F2063" s="32">
        <v>62456</v>
      </c>
      <c r="G2063" s="32">
        <v>63803</v>
      </c>
      <c r="H2063" s="32">
        <v>64647</v>
      </c>
      <c r="I2063" s="32">
        <v>65625</v>
      </c>
      <c r="J2063" s="32">
        <v>65690</v>
      </c>
      <c r="K2063" s="32">
        <v>65405</v>
      </c>
      <c r="L2063" s="32">
        <v>64459</v>
      </c>
      <c r="M2063" s="32"/>
    </row>
    <row r="2064" spans="1:14" hidden="1" x14ac:dyDescent="0.3">
      <c r="A2064" t="s">
        <v>128</v>
      </c>
      <c r="B2064" t="s">
        <v>187</v>
      </c>
      <c r="C2064" s="32">
        <v>53009</v>
      </c>
      <c r="D2064" s="32">
        <v>53883</v>
      </c>
      <c r="E2064" s="32">
        <v>55046</v>
      </c>
      <c r="F2064" s="32">
        <v>56526</v>
      </c>
      <c r="G2064" s="32">
        <v>57273</v>
      </c>
      <c r="H2064" s="32">
        <v>58243</v>
      </c>
      <c r="I2064" s="32">
        <v>59412</v>
      </c>
      <c r="J2064" s="32">
        <v>59674</v>
      </c>
      <c r="K2064" s="32">
        <v>60157</v>
      </c>
      <c r="L2064" s="32">
        <v>61232</v>
      </c>
      <c r="M2064" s="32"/>
    </row>
    <row r="2065" spans="1:21" hidden="1" x14ac:dyDescent="0.3">
      <c r="A2065" t="s">
        <v>128</v>
      </c>
      <c r="B2065" t="s">
        <v>188</v>
      </c>
      <c r="C2065" s="32">
        <v>46961</v>
      </c>
      <c r="D2065" s="32">
        <v>47845</v>
      </c>
      <c r="E2065" s="32">
        <v>48572</v>
      </c>
      <c r="F2065" s="32">
        <v>49184</v>
      </c>
      <c r="G2065" s="32">
        <v>50438</v>
      </c>
      <c r="H2065" s="32">
        <v>51446</v>
      </c>
      <c r="I2065" s="32">
        <v>52388</v>
      </c>
      <c r="J2065" s="32">
        <v>53645</v>
      </c>
      <c r="K2065" s="32">
        <v>55125</v>
      </c>
      <c r="L2065" s="32">
        <v>55548</v>
      </c>
      <c r="M2065" s="32"/>
    </row>
    <row r="2066" spans="1:21" hidden="1" x14ac:dyDescent="0.3">
      <c r="A2066" t="s">
        <v>128</v>
      </c>
      <c r="B2066" t="s">
        <v>189</v>
      </c>
      <c r="C2066" s="32">
        <v>43211</v>
      </c>
      <c r="D2066" s="32">
        <v>43172</v>
      </c>
      <c r="E2066" s="32">
        <v>44017</v>
      </c>
      <c r="F2066" s="32">
        <v>44840</v>
      </c>
      <c r="G2066" s="32">
        <v>45202</v>
      </c>
      <c r="H2066" s="32">
        <v>45182</v>
      </c>
      <c r="I2066" s="32">
        <v>46271</v>
      </c>
      <c r="J2066" s="32">
        <v>47245</v>
      </c>
      <c r="K2066" s="32">
        <v>47993</v>
      </c>
      <c r="L2066" s="32">
        <v>49217</v>
      </c>
      <c r="M2066" s="32"/>
    </row>
    <row r="2067" spans="1:21" hidden="1" x14ac:dyDescent="0.3">
      <c r="A2067" t="s">
        <v>128</v>
      </c>
      <c r="B2067" t="s">
        <v>190</v>
      </c>
      <c r="C2067" s="32">
        <v>43332</v>
      </c>
      <c r="D2067" s="32">
        <v>42289</v>
      </c>
      <c r="E2067" s="32">
        <v>42015</v>
      </c>
      <c r="F2067" s="32">
        <v>42174</v>
      </c>
      <c r="G2067" s="32">
        <v>42013</v>
      </c>
      <c r="H2067" s="32">
        <v>41779</v>
      </c>
      <c r="I2067" s="32">
        <v>41926</v>
      </c>
      <c r="J2067" s="32">
        <v>42805</v>
      </c>
      <c r="K2067" s="32">
        <v>43523</v>
      </c>
      <c r="L2067" s="32">
        <v>43885</v>
      </c>
      <c r="M2067" s="32"/>
    </row>
    <row r="2068" spans="1:21" hidden="1" x14ac:dyDescent="0.3">
      <c r="A2068" t="s">
        <v>128</v>
      </c>
      <c r="B2068" t="s">
        <v>191</v>
      </c>
      <c r="C2068" s="32">
        <v>39870</v>
      </c>
      <c r="D2068" s="32">
        <v>39757</v>
      </c>
      <c r="E2068" s="32">
        <v>39676</v>
      </c>
      <c r="F2068" s="32">
        <v>39854</v>
      </c>
      <c r="G2068" s="32">
        <v>40191</v>
      </c>
      <c r="H2068" s="32">
        <v>41701</v>
      </c>
      <c r="I2068" s="32">
        <v>41105</v>
      </c>
      <c r="J2068" s="32">
        <v>40926</v>
      </c>
      <c r="K2068" s="32">
        <v>41018</v>
      </c>
      <c r="L2068" s="32">
        <v>40778</v>
      </c>
      <c r="M2068" s="32"/>
    </row>
    <row r="2069" spans="1:21" hidden="1" x14ac:dyDescent="0.3">
      <c r="A2069" t="s">
        <v>128</v>
      </c>
      <c r="B2069" t="s">
        <v>192</v>
      </c>
      <c r="C2069" s="32">
        <v>31910</v>
      </c>
      <c r="D2069" s="32">
        <v>33713</v>
      </c>
      <c r="E2069" s="32">
        <v>35450</v>
      </c>
      <c r="F2069" s="32">
        <v>36454</v>
      </c>
      <c r="G2069" s="32">
        <v>37581</v>
      </c>
      <c r="H2069" s="32">
        <v>37925</v>
      </c>
      <c r="I2069" s="32">
        <v>38152</v>
      </c>
      <c r="J2069" s="32">
        <v>38172</v>
      </c>
      <c r="K2069" s="32">
        <v>38420</v>
      </c>
      <c r="L2069" s="32">
        <v>38620</v>
      </c>
      <c r="M2069" s="32"/>
    </row>
    <row r="2070" spans="1:21" hidden="1" x14ac:dyDescent="0.3">
      <c r="A2070" t="s">
        <v>128</v>
      </c>
      <c r="B2070" t="s">
        <v>193</v>
      </c>
      <c r="C2070" s="32">
        <v>25170</v>
      </c>
      <c r="D2070" s="32">
        <v>23896</v>
      </c>
      <c r="E2070" s="32">
        <v>24610</v>
      </c>
      <c r="F2070" s="32">
        <v>25908</v>
      </c>
      <c r="G2070" s="32">
        <v>27883</v>
      </c>
      <c r="H2070" s="32">
        <v>29999</v>
      </c>
      <c r="I2070" s="32">
        <v>31887</v>
      </c>
      <c r="J2070" s="32">
        <v>33520</v>
      </c>
      <c r="K2070" s="32">
        <v>34529</v>
      </c>
      <c r="L2070" s="32">
        <v>35477</v>
      </c>
      <c r="M2070" s="32"/>
    </row>
    <row r="2071" spans="1:21" hidden="1" x14ac:dyDescent="0.3">
      <c r="A2071" t="s">
        <v>128</v>
      </c>
      <c r="B2071" t="s">
        <v>194</v>
      </c>
      <c r="C2071" s="32">
        <v>21317</v>
      </c>
      <c r="D2071" s="32">
        <v>22757</v>
      </c>
      <c r="E2071" s="32">
        <v>23123</v>
      </c>
      <c r="F2071" s="32">
        <v>22981</v>
      </c>
      <c r="G2071" s="32">
        <v>22445</v>
      </c>
      <c r="H2071" s="32">
        <v>21696</v>
      </c>
      <c r="I2071" s="32">
        <v>22326</v>
      </c>
      <c r="J2071" s="32">
        <v>23001</v>
      </c>
      <c r="K2071" s="32">
        <v>24187</v>
      </c>
      <c r="L2071" s="32">
        <v>25906</v>
      </c>
      <c r="M2071" s="32"/>
      <c r="N2071" t="str">
        <f t="shared" ref="N2071:N2078" si="158">A2071</f>
        <v>ปัตตานี</v>
      </c>
      <c r="O2071" s="32">
        <f>SUM(F2071:F2078)</f>
        <v>79332</v>
      </c>
      <c r="P2071" s="32">
        <f t="shared" ref="P2071:U2071" si="159">SUM(G2071:G2078)</f>
        <v>80157</v>
      </c>
      <c r="Q2071" s="32">
        <f t="shared" si="159"/>
        <v>81280</v>
      </c>
      <c r="R2071" s="32">
        <f t="shared" si="159"/>
        <v>83650</v>
      </c>
      <c r="S2071" s="32">
        <f t="shared" si="159"/>
        <v>85588</v>
      </c>
      <c r="T2071" s="32">
        <f t="shared" si="159"/>
        <v>87821</v>
      </c>
      <c r="U2071" s="32">
        <f t="shared" si="159"/>
        <v>89308</v>
      </c>
    </row>
    <row r="2072" spans="1:21" hidden="1" x14ac:dyDescent="0.3">
      <c r="A2072" t="s">
        <v>128</v>
      </c>
      <c r="B2072" t="s">
        <v>195</v>
      </c>
      <c r="C2072" s="32">
        <v>13609</v>
      </c>
      <c r="D2072" s="32">
        <v>15140</v>
      </c>
      <c r="E2072" s="32">
        <v>16519</v>
      </c>
      <c r="F2072" s="32">
        <v>17808</v>
      </c>
      <c r="G2072" s="32">
        <v>18887</v>
      </c>
      <c r="H2072" s="32">
        <v>20138</v>
      </c>
      <c r="I2072" s="32">
        <v>20651</v>
      </c>
      <c r="J2072" s="32">
        <v>20939</v>
      </c>
      <c r="K2072" s="32">
        <v>20927</v>
      </c>
      <c r="L2072" s="32">
        <v>20240</v>
      </c>
      <c r="M2072" s="32"/>
      <c r="N2072" t="str">
        <f t="shared" si="158"/>
        <v>ปัตตานี</v>
      </c>
    </row>
    <row r="2073" spans="1:21" hidden="1" x14ac:dyDescent="0.3">
      <c r="A2073" t="s">
        <v>128</v>
      </c>
      <c r="B2073" t="s">
        <v>196</v>
      </c>
      <c r="C2073" s="32">
        <v>13695</v>
      </c>
      <c r="D2073" s="32">
        <v>13396</v>
      </c>
      <c r="E2073" s="32">
        <v>12770</v>
      </c>
      <c r="F2073" s="32">
        <v>12210</v>
      </c>
      <c r="G2073" s="32">
        <v>12095</v>
      </c>
      <c r="H2073" s="32">
        <v>12276</v>
      </c>
      <c r="I2073" s="32">
        <v>13209</v>
      </c>
      <c r="J2073" s="32">
        <v>14405</v>
      </c>
      <c r="K2073" s="32">
        <v>15520</v>
      </c>
      <c r="L2073" s="32">
        <v>16323</v>
      </c>
      <c r="M2073" s="32"/>
      <c r="N2073" t="str">
        <f t="shared" si="158"/>
        <v>ปัตตานี</v>
      </c>
    </row>
    <row r="2074" spans="1:21" hidden="1" x14ac:dyDescent="0.3">
      <c r="A2074" t="s">
        <v>128</v>
      </c>
      <c r="B2074" t="s">
        <v>197</v>
      </c>
      <c r="C2074" s="32">
        <v>10123</v>
      </c>
      <c r="D2074" s="32">
        <v>11257</v>
      </c>
      <c r="E2074" s="32">
        <v>11564</v>
      </c>
      <c r="F2074" s="32">
        <v>11192</v>
      </c>
      <c r="G2074" s="32">
        <v>11387</v>
      </c>
      <c r="H2074" s="32">
        <v>11321</v>
      </c>
      <c r="I2074" s="32">
        <v>10989</v>
      </c>
      <c r="J2074" s="32">
        <v>10519</v>
      </c>
      <c r="K2074" s="32">
        <v>10057</v>
      </c>
      <c r="L2074" s="32">
        <v>9806</v>
      </c>
      <c r="M2074" s="32"/>
      <c r="N2074" t="str">
        <f t="shared" si="158"/>
        <v>ปัตตานี</v>
      </c>
    </row>
    <row r="2075" spans="1:21" hidden="1" x14ac:dyDescent="0.3">
      <c r="A2075" t="s">
        <v>128</v>
      </c>
      <c r="B2075" t="s">
        <v>198</v>
      </c>
      <c r="C2075" s="32">
        <v>6677</v>
      </c>
      <c r="D2075" s="32">
        <v>7271</v>
      </c>
      <c r="E2075" s="32">
        <v>7498</v>
      </c>
      <c r="F2075" s="32">
        <v>7792</v>
      </c>
      <c r="G2075" s="32">
        <v>7746</v>
      </c>
      <c r="H2075" s="32">
        <v>8086</v>
      </c>
      <c r="I2075" s="32">
        <v>8415</v>
      </c>
      <c r="J2075" s="32">
        <v>8537</v>
      </c>
      <c r="K2075" s="32">
        <v>8318</v>
      </c>
      <c r="L2075" s="32">
        <v>8369</v>
      </c>
      <c r="M2075" s="32"/>
      <c r="N2075" t="str">
        <f t="shared" si="158"/>
        <v>ปัตตานี</v>
      </c>
    </row>
    <row r="2076" spans="1:21" hidden="1" x14ac:dyDescent="0.3">
      <c r="A2076" t="s">
        <v>128</v>
      </c>
      <c r="B2076" t="s">
        <v>199</v>
      </c>
      <c r="C2076" s="32">
        <v>3573</v>
      </c>
      <c r="D2076" s="32">
        <v>4007</v>
      </c>
      <c r="E2076" s="32">
        <v>4009</v>
      </c>
      <c r="F2076" s="32">
        <v>4320</v>
      </c>
      <c r="G2076" s="32">
        <v>4429</v>
      </c>
      <c r="H2076" s="32">
        <v>4578</v>
      </c>
      <c r="I2076" s="32">
        <v>4748</v>
      </c>
      <c r="J2076" s="32">
        <v>4886</v>
      </c>
      <c r="K2076" s="32">
        <v>5102</v>
      </c>
      <c r="L2076" s="32">
        <v>4888</v>
      </c>
      <c r="M2076" s="32"/>
      <c r="N2076" t="str">
        <f t="shared" si="158"/>
        <v>ปัตตานี</v>
      </c>
    </row>
    <row r="2077" spans="1:21" hidden="1" x14ac:dyDescent="0.3">
      <c r="A2077" t="s">
        <v>128</v>
      </c>
      <c r="B2077" t="s">
        <v>200</v>
      </c>
      <c r="C2077" s="32">
        <v>1583</v>
      </c>
      <c r="D2077" s="32">
        <v>1724</v>
      </c>
      <c r="E2077" s="32">
        <v>1729</v>
      </c>
      <c r="F2077" s="32">
        <v>2024</v>
      </c>
      <c r="G2077" s="32">
        <v>2179</v>
      </c>
      <c r="H2077" s="32">
        <v>2234</v>
      </c>
      <c r="I2077" s="32">
        <v>2335</v>
      </c>
      <c r="J2077" s="32">
        <v>2320</v>
      </c>
      <c r="K2077" s="32">
        <v>2540</v>
      </c>
      <c r="L2077" s="32">
        <v>2575</v>
      </c>
      <c r="M2077" s="32"/>
      <c r="N2077" t="str">
        <f t="shared" si="158"/>
        <v>ปัตตานี</v>
      </c>
    </row>
    <row r="2078" spans="1:21" hidden="1" x14ac:dyDescent="0.3">
      <c r="A2078" t="s">
        <v>128</v>
      </c>
      <c r="B2078" t="s">
        <v>201</v>
      </c>
      <c r="C2078">
        <v>944</v>
      </c>
      <c r="D2078" s="32">
        <v>1012</v>
      </c>
      <c r="E2078">
        <v>993</v>
      </c>
      <c r="F2078" s="32">
        <v>1005</v>
      </c>
      <c r="G2078">
        <v>989</v>
      </c>
      <c r="H2078">
        <v>951</v>
      </c>
      <c r="I2078">
        <v>977</v>
      </c>
      <c r="J2078">
        <v>981</v>
      </c>
      <c r="K2078" s="32">
        <v>1170</v>
      </c>
      <c r="L2078" s="32">
        <v>1201</v>
      </c>
      <c r="M2078" s="32"/>
      <c r="N2078" t="str">
        <f t="shared" si="158"/>
        <v>ปัตตานี</v>
      </c>
    </row>
    <row r="2079" spans="1:21" hidden="1" x14ac:dyDescent="0.3">
      <c r="A2079" t="s">
        <v>128</v>
      </c>
      <c r="B2079" t="s">
        <v>202</v>
      </c>
      <c r="C2079">
        <v>416</v>
      </c>
      <c r="D2079">
        <v>522</v>
      </c>
      <c r="E2079">
        <v>570</v>
      </c>
      <c r="F2079">
        <v>891</v>
      </c>
      <c r="G2079">
        <v>585</v>
      </c>
      <c r="H2079">
        <v>676</v>
      </c>
      <c r="I2079">
        <v>740</v>
      </c>
      <c r="J2079">
        <v>462</v>
      </c>
      <c r="K2079">
        <v>731</v>
      </c>
      <c r="L2079">
        <v>839</v>
      </c>
    </row>
    <row r="2080" spans="1:21" hidden="1" x14ac:dyDescent="0.3">
      <c r="A2080" t="s">
        <v>128</v>
      </c>
      <c r="B2080" t="s">
        <v>203</v>
      </c>
      <c r="C2080">
        <v>1</v>
      </c>
      <c r="D2080">
        <v>1</v>
      </c>
      <c r="E2080">
        <v>1</v>
      </c>
      <c r="F2080">
        <v>1</v>
      </c>
      <c r="G2080" t="s">
        <v>207</v>
      </c>
      <c r="H2080" t="s">
        <v>207</v>
      </c>
      <c r="I2080" t="s">
        <v>207</v>
      </c>
      <c r="J2080" t="s">
        <v>207</v>
      </c>
      <c r="K2080" t="s">
        <v>207</v>
      </c>
      <c r="L2080" t="s">
        <v>207</v>
      </c>
    </row>
    <row r="2081" spans="1:13" hidden="1" x14ac:dyDescent="0.3">
      <c r="A2081" t="s">
        <v>128</v>
      </c>
      <c r="B2081" t="s">
        <v>204</v>
      </c>
      <c r="C2081">
        <v>220</v>
      </c>
      <c r="D2081">
        <v>207</v>
      </c>
      <c r="E2081">
        <v>367</v>
      </c>
      <c r="F2081" s="32">
        <v>1171</v>
      </c>
      <c r="G2081" s="32">
        <v>1108</v>
      </c>
      <c r="H2081" s="32">
        <v>1127</v>
      </c>
      <c r="I2081" s="32">
        <v>1140</v>
      </c>
      <c r="J2081" s="32">
        <v>1129</v>
      </c>
      <c r="K2081" s="32">
        <v>1097</v>
      </c>
      <c r="L2081" s="32">
        <v>1094</v>
      </c>
      <c r="M2081" s="32"/>
    </row>
    <row r="2082" spans="1:13" hidden="1" x14ac:dyDescent="0.3">
      <c r="A2082" t="s">
        <v>128</v>
      </c>
      <c r="B2082" t="s">
        <v>205</v>
      </c>
      <c r="C2082" s="32">
        <v>6976</v>
      </c>
      <c r="D2082" s="32">
        <v>7149</v>
      </c>
      <c r="E2082" s="32">
        <v>6976</v>
      </c>
      <c r="F2082" s="32">
        <v>7132</v>
      </c>
      <c r="G2082" s="32">
        <v>7066</v>
      </c>
      <c r="H2082" s="32">
        <v>7165</v>
      </c>
      <c r="I2082" s="32">
        <v>7197</v>
      </c>
      <c r="J2082" s="32">
        <v>7342</v>
      </c>
      <c r="K2082" s="32">
        <v>2175</v>
      </c>
      <c r="L2082" s="32">
        <v>2780</v>
      </c>
      <c r="M2082" s="32"/>
    </row>
    <row r="2083" spans="1:13" hidden="1" x14ac:dyDescent="0.3">
      <c r="A2083" t="s">
        <v>128</v>
      </c>
      <c r="B2083" t="s">
        <v>206</v>
      </c>
      <c r="C2083" s="32">
        <v>1094</v>
      </c>
      <c r="D2083" s="32">
        <v>1129</v>
      </c>
      <c r="E2083" s="32">
        <v>1303</v>
      </c>
      <c r="F2083" s="32">
        <v>1282</v>
      </c>
      <c r="G2083" s="32">
        <v>1272</v>
      </c>
      <c r="H2083" s="32">
        <v>1296</v>
      </c>
      <c r="I2083" s="32">
        <v>1305</v>
      </c>
      <c r="J2083" s="32">
        <v>1384</v>
      </c>
      <c r="K2083">
        <v>344</v>
      </c>
      <c r="L2083">
        <v>248</v>
      </c>
    </row>
    <row r="2084" spans="1:13" x14ac:dyDescent="0.3">
      <c r="A2084" t="s">
        <v>129</v>
      </c>
      <c r="B2084" t="s">
        <v>7</v>
      </c>
      <c r="C2084" s="32">
        <v>500814</v>
      </c>
      <c r="D2084" s="32">
        <v>506138</v>
      </c>
      <c r="E2084" s="32">
        <v>511911</v>
      </c>
      <c r="F2084" s="32">
        <v>518139</v>
      </c>
      <c r="G2084" s="32">
        <v>522279</v>
      </c>
      <c r="H2084" s="32">
        <v>527295</v>
      </c>
      <c r="I2084" s="32">
        <v>532326</v>
      </c>
      <c r="J2084" s="32">
        <v>536330</v>
      </c>
      <c r="K2084" s="32">
        <v>538602</v>
      </c>
      <c r="L2084" s="32">
        <v>542314</v>
      </c>
      <c r="M2084" s="32"/>
    </row>
    <row r="2085" spans="1:13" hidden="1" x14ac:dyDescent="0.3">
      <c r="A2085" t="s">
        <v>129</v>
      </c>
      <c r="B2085" t="s">
        <v>184</v>
      </c>
      <c r="C2085" s="32">
        <v>46355</v>
      </c>
      <c r="D2085" s="32">
        <v>46780</v>
      </c>
      <c r="E2085" s="32">
        <v>46908</v>
      </c>
      <c r="F2085" s="32">
        <v>47099</v>
      </c>
      <c r="G2085" s="32">
        <v>46011</v>
      </c>
      <c r="H2085" s="32">
        <v>44903</v>
      </c>
      <c r="I2085" s="32">
        <v>44049</v>
      </c>
      <c r="J2085" s="32">
        <v>43585</v>
      </c>
      <c r="K2085" s="32">
        <v>43156</v>
      </c>
      <c r="L2085" s="32">
        <v>42291</v>
      </c>
      <c r="M2085" s="32"/>
    </row>
    <row r="2086" spans="1:13" hidden="1" x14ac:dyDescent="0.3">
      <c r="A2086" t="s">
        <v>129</v>
      </c>
      <c r="B2086" s="37">
        <v>44690</v>
      </c>
      <c r="C2086" s="32">
        <v>44844</v>
      </c>
      <c r="D2086" s="32">
        <v>45245</v>
      </c>
      <c r="E2086" s="32">
        <v>45431</v>
      </c>
      <c r="F2086" s="32">
        <v>45654</v>
      </c>
      <c r="G2086" s="32">
        <v>46307</v>
      </c>
      <c r="H2086" s="32">
        <v>46948</v>
      </c>
      <c r="I2086" s="32">
        <v>47408</v>
      </c>
      <c r="J2086" s="32">
        <v>47649</v>
      </c>
      <c r="K2086" s="32">
        <v>47681</v>
      </c>
      <c r="L2086" s="32">
        <v>46813</v>
      </c>
      <c r="M2086" s="32"/>
    </row>
    <row r="2087" spans="1:13" hidden="1" x14ac:dyDescent="0.3">
      <c r="A2087" t="s">
        <v>129</v>
      </c>
      <c r="B2087" s="37">
        <v>44848</v>
      </c>
      <c r="C2087" s="32">
        <v>44404</v>
      </c>
      <c r="D2087" s="32">
        <v>44115</v>
      </c>
      <c r="E2087" s="32">
        <v>44342</v>
      </c>
      <c r="F2087" s="32">
        <v>44241</v>
      </c>
      <c r="G2087" s="32">
        <v>44435</v>
      </c>
      <c r="H2087" s="32">
        <v>44701</v>
      </c>
      <c r="I2087" s="32">
        <v>45235</v>
      </c>
      <c r="J2087" s="32">
        <v>45317</v>
      </c>
      <c r="K2087" s="32">
        <v>45487</v>
      </c>
      <c r="L2087" s="32">
        <v>46163</v>
      </c>
      <c r="M2087" s="32"/>
    </row>
    <row r="2088" spans="1:13" hidden="1" x14ac:dyDescent="0.3">
      <c r="A2088" t="s">
        <v>129</v>
      </c>
      <c r="B2088" t="s">
        <v>185</v>
      </c>
      <c r="C2088" s="32">
        <v>47526</v>
      </c>
      <c r="D2088" s="32">
        <v>46832</v>
      </c>
      <c r="E2088" s="32">
        <v>46300</v>
      </c>
      <c r="F2088" s="32">
        <v>45990</v>
      </c>
      <c r="G2088" s="32">
        <v>45065</v>
      </c>
      <c r="H2088" s="32">
        <v>44334</v>
      </c>
      <c r="I2088" s="32">
        <v>43830</v>
      </c>
      <c r="J2088" s="32">
        <v>44005</v>
      </c>
      <c r="K2088" s="32">
        <v>43933</v>
      </c>
      <c r="L2088" s="32">
        <v>44184</v>
      </c>
      <c r="M2088" s="32"/>
    </row>
    <row r="2089" spans="1:13" hidden="1" x14ac:dyDescent="0.3">
      <c r="A2089" t="s">
        <v>129</v>
      </c>
      <c r="B2089" t="s">
        <v>186</v>
      </c>
      <c r="C2089" s="32">
        <v>44124</v>
      </c>
      <c r="D2089" s="32">
        <v>44943</v>
      </c>
      <c r="E2089" s="32">
        <v>44991</v>
      </c>
      <c r="F2089" s="32">
        <v>45397</v>
      </c>
      <c r="G2089" s="32">
        <v>46622</v>
      </c>
      <c r="H2089" s="32">
        <v>46996</v>
      </c>
      <c r="I2089" s="32">
        <v>46462</v>
      </c>
      <c r="J2089" s="32">
        <v>45584</v>
      </c>
      <c r="K2089" s="32">
        <v>45171</v>
      </c>
      <c r="L2089" s="32">
        <v>44075</v>
      </c>
      <c r="M2089" s="32"/>
    </row>
    <row r="2090" spans="1:13" hidden="1" x14ac:dyDescent="0.3">
      <c r="A2090" t="s">
        <v>129</v>
      </c>
      <c r="B2090" t="s">
        <v>187</v>
      </c>
      <c r="C2090" s="32">
        <v>39381</v>
      </c>
      <c r="D2090" s="32">
        <v>39957</v>
      </c>
      <c r="E2090" s="32">
        <v>41204</v>
      </c>
      <c r="F2090" s="32">
        <v>42526</v>
      </c>
      <c r="G2090" s="32">
        <v>42941</v>
      </c>
      <c r="H2090" s="32">
        <v>43584</v>
      </c>
      <c r="I2090" s="32">
        <v>44539</v>
      </c>
      <c r="J2090" s="32">
        <v>44516</v>
      </c>
      <c r="K2090" s="32">
        <v>44643</v>
      </c>
      <c r="L2090" s="32">
        <v>45658</v>
      </c>
      <c r="M2090" s="32"/>
    </row>
    <row r="2091" spans="1:13" hidden="1" x14ac:dyDescent="0.3">
      <c r="A2091" t="s">
        <v>129</v>
      </c>
      <c r="B2091" t="s">
        <v>188</v>
      </c>
      <c r="C2091" s="32">
        <v>35650</v>
      </c>
      <c r="D2091" s="32">
        <v>36101</v>
      </c>
      <c r="E2091" s="32">
        <v>36427</v>
      </c>
      <c r="F2091" s="32">
        <v>36607</v>
      </c>
      <c r="G2091" s="32">
        <v>37302</v>
      </c>
      <c r="H2091" s="32">
        <v>38335</v>
      </c>
      <c r="I2091" s="32">
        <v>39198</v>
      </c>
      <c r="J2091" s="32">
        <v>40310</v>
      </c>
      <c r="K2091" s="32">
        <v>41532</v>
      </c>
      <c r="L2091" s="32">
        <v>41911</v>
      </c>
      <c r="M2091" s="32"/>
    </row>
    <row r="2092" spans="1:13" hidden="1" x14ac:dyDescent="0.3">
      <c r="A2092" t="s">
        <v>129</v>
      </c>
      <c r="B2092" t="s">
        <v>189</v>
      </c>
      <c r="C2092" s="32">
        <v>32434</v>
      </c>
      <c r="D2092" s="32">
        <v>32638</v>
      </c>
      <c r="E2092" s="32">
        <v>33191</v>
      </c>
      <c r="F2092" s="32">
        <v>33909</v>
      </c>
      <c r="G2092" s="32">
        <v>34164</v>
      </c>
      <c r="H2092" s="32">
        <v>34185</v>
      </c>
      <c r="I2092" s="32">
        <v>34934</v>
      </c>
      <c r="J2092" s="32">
        <v>35367</v>
      </c>
      <c r="K2092" s="32">
        <v>35590</v>
      </c>
      <c r="L2092" s="32">
        <v>36420</v>
      </c>
      <c r="M2092" s="32"/>
    </row>
    <row r="2093" spans="1:13" hidden="1" x14ac:dyDescent="0.3">
      <c r="A2093" t="s">
        <v>129</v>
      </c>
      <c r="B2093" t="s">
        <v>190</v>
      </c>
      <c r="C2093" s="32">
        <v>33027</v>
      </c>
      <c r="D2093" s="32">
        <v>32317</v>
      </c>
      <c r="E2093" s="32">
        <v>31934</v>
      </c>
      <c r="F2093" s="32">
        <v>31961</v>
      </c>
      <c r="G2093" s="32">
        <v>31777</v>
      </c>
      <c r="H2093" s="32">
        <v>31605</v>
      </c>
      <c r="I2093" s="32">
        <v>31829</v>
      </c>
      <c r="J2093" s="32">
        <v>32338</v>
      </c>
      <c r="K2093" s="32">
        <v>33138</v>
      </c>
      <c r="L2093" s="32">
        <v>33376</v>
      </c>
      <c r="M2093" s="32"/>
    </row>
    <row r="2094" spans="1:13" hidden="1" x14ac:dyDescent="0.3">
      <c r="A2094" t="s">
        <v>129</v>
      </c>
      <c r="B2094" t="s">
        <v>191</v>
      </c>
      <c r="C2094" s="32">
        <v>31393</v>
      </c>
      <c r="D2094" s="32">
        <v>31092</v>
      </c>
      <c r="E2094" s="32">
        <v>31134</v>
      </c>
      <c r="F2094" s="32">
        <v>30882</v>
      </c>
      <c r="G2094" s="32">
        <v>30950</v>
      </c>
      <c r="H2094" s="32">
        <v>31871</v>
      </c>
      <c r="I2094" s="32">
        <v>31455</v>
      </c>
      <c r="J2094" s="32">
        <v>31026</v>
      </c>
      <c r="K2094" s="32">
        <v>31081</v>
      </c>
      <c r="L2094" s="32">
        <v>30935</v>
      </c>
      <c r="M2094" s="32"/>
    </row>
    <row r="2095" spans="1:13" hidden="1" x14ac:dyDescent="0.3">
      <c r="A2095" t="s">
        <v>129</v>
      </c>
      <c r="B2095" t="s">
        <v>192</v>
      </c>
      <c r="C2095" s="32">
        <v>25141</v>
      </c>
      <c r="D2095" s="32">
        <v>26494</v>
      </c>
      <c r="E2095" s="32">
        <v>28023</v>
      </c>
      <c r="F2095" s="32">
        <v>29251</v>
      </c>
      <c r="G2095" s="32">
        <v>30275</v>
      </c>
      <c r="H2095" s="32">
        <v>30082</v>
      </c>
      <c r="I2095" s="32">
        <v>30112</v>
      </c>
      <c r="J2095" s="32">
        <v>30092</v>
      </c>
      <c r="K2095" s="32">
        <v>29750</v>
      </c>
      <c r="L2095" s="32">
        <v>29828</v>
      </c>
      <c r="M2095" s="32"/>
    </row>
    <row r="2096" spans="1:13" hidden="1" x14ac:dyDescent="0.3">
      <c r="A2096" t="s">
        <v>129</v>
      </c>
      <c r="B2096" t="s">
        <v>193</v>
      </c>
      <c r="C2096" s="32">
        <v>19678</v>
      </c>
      <c r="D2096" s="32">
        <v>18787</v>
      </c>
      <c r="E2096" s="32">
        <v>19346</v>
      </c>
      <c r="F2096" s="32">
        <v>20369</v>
      </c>
      <c r="G2096" s="32">
        <v>21799</v>
      </c>
      <c r="H2096" s="32">
        <v>23660</v>
      </c>
      <c r="I2096" s="32">
        <v>25215</v>
      </c>
      <c r="J2096" s="32">
        <v>26746</v>
      </c>
      <c r="K2096" s="32">
        <v>27875</v>
      </c>
      <c r="L2096" s="32">
        <v>28826</v>
      </c>
      <c r="M2096" s="32"/>
    </row>
    <row r="2097" spans="1:21" hidden="1" x14ac:dyDescent="0.3">
      <c r="A2097" t="s">
        <v>129</v>
      </c>
      <c r="B2097" t="s">
        <v>194</v>
      </c>
      <c r="C2097" s="32">
        <v>15898</v>
      </c>
      <c r="D2097" s="32">
        <v>16670</v>
      </c>
      <c r="E2097" s="32">
        <v>17181</v>
      </c>
      <c r="F2097" s="32">
        <v>17199</v>
      </c>
      <c r="G2097" s="32">
        <v>17040</v>
      </c>
      <c r="H2097" s="32">
        <v>16895</v>
      </c>
      <c r="I2097" s="32">
        <v>17492</v>
      </c>
      <c r="J2097" s="32">
        <v>18009</v>
      </c>
      <c r="K2097" s="32">
        <v>18844</v>
      </c>
      <c r="L2097" s="32">
        <v>20071</v>
      </c>
      <c r="M2097" s="32"/>
      <c r="N2097" t="str">
        <f t="shared" ref="N2097:N2104" si="160">A2097</f>
        <v>ยะลา</v>
      </c>
      <c r="O2097" s="32">
        <f>SUM(F2097:F2104)</f>
        <v>56795</v>
      </c>
      <c r="P2097" s="32">
        <f t="shared" ref="P2097:U2097" si="161">SUM(G2097:G2104)</f>
        <v>57910</v>
      </c>
      <c r="Q2097" s="32">
        <f t="shared" si="161"/>
        <v>59298</v>
      </c>
      <c r="R2097" s="32">
        <f t="shared" si="161"/>
        <v>61147</v>
      </c>
      <c r="S2097" s="32">
        <f t="shared" si="161"/>
        <v>62982</v>
      </c>
      <c r="T2097" s="32">
        <f t="shared" si="161"/>
        <v>64863</v>
      </c>
      <c r="U2097" s="32">
        <f t="shared" si="161"/>
        <v>66559</v>
      </c>
    </row>
    <row r="2098" spans="1:21" hidden="1" x14ac:dyDescent="0.3">
      <c r="A2098" t="s">
        <v>129</v>
      </c>
      <c r="B2098" t="s">
        <v>195</v>
      </c>
      <c r="C2098" s="32">
        <v>9768</v>
      </c>
      <c r="D2098" s="32">
        <v>11009</v>
      </c>
      <c r="E2098" s="32">
        <v>12142</v>
      </c>
      <c r="F2098" s="32">
        <v>13170</v>
      </c>
      <c r="G2098" s="32">
        <v>14184</v>
      </c>
      <c r="H2098" s="32">
        <v>14999</v>
      </c>
      <c r="I2098" s="32">
        <v>15221</v>
      </c>
      <c r="J2098" s="32">
        <v>15573</v>
      </c>
      <c r="K2098" s="32">
        <v>15678</v>
      </c>
      <c r="L2098" s="32">
        <v>15492</v>
      </c>
      <c r="M2098" s="32"/>
      <c r="N2098" t="str">
        <f t="shared" si="160"/>
        <v>ยะลา</v>
      </c>
    </row>
    <row r="2099" spans="1:21" hidden="1" x14ac:dyDescent="0.3">
      <c r="A2099" t="s">
        <v>129</v>
      </c>
      <c r="B2099" t="s">
        <v>196</v>
      </c>
      <c r="C2099" s="32">
        <v>9694</v>
      </c>
      <c r="D2099" s="32">
        <v>9393</v>
      </c>
      <c r="E2099" s="32">
        <v>8971</v>
      </c>
      <c r="F2099" s="32">
        <v>8702</v>
      </c>
      <c r="G2099" s="32">
        <v>8571</v>
      </c>
      <c r="H2099" s="32">
        <v>8935</v>
      </c>
      <c r="I2099" s="32">
        <v>9667</v>
      </c>
      <c r="J2099" s="32">
        <v>10621</v>
      </c>
      <c r="K2099" s="32">
        <v>11529</v>
      </c>
      <c r="L2099" s="32">
        <v>12317</v>
      </c>
      <c r="M2099" s="32"/>
      <c r="N2099" t="str">
        <f t="shared" si="160"/>
        <v>ยะลา</v>
      </c>
    </row>
    <row r="2100" spans="1:21" hidden="1" x14ac:dyDescent="0.3">
      <c r="A2100" t="s">
        <v>129</v>
      </c>
      <c r="B2100" t="s">
        <v>197</v>
      </c>
      <c r="C2100" s="32">
        <v>6782</v>
      </c>
      <c r="D2100" s="32">
        <v>7902</v>
      </c>
      <c r="E2100" s="32">
        <v>8153</v>
      </c>
      <c r="F2100" s="32">
        <v>7794</v>
      </c>
      <c r="G2100" s="32">
        <v>8046</v>
      </c>
      <c r="H2100" s="32">
        <v>7911</v>
      </c>
      <c r="I2100" s="32">
        <v>7705</v>
      </c>
      <c r="J2100" s="32">
        <v>7333</v>
      </c>
      <c r="K2100" s="32">
        <v>7132</v>
      </c>
      <c r="L2100" s="32">
        <v>6935</v>
      </c>
      <c r="M2100" s="32"/>
      <c r="N2100" t="str">
        <f t="shared" si="160"/>
        <v>ยะลา</v>
      </c>
    </row>
    <row r="2101" spans="1:21" hidden="1" x14ac:dyDescent="0.3">
      <c r="A2101" t="s">
        <v>129</v>
      </c>
      <c r="B2101" t="s">
        <v>198</v>
      </c>
      <c r="C2101" s="32">
        <v>4082</v>
      </c>
      <c r="D2101" s="32">
        <v>4575</v>
      </c>
      <c r="E2101" s="32">
        <v>4761</v>
      </c>
      <c r="F2101" s="32">
        <v>5221</v>
      </c>
      <c r="G2101" s="32">
        <v>5240</v>
      </c>
      <c r="H2101" s="32">
        <v>5572</v>
      </c>
      <c r="I2101" s="32">
        <v>5862</v>
      </c>
      <c r="J2101" s="32">
        <v>6083</v>
      </c>
      <c r="K2101" s="32">
        <v>5864</v>
      </c>
      <c r="L2101" s="32">
        <v>5946</v>
      </c>
      <c r="M2101" s="32"/>
      <c r="N2101" t="str">
        <f t="shared" si="160"/>
        <v>ยะลา</v>
      </c>
    </row>
    <row r="2102" spans="1:21" hidden="1" x14ac:dyDescent="0.3">
      <c r="A2102" t="s">
        <v>129</v>
      </c>
      <c r="B2102" t="s">
        <v>199</v>
      </c>
      <c r="C2102" s="32">
        <v>2061</v>
      </c>
      <c r="D2102" s="32">
        <v>2441</v>
      </c>
      <c r="E2102" s="32">
        <v>2529</v>
      </c>
      <c r="F2102" s="32">
        <v>2681</v>
      </c>
      <c r="G2102" s="32">
        <v>2788</v>
      </c>
      <c r="H2102" s="32">
        <v>2883</v>
      </c>
      <c r="I2102" s="32">
        <v>3008</v>
      </c>
      <c r="J2102" s="32">
        <v>3142</v>
      </c>
      <c r="K2102" s="32">
        <v>3454</v>
      </c>
      <c r="L2102" s="32">
        <v>3372</v>
      </c>
      <c r="M2102" s="32"/>
      <c r="N2102" t="str">
        <f t="shared" si="160"/>
        <v>ยะลา</v>
      </c>
    </row>
    <row r="2103" spans="1:21" hidden="1" x14ac:dyDescent="0.3">
      <c r="A2103" t="s">
        <v>129</v>
      </c>
      <c r="B2103" t="s">
        <v>200</v>
      </c>
      <c r="C2103" s="32">
        <v>1017</v>
      </c>
      <c r="D2103" s="32">
        <v>1119</v>
      </c>
      <c r="E2103" s="32">
        <v>1139</v>
      </c>
      <c r="F2103" s="32">
        <v>1297</v>
      </c>
      <c r="G2103" s="32">
        <v>1329</v>
      </c>
      <c r="H2103" s="32">
        <v>1402</v>
      </c>
      <c r="I2103" s="32">
        <v>1477</v>
      </c>
      <c r="J2103" s="32">
        <v>1487</v>
      </c>
      <c r="K2103" s="32">
        <v>1566</v>
      </c>
      <c r="L2103" s="32">
        <v>1600</v>
      </c>
      <c r="M2103" s="32"/>
      <c r="N2103" t="str">
        <f t="shared" si="160"/>
        <v>ยะลา</v>
      </c>
    </row>
    <row r="2104" spans="1:21" hidden="1" x14ac:dyDescent="0.3">
      <c r="A2104" t="s">
        <v>129</v>
      </c>
      <c r="B2104" t="s">
        <v>201</v>
      </c>
      <c r="C2104">
        <v>634</v>
      </c>
      <c r="D2104">
        <v>696</v>
      </c>
      <c r="E2104">
        <v>709</v>
      </c>
      <c r="F2104">
        <v>731</v>
      </c>
      <c r="G2104">
        <v>712</v>
      </c>
      <c r="H2104">
        <v>701</v>
      </c>
      <c r="I2104">
        <v>715</v>
      </c>
      <c r="J2104">
        <v>734</v>
      </c>
      <c r="K2104">
        <v>796</v>
      </c>
      <c r="L2104">
        <v>826</v>
      </c>
      <c r="N2104" t="str">
        <f t="shared" si="160"/>
        <v>ยะลา</v>
      </c>
    </row>
    <row r="2105" spans="1:21" hidden="1" x14ac:dyDescent="0.3">
      <c r="A2105" t="s">
        <v>129</v>
      </c>
      <c r="B2105" t="s">
        <v>202</v>
      </c>
      <c r="C2105">
        <v>750</v>
      </c>
      <c r="D2105">
        <v>866</v>
      </c>
      <c r="E2105">
        <v>883</v>
      </c>
      <c r="F2105" s="32">
        <v>1092</v>
      </c>
      <c r="G2105">
        <v>376</v>
      </c>
      <c r="H2105">
        <v>446</v>
      </c>
      <c r="I2105">
        <v>517</v>
      </c>
      <c r="J2105">
        <v>506</v>
      </c>
      <c r="K2105">
        <v>683</v>
      </c>
      <c r="L2105">
        <v>764</v>
      </c>
    </row>
    <row r="2106" spans="1:21" hidden="1" x14ac:dyDescent="0.3">
      <c r="A2106" t="s">
        <v>129</v>
      </c>
      <c r="B2106" t="s">
        <v>203</v>
      </c>
      <c r="C2106">
        <v>3</v>
      </c>
      <c r="D2106" t="s">
        <v>207</v>
      </c>
      <c r="E2106" t="s">
        <v>207</v>
      </c>
      <c r="F2106" t="s">
        <v>207</v>
      </c>
      <c r="G2106" t="s">
        <v>207</v>
      </c>
      <c r="H2106" t="s">
        <v>207</v>
      </c>
      <c r="I2106" t="s">
        <v>207</v>
      </c>
      <c r="J2106" t="s">
        <v>207</v>
      </c>
      <c r="K2106" t="s">
        <v>207</v>
      </c>
      <c r="L2106" t="s">
        <v>207</v>
      </c>
    </row>
    <row r="2107" spans="1:21" hidden="1" x14ac:dyDescent="0.3">
      <c r="A2107" t="s">
        <v>129</v>
      </c>
      <c r="B2107" t="s">
        <v>204</v>
      </c>
      <c r="C2107">
        <v>944</v>
      </c>
      <c r="D2107">
        <v>903</v>
      </c>
      <c r="E2107" s="32">
        <v>1053</v>
      </c>
      <c r="F2107" s="32">
        <v>1176</v>
      </c>
      <c r="G2107" s="32">
        <v>1147</v>
      </c>
      <c r="H2107" s="32">
        <v>1166</v>
      </c>
      <c r="I2107" s="32">
        <v>1185</v>
      </c>
      <c r="J2107" s="32">
        <v>1181</v>
      </c>
      <c r="K2107" s="32">
        <v>1234</v>
      </c>
      <c r="L2107" s="32">
        <v>1239</v>
      </c>
      <c r="M2107" s="32"/>
    </row>
    <row r="2108" spans="1:21" hidden="1" x14ac:dyDescent="0.3">
      <c r="A2108" t="s">
        <v>129</v>
      </c>
      <c r="B2108" t="s">
        <v>205</v>
      </c>
      <c r="C2108" s="32">
        <v>4331</v>
      </c>
      <c r="D2108" s="32">
        <v>4367</v>
      </c>
      <c r="E2108" s="32">
        <v>4180</v>
      </c>
      <c r="F2108" s="32">
        <v>4051</v>
      </c>
      <c r="G2108" s="32">
        <v>3954</v>
      </c>
      <c r="H2108" s="32">
        <v>3948</v>
      </c>
      <c r="I2108" s="32">
        <v>3998</v>
      </c>
      <c r="J2108" s="32">
        <v>3990</v>
      </c>
      <c r="K2108" s="32">
        <v>2429</v>
      </c>
      <c r="L2108" s="32">
        <v>2994</v>
      </c>
      <c r="M2108" s="32"/>
    </row>
    <row r="2109" spans="1:21" hidden="1" x14ac:dyDescent="0.3">
      <c r="A2109" t="s">
        <v>129</v>
      </c>
      <c r="B2109" t="s">
        <v>206</v>
      </c>
      <c r="C2109">
        <v>893</v>
      </c>
      <c r="D2109">
        <v>896</v>
      </c>
      <c r="E2109">
        <v>979</v>
      </c>
      <c r="F2109" s="32">
        <v>1139</v>
      </c>
      <c r="G2109" s="32">
        <v>1244</v>
      </c>
      <c r="H2109" s="32">
        <v>1233</v>
      </c>
      <c r="I2109" s="32">
        <v>1213</v>
      </c>
      <c r="J2109" s="32">
        <v>1136</v>
      </c>
      <c r="K2109">
        <v>356</v>
      </c>
      <c r="L2109">
        <v>278</v>
      </c>
    </row>
    <row r="2110" spans="1:21" x14ac:dyDescent="0.3">
      <c r="A2110" t="s">
        <v>130</v>
      </c>
      <c r="B2110" t="s">
        <v>7</v>
      </c>
      <c r="C2110" s="32">
        <v>757397</v>
      </c>
      <c r="D2110" s="32">
        <v>766145</v>
      </c>
      <c r="E2110" s="32">
        <v>774799</v>
      </c>
      <c r="F2110" s="32">
        <v>783082</v>
      </c>
      <c r="G2110" s="32">
        <v>789681</v>
      </c>
      <c r="H2110" s="32">
        <v>796239</v>
      </c>
      <c r="I2110" s="32">
        <v>802474</v>
      </c>
      <c r="J2110" s="32">
        <v>808020</v>
      </c>
      <c r="K2110" s="32">
        <v>804429</v>
      </c>
      <c r="L2110" s="32">
        <v>809660</v>
      </c>
      <c r="M2110" s="32"/>
    </row>
    <row r="2111" spans="1:21" hidden="1" x14ac:dyDescent="0.3">
      <c r="A2111" t="s">
        <v>130</v>
      </c>
      <c r="B2111" t="s">
        <v>184</v>
      </c>
      <c r="C2111" s="32">
        <v>68317</v>
      </c>
      <c r="D2111" s="32">
        <v>68375</v>
      </c>
      <c r="E2111" s="32">
        <v>68412</v>
      </c>
      <c r="F2111" s="32">
        <v>67980</v>
      </c>
      <c r="G2111" s="32">
        <v>66749</v>
      </c>
      <c r="H2111" s="32">
        <v>65524</v>
      </c>
      <c r="I2111" s="32">
        <v>64299</v>
      </c>
      <c r="J2111" s="32">
        <v>62889</v>
      </c>
      <c r="K2111" s="32">
        <v>62356</v>
      </c>
      <c r="L2111" s="32">
        <v>61337</v>
      </c>
      <c r="M2111" s="32"/>
    </row>
    <row r="2112" spans="1:21" hidden="1" x14ac:dyDescent="0.3">
      <c r="A2112" t="s">
        <v>130</v>
      </c>
      <c r="B2112" s="37">
        <v>44690</v>
      </c>
      <c r="C2112" s="32">
        <v>66565</v>
      </c>
      <c r="D2112" s="32">
        <v>67144</v>
      </c>
      <c r="E2112" s="32">
        <v>67440</v>
      </c>
      <c r="F2112" s="32">
        <v>67890</v>
      </c>
      <c r="G2112" s="32">
        <v>68647</v>
      </c>
      <c r="H2112" s="32">
        <v>69284</v>
      </c>
      <c r="I2112" s="32">
        <v>69389</v>
      </c>
      <c r="J2112" s="32">
        <v>69485</v>
      </c>
      <c r="K2112" s="32">
        <v>69028</v>
      </c>
      <c r="L2112" s="32">
        <v>67784</v>
      </c>
      <c r="M2112" s="32"/>
    </row>
    <row r="2113" spans="1:21" hidden="1" x14ac:dyDescent="0.3">
      <c r="A2113" t="s">
        <v>130</v>
      </c>
      <c r="B2113" s="37">
        <v>44848</v>
      </c>
      <c r="C2113" s="32">
        <v>67126</v>
      </c>
      <c r="D2113" s="32">
        <v>66772</v>
      </c>
      <c r="E2113" s="32">
        <v>66685</v>
      </c>
      <c r="F2113" s="32">
        <v>65892</v>
      </c>
      <c r="G2113" s="32">
        <v>65921</v>
      </c>
      <c r="H2113" s="32">
        <v>66563</v>
      </c>
      <c r="I2113" s="32">
        <v>67196</v>
      </c>
      <c r="J2113" s="32">
        <v>67468</v>
      </c>
      <c r="K2113" s="32">
        <v>67833</v>
      </c>
      <c r="L2113" s="32">
        <v>68458</v>
      </c>
      <c r="M2113" s="32"/>
    </row>
    <row r="2114" spans="1:21" hidden="1" x14ac:dyDescent="0.3">
      <c r="A2114" t="s">
        <v>130</v>
      </c>
      <c r="B2114" t="s">
        <v>185</v>
      </c>
      <c r="C2114" s="32">
        <v>68901</v>
      </c>
      <c r="D2114" s="32">
        <v>68469</v>
      </c>
      <c r="E2114" s="32">
        <v>68445</v>
      </c>
      <c r="F2114" s="32">
        <v>68457</v>
      </c>
      <c r="G2114" s="32">
        <v>67707</v>
      </c>
      <c r="H2114" s="32">
        <v>66475</v>
      </c>
      <c r="I2114" s="32">
        <v>66056</v>
      </c>
      <c r="J2114" s="32">
        <v>65938</v>
      </c>
      <c r="K2114" s="32">
        <v>65161</v>
      </c>
      <c r="L2114" s="32">
        <v>65412</v>
      </c>
      <c r="M2114" s="32"/>
    </row>
    <row r="2115" spans="1:21" hidden="1" x14ac:dyDescent="0.3">
      <c r="A2115" t="s">
        <v>130</v>
      </c>
      <c r="B2115" t="s">
        <v>186</v>
      </c>
      <c r="C2115" s="32">
        <v>67252</v>
      </c>
      <c r="D2115" s="32">
        <v>67795</v>
      </c>
      <c r="E2115" s="32">
        <v>67669</v>
      </c>
      <c r="F2115" s="32">
        <v>67863</v>
      </c>
      <c r="G2115" s="32">
        <v>68724</v>
      </c>
      <c r="H2115" s="32">
        <v>68332</v>
      </c>
      <c r="I2115" s="32">
        <v>67564</v>
      </c>
      <c r="J2115" s="32">
        <v>67275</v>
      </c>
      <c r="K2115" s="32">
        <v>66585</v>
      </c>
      <c r="L2115" s="32">
        <v>66503</v>
      </c>
      <c r="M2115" s="32"/>
    </row>
    <row r="2116" spans="1:21" hidden="1" x14ac:dyDescent="0.3">
      <c r="A2116" t="s">
        <v>130</v>
      </c>
      <c r="B2116" t="s">
        <v>187</v>
      </c>
      <c r="C2116" s="32">
        <v>64400</v>
      </c>
      <c r="D2116" s="32">
        <v>64659</v>
      </c>
      <c r="E2116" s="32">
        <v>64509</v>
      </c>
      <c r="F2116" s="32">
        <v>64850</v>
      </c>
      <c r="G2116" s="32">
        <v>65016</v>
      </c>
      <c r="H2116" s="32">
        <v>65827</v>
      </c>
      <c r="I2116" s="32">
        <v>66240</v>
      </c>
      <c r="J2116" s="32">
        <v>65651</v>
      </c>
      <c r="K2116" s="32">
        <v>65803</v>
      </c>
      <c r="L2116" s="32">
        <v>66634</v>
      </c>
      <c r="M2116" s="32"/>
    </row>
    <row r="2117" spans="1:21" hidden="1" x14ac:dyDescent="0.3">
      <c r="A2117" t="s">
        <v>130</v>
      </c>
      <c r="B2117" t="s">
        <v>188</v>
      </c>
      <c r="C2117" s="32">
        <v>56284</v>
      </c>
      <c r="D2117" s="32">
        <v>57763</v>
      </c>
      <c r="E2117" s="32">
        <v>60123</v>
      </c>
      <c r="F2117" s="32">
        <v>61321</v>
      </c>
      <c r="G2117" s="32">
        <v>61812</v>
      </c>
      <c r="H2117" s="32">
        <v>62367</v>
      </c>
      <c r="I2117" s="32">
        <v>62881</v>
      </c>
      <c r="J2117" s="32">
        <v>62627</v>
      </c>
      <c r="K2117" s="32">
        <v>62890</v>
      </c>
      <c r="L2117" s="32">
        <v>63165</v>
      </c>
      <c r="M2117" s="32"/>
    </row>
    <row r="2118" spans="1:21" hidden="1" x14ac:dyDescent="0.3">
      <c r="A2118" t="s">
        <v>130</v>
      </c>
      <c r="B2118" t="s">
        <v>189</v>
      </c>
      <c r="C2118" s="32">
        <v>51178</v>
      </c>
      <c r="D2118" s="32">
        <v>51000</v>
      </c>
      <c r="E2118" s="32">
        <v>51895</v>
      </c>
      <c r="F2118" s="32">
        <v>53194</v>
      </c>
      <c r="G2118" s="32">
        <v>54218</v>
      </c>
      <c r="H2118" s="32">
        <v>54410</v>
      </c>
      <c r="I2118" s="32">
        <v>55984</v>
      </c>
      <c r="J2118" s="32">
        <v>58193</v>
      </c>
      <c r="K2118" s="32">
        <v>59359</v>
      </c>
      <c r="L2118" s="32">
        <v>59861</v>
      </c>
      <c r="M2118" s="32"/>
    </row>
    <row r="2119" spans="1:21" hidden="1" x14ac:dyDescent="0.3">
      <c r="A2119" t="s">
        <v>130</v>
      </c>
      <c r="B2119" t="s">
        <v>190</v>
      </c>
      <c r="C2119" s="32">
        <v>50756</v>
      </c>
      <c r="D2119" s="32">
        <v>50655</v>
      </c>
      <c r="E2119" s="32">
        <v>50106</v>
      </c>
      <c r="F2119" s="32">
        <v>50148</v>
      </c>
      <c r="G2119" s="32">
        <v>50085</v>
      </c>
      <c r="H2119" s="32">
        <v>50008</v>
      </c>
      <c r="I2119" s="32">
        <v>49760</v>
      </c>
      <c r="J2119" s="32">
        <v>50662</v>
      </c>
      <c r="K2119" s="32">
        <v>51783</v>
      </c>
      <c r="L2119" s="32">
        <v>52657</v>
      </c>
      <c r="M2119" s="32"/>
    </row>
    <row r="2120" spans="1:21" hidden="1" x14ac:dyDescent="0.3">
      <c r="A2120" t="s">
        <v>130</v>
      </c>
      <c r="B2120" t="s">
        <v>191</v>
      </c>
      <c r="C2120" s="32">
        <v>46733</v>
      </c>
      <c r="D2120" s="32">
        <v>46762</v>
      </c>
      <c r="E2120" s="32">
        <v>46919</v>
      </c>
      <c r="F2120" s="32">
        <v>47376</v>
      </c>
      <c r="G2120" s="32">
        <v>47576</v>
      </c>
      <c r="H2120" s="32">
        <v>49399</v>
      </c>
      <c r="I2120" s="32">
        <v>49340</v>
      </c>
      <c r="J2120" s="32">
        <v>48879</v>
      </c>
      <c r="K2120" s="32">
        <v>48936</v>
      </c>
      <c r="L2120" s="32">
        <v>48768</v>
      </c>
      <c r="M2120" s="32"/>
    </row>
    <row r="2121" spans="1:21" hidden="1" x14ac:dyDescent="0.3">
      <c r="A2121" t="s">
        <v>130</v>
      </c>
      <c r="B2121" t="s">
        <v>192</v>
      </c>
      <c r="C2121" s="32">
        <v>36593</v>
      </c>
      <c r="D2121" s="32">
        <v>39484</v>
      </c>
      <c r="E2121" s="32">
        <v>41819</v>
      </c>
      <c r="F2121" s="32">
        <v>43113</v>
      </c>
      <c r="G2121" s="32">
        <v>44675</v>
      </c>
      <c r="H2121" s="32">
        <v>44936</v>
      </c>
      <c r="I2121" s="32">
        <v>45155</v>
      </c>
      <c r="J2121" s="32">
        <v>45224</v>
      </c>
      <c r="K2121" s="32">
        <v>45709</v>
      </c>
      <c r="L2121" s="32">
        <v>45668</v>
      </c>
      <c r="M2121" s="32"/>
    </row>
    <row r="2122" spans="1:21" hidden="1" x14ac:dyDescent="0.3">
      <c r="A2122" t="s">
        <v>130</v>
      </c>
      <c r="B2122" t="s">
        <v>193</v>
      </c>
      <c r="C2122" s="32">
        <v>28414</v>
      </c>
      <c r="D2122" s="32">
        <v>26851</v>
      </c>
      <c r="E2122" s="32">
        <v>27891</v>
      </c>
      <c r="F2122" s="32">
        <v>29578</v>
      </c>
      <c r="G2122" s="32">
        <v>31864</v>
      </c>
      <c r="H2122" s="32">
        <v>34637</v>
      </c>
      <c r="I2122" s="32">
        <v>37573</v>
      </c>
      <c r="J2122" s="32">
        <v>39814</v>
      </c>
      <c r="K2122" s="32">
        <v>41002</v>
      </c>
      <c r="L2122" s="32">
        <v>42416</v>
      </c>
      <c r="M2122" s="32"/>
    </row>
    <row r="2123" spans="1:21" hidden="1" x14ac:dyDescent="0.3">
      <c r="A2123" t="s">
        <v>130</v>
      </c>
      <c r="B2123" t="s">
        <v>194</v>
      </c>
      <c r="C2123" s="32">
        <v>23548</v>
      </c>
      <c r="D2123" s="32">
        <v>24951</v>
      </c>
      <c r="E2123" s="32">
        <v>25586</v>
      </c>
      <c r="F2123" s="32">
        <v>25856</v>
      </c>
      <c r="G2123" s="32">
        <v>25393</v>
      </c>
      <c r="H2123" s="32">
        <v>24735</v>
      </c>
      <c r="I2123" s="32">
        <v>25045</v>
      </c>
      <c r="J2123" s="32">
        <v>26013</v>
      </c>
      <c r="K2123" s="32">
        <v>27503</v>
      </c>
      <c r="L2123" s="32">
        <v>29383</v>
      </c>
      <c r="M2123" s="32"/>
      <c r="N2123" t="str">
        <f t="shared" ref="N2123:N2130" si="162">A2123</f>
        <v>นราธิวาส</v>
      </c>
      <c r="O2123" s="32">
        <f>SUM(F2123:F2130)</f>
        <v>81670</v>
      </c>
      <c r="P2123" s="32">
        <f t="shared" ref="P2123:U2123" si="163">SUM(G2123:G2130)</f>
        <v>83192</v>
      </c>
      <c r="Q2123" s="32">
        <f t="shared" si="163"/>
        <v>84856</v>
      </c>
      <c r="R2123" s="32">
        <f t="shared" si="163"/>
        <v>87360</v>
      </c>
      <c r="S2123" s="32">
        <f t="shared" si="163"/>
        <v>90255</v>
      </c>
      <c r="T2123" s="32">
        <f t="shared" si="163"/>
        <v>93465</v>
      </c>
      <c r="U2123" s="32">
        <f t="shared" si="163"/>
        <v>95519</v>
      </c>
    </row>
    <row r="2124" spans="1:21" hidden="1" x14ac:dyDescent="0.3">
      <c r="A2124" t="s">
        <v>130</v>
      </c>
      <c r="B2124" t="s">
        <v>195</v>
      </c>
      <c r="C2124" s="32">
        <v>14345</v>
      </c>
      <c r="D2124" s="32">
        <v>16376</v>
      </c>
      <c r="E2124" s="32">
        <v>17831</v>
      </c>
      <c r="F2124" s="32">
        <v>19200</v>
      </c>
      <c r="G2124" s="32">
        <v>20571</v>
      </c>
      <c r="H2124" s="32">
        <v>21873</v>
      </c>
      <c r="I2124" s="32">
        <v>22596</v>
      </c>
      <c r="J2124" s="32">
        <v>23248</v>
      </c>
      <c r="K2124" s="32">
        <v>23538</v>
      </c>
      <c r="L2124" s="32">
        <v>22928</v>
      </c>
      <c r="M2124" s="32"/>
      <c r="N2124" t="str">
        <f t="shared" si="162"/>
        <v>นราธิวาส</v>
      </c>
    </row>
    <row r="2125" spans="1:21" hidden="1" x14ac:dyDescent="0.3">
      <c r="A2125" t="s">
        <v>130</v>
      </c>
      <c r="B2125" t="s">
        <v>196</v>
      </c>
      <c r="C2125" s="32">
        <v>13189</v>
      </c>
      <c r="D2125" s="32">
        <v>12984</v>
      </c>
      <c r="E2125" s="32">
        <v>12746</v>
      </c>
      <c r="F2125" s="32">
        <v>12457</v>
      </c>
      <c r="G2125" s="32">
        <v>12584</v>
      </c>
      <c r="H2125" s="32">
        <v>13041</v>
      </c>
      <c r="I2125" s="32">
        <v>14093</v>
      </c>
      <c r="J2125" s="32">
        <v>15361</v>
      </c>
      <c r="K2125" s="32">
        <v>16608</v>
      </c>
      <c r="L2125" s="32">
        <v>17609</v>
      </c>
      <c r="M2125" s="32"/>
      <c r="N2125" t="str">
        <f t="shared" si="162"/>
        <v>นราธิวาส</v>
      </c>
    </row>
    <row r="2126" spans="1:21" hidden="1" x14ac:dyDescent="0.3">
      <c r="A2126" t="s">
        <v>130</v>
      </c>
      <c r="B2126" t="s">
        <v>197</v>
      </c>
      <c r="C2126" s="32">
        <v>9538</v>
      </c>
      <c r="D2126" s="32">
        <v>10760</v>
      </c>
      <c r="E2126" s="32">
        <v>10894</v>
      </c>
      <c r="F2126" s="32">
        <v>10416</v>
      </c>
      <c r="G2126" s="32">
        <v>10582</v>
      </c>
      <c r="H2126" s="32">
        <v>10737</v>
      </c>
      <c r="I2126" s="32">
        <v>10519</v>
      </c>
      <c r="J2126" s="32">
        <v>10308</v>
      </c>
      <c r="K2126" s="32">
        <v>10064</v>
      </c>
      <c r="L2126" s="32">
        <v>10011</v>
      </c>
      <c r="M2126" s="32"/>
      <c r="N2126" t="str">
        <f t="shared" si="162"/>
        <v>นราธิวาส</v>
      </c>
    </row>
    <row r="2127" spans="1:21" hidden="1" x14ac:dyDescent="0.3">
      <c r="A2127" t="s">
        <v>130</v>
      </c>
      <c r="B2127" t="s">
        <v>198</v>
      </c>
      <c r="C2127" s="32">
        <v>6124</v>
      </c>
      <c r="D2127" s="32">
        <v>6451</v>
      </c>
      <c r="E2127" s="32">
        <v>6756</v>
      </c>
      <c r="F2127" s="32">
        <v>7242</v>
      </c>
      <c r="G2127" s="32">
        <v>7070</v>
      </c>
      <c r="H2127" s="32">
        <v>7385</v>
      </c>
      <c r="I2127" s="32">
        <v>7864</v>
      </c>
      <c r="J2127" s="32">
        <v>7898</v>
      </c>
      <c r="K2127" s="32">
        <v>7621</v>
      </c>
      <c r="L2127" s="32">
        <v>7586</v>
      </c>
      <c r="M2127" s="32"/>
      <c r="N2127" t="str">
        <f t="shared" si="162"/>
        <v>นราธิวาส</v>
      </c>
    </row>
    <row r="2128" spans="1:21" hidden="1" x14ac:dyDescent="0.3">
      <c r="A2128" t="s">
        <v>130</v>
      </c>
      <c r="B2128" t="s">
        <v>199</v>
      </c>
      <c r="C2128" s="32">
        <v>3145</v>
      </c>
      <c r="D2128" s="32">
        <v>3606</v>
      </c>
      <c r="E2128" s="32">
        <v>3641</v>
      </c>
      <c r="F2128" s="32">
        <v>3871</v>
      </c>
      <c r="G2128" s="32">
        <v>4162</v>
      </c>
      <c r="H2128" s="32">
        <v>4159</v>
      </c>
      <c r="I2128" s="32">
        <v>4216</v>
      </c>
      <c r="J2128" s="32">
        <v>4343</v>
      </c>
      <c r="K2128" s="32">
        <v>4706</v>
      </c>
      <c r="L2128" s="32">
        <v>4467</v>
      </c>
      <c r="M2128" s="32"/>
      <c r="N2128" t="str">
        <f t="shared" si="162"/>
        <v>นราธิวาส</v>
      </c>
    </row>
    <row r="2129" spans="1:14" hidden="1" x14ac:dyDescent="0.3">
      <c r="A2129" t="s">
        <v>130</v>
      </c>
      <c r="B2129" t="s">
        <v>200</v>
      </c>
      <c r="C2129" s="32">
        <v>1396</v>
      </c>
      <c r="D2129" s="32">
        <v>1471</v>
      </c>
      <c r="E2129" s="32">
        <v>1518</v>
      </c>
      <c r="F2129" s="32">
        <v>1732</v>
      </c>
      <c r="G2129" s="32">
        <v>1914</v>
      </c>
      <c r="H2129" s="32">
        <v>2022</v>
      </c>
      <c r="I2129" s="32">
        <v>2103</v>
      </c>
      <c r="J2129" s="32">
        <v>2132</v>
      </c>
      <c r="K2129" s="32">
        <v>2345</v>
      </c>
      <c r="L2129" s="32">
        <v>2394</v>
      </c>
      <c r="M2129" s="32"/>
      <c r="N2129" t="str">
        <f t="shared" si="162"/>
        <v>นราธิวาส</v>
      </c>
    </row>
    <row r="2130" spans="1:14" hidden="1" x14ac:dyDescent="0.3">
      <c r="A2130" t="s">
        <v>130</v>
      </c>
      <c r="B2130" t="s">
        <v>201</v>
      </c>
      <c r="C2130">
        <v>803</v>
      </c>
      <c r="D2130">
        <v>872</v>
      </c>
      <c r="E2130">
        <v>896</v>
      </c>
      <c r="F2130">
        <v>896</v>
      </c>
      <c r="G2130">
        <v>916</v>
      </c>
      <c r="H2130">
        <v>904</v>
      </c>
      <c r="I2130">
        <v>924</v>
      </c>
      <c r="J2130">
        <v>952</v>
      </c>
      <c r="K2130" s="32">
        <v>1080</v>
      </c>
      <c r="L2130" s="32">
        <v>1141</v>
      </c>
      <c r="M2130" s="32"/>
      <c r="N2130" t="str">
        <f t="shared" si="162"/>
        <v>นราธิวาส</v>
      </c>
    </row>
    <row r="2131" spans="1:14" hidden="1" x14ac:dyDescent="0.3">
      <c r="A2131" t="s">
        <v>130</v>
      </c>
      <c r="B2131" t="s">
        <v>202</v>
      </c>
      <c r="C2131">
        <v>479</v>
      </c>
      <c r="D2131">
        <v>534</v>
      </c>
      <c r="E2131">
        <v>561</v>
      </c>
      <c r="F2131">
        <v>753</v>
      </c>
      <c r="G2131">
        <v>479</v>
      </c>
      <c r="H2131">
        <v>554</v>
      </c>
      <c r="I2131">
        <v>627</v>
      </c>
      <c r="J2131">
        <v>561</v>
      </c>
      <c r="K2131">
        <v>704</v>
      </c>
      <c r="L2131">
        <v>896</v>
      </c>
    </row>
    <row r="2132" spans="1:14" hidden="1" x14ac:dyDescent="0.3">
      <c r="A2132" t="s">
        <v>130</v>
      </c>
      <c r="B2132" t="s">
        <v>203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1</v>
      </c>
      <c r="I2132">
        <v>1</v>
      </c>
      <c r="J2132">
        <v>1</v>
      </c>
      <c r="K2132">
        <v>1</v>
      </c>
      <c r="L2132">
        <v>1</v>
      </c>
    </row>
    <row r="2133" spans="1:14" hidden="1" x14ac:dyDescent="0.3">
      <c r="A2133" t="s">
        <v>130</v>
      </c>
      <c r="B2133" t="s">
        <v>204</v>
      </c>
      <c r="C2133">
        <v>562</v>
      </c>
      <c r="D2133">
        <v>545</v>
      </c>
      <c r="E2133">
        <v>797</v>
      </c>
      <c r="F2133">
        <v>973</v>
      </c>
      <c r="G2133">
        <v>911</v>
      </c>
      <c r="H2133">
        <v>911</v>
      </c>
      <c r="I2133">
        <v>922</v>
      </c>
      <c r="J2133">
        <v>980</v>
      </c>
      <c r="K2133">
        <v>979</v>
      </c>
      <c r="L2133">
        <v>974</v>
      </c>
    </row>
    <row r="2134" spans="1:14" hidden="1" x14ac:dyDescent="0.3">
      <c r="A2134" t="s">
        <v>130</v>
      </c>
      <c r="B2134" t="s">
        <v>205</v>
      </c>
      <c r="C2134" s="32">
        <v>10184</v>
      </c>
      <c r="D2134" s="32">
        <v>10218</v>
      </c>
      <c r="E2134" s="32">
        <v>10025</v>
      </c>
      <c r="F2134" s="32">
        <v>10344</v>
      </c>
      <c r="G2134" s="32">
        <v>10260</v>
      </c>
      <c r="H2134" s="32">
        <v>10275</v>
      </c>
      <c r="I2134" s="32">
        <v>10350</v>
      </c>
      <c r="J2134" s="32">
        <v>10403</v>
      </c>
      <c r="K2134" s="32">
        <v>2501</v>
      </c>
      <c r="L2134" s="32">
        <v>3343</v>
      </c>
      <c r="M2134" s="32"/>
    </row>
    <row r="2135" spans="1:14" hidden="1" x14ac:dyDescent="0.3">
      <c r="A2135" t="s">
        <v>130</v>
      </c>
      <c r="B2135" t="s">
        <v>206</v>
      </c>
      <c r="C2135" s="32">
        <v>1564</v>
      </c>
      <c r="D2135" s="32">
        <v>1647</v>
      </c>
      <c r="E2135" s="32">
        <v>1634</v>
      </c>
      <c r="F2135" s="32">
        <v>1679</v>
      </c>
      <c r="G2135" s="32">
        <v>1844</v>
      </c>
      <c r="H2135" s="32">
        <v>1880</v>
      </c>
      <c r="I2135" s="32">
        <v>1777</v>
      </c>
      <c r="J2135" s="32">
        <v>1715</v>
      </c>
      <c r="K2135">
        <v>334</v>
      </c>
      <c r="L2135">
        <v>264</v>
      </c>
    </row>
  </sheetData>
  <autoFilter ref="A3:L2135" xr:uid="{EA12FF98-49FC-4DE1-AE1E-E79CCF754399}">
    <filterColumn colId="1">
      <filters>
        <filter val="รวม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2A63C-F35E-46F8-8AF8-A8E59A21A626}">
  <dimension ref="A1:K83"/>
  <sheetViews>
    <sheetView workbookViewId="0">
      <selection activeCell="A74" sqref="A74"/>
    </sheetView>
  </sheetViews>
  <sheetFormatPr defaultRowHeight="14.4" x14ac:dyDescent="0.3"/>
  <sheetData>
    <row r="1" spans="1:11" x14ac:dyDescent="0.3">
      <c r="A1" t="s">
        <v>63</v>
      </c>
      <c r="B1">
        <v>2555</v>
      </c>
      <c r="C1">
        <v>2556</v>
      </c>
      <c r="D1">
        <v>2557</v>
      </c>
      <c r="E1">
        <v>2558</v>
      </c>
      <c r="F1">
        <v>2559</v>
      </c>
      <c r="G1">
        <v>2560</v>
      </c>
      <c r="H1">
        <v>2561</v>
      </c>
      <c r="I1">
        <v>2562</v>
      </c>
      <c r="J1">
        <v>2563</v>
      </c>
      <c r="K1">
        <v>2564</v>
      </c>
    </row>
    <row r="2" spans="1:11" x14ac:dyDescent="0.3">
      <c r="A2" t="s">
        <v>145</v>
      </c>
      <c r="B2">
        <v>64456695</v>
      </c>
      <c r="C2">
        <v>64785909</v>
      </c>
      <c r="D2">
        <v>65124716</v>
      </c>
      <c r="E2">
        <v>65729098</v>
      </c>
      <c r="F2">
        <v>65931550</v>
      </c>
      <c r="G2">
        <v>66188503</v>
      </c>
      <c r="H2">
        <v>66413979</v>
      </c>
      <c r="I2">
        <v>66558935</v>
      </c>
      <c r="J2">
        <v>66186727</v>
      </c>
      <c r="K2">
        <v>66171439</v>
      </c>
    </row>
    <row r="3" spans="1:11" x14ac:dyDescent="0.3">
      <c r="A3" t="s">
        <v>53</v>
      </c>
      <c r="B3">
        <v>5673560</v>
      </c>
      <c r="C3">
        <v>5686252</v>
      </c>
      <c r="D3">
        <v>5692284</v>
      </c>
      <c r="E3">
        <v>5696409</v>
      </c>
      <c r="F3">
        <v>5686646</v>
      </c>
      <c r="G3">
        <v>5682415</v>
      </c>
      <c r="H3">
        <v>5676648</v>
      </c>
      <c r="I3">
        <v>5666264</v>
      </c>
      <c r="J3">
        <v>5588222</v>
      </c>
      <c r="K3">
        <v>5527994</v>
      </c>
    </row>
    <row r="4" spans="1:11" x14ac:dyDescent="0.3">
      <c r="A4" t="s">
        <v>173</v>
      </c>
      <c r="B4">
        <v>16222892</v>
      </c>
      <c r="C4">
        <v>16366870</v>
      </c>
      <c r="D4">
        <v>16532023</v>
      </c>
      <c r="E4">
        <v>16753526</v>
      </c>
      <c r="F4">
        <v>16879244</v>
      </c>
      <c r="G4">
        <v>17018869</v>
      </c>
      <c r="H4">
        <v>17151984</v>
      </c>
      <c r="I4">
        <v>17265094</v>
      </c>
      <c r="J4">
        <v>17255105</v>
      </c>
      <c r="K4">
        <v>17314234</v>
      </c>
    </row>
    <row r="5" spans="1:11" x14ac:dyDescent="0.3">
      <c r="A5" t="s">
        <v>64</v>
      </c>
      <c r="B5">
        <v>1223302</v>
      </c>
      <c r="C5">
        <v>1241610</v>
      </c>
      <c r="D5">
        <v>1261530</v>
      </c>
      <c r="E5">
        <v>1279310</v>
      </c>
      <c r="F5">
        <v>1293553</v>
      </c>
      <c r="G5">
        <v>1310766</v>
      </c>
      <c r="H5">
        <v>1326608</v>
      </c>
      <c r="I5">
        <v>1344875</v>
      </c>
      <c r="J5">
        <v>1351479</v>
      </c>
      <c r="K5">
        <v>1356449</v>
      </c>
    </row>
    <row r="6" spans="1:11" x14ac:dyDescent="0.3">
      <c r="A6" t="s">
        <v>65</v>
      </c>
      <c r="B6">
        <v>1141673</v>
      </c>
      <c r="C6">
        <v>1156271</v>
      </c>
      <c r="D6">
        <v>1173870</v>
      </c>
      <c r="E6">
        <v>1193711</v>
      </c>
      <c r="F6">
        <v>1211924</v>
      </c>
      <c r="G6">
        <v>1229735</v>
      </c>
      <c r="H6">
        <v>1246295</v>
      </c>
      <c r="I6">
        <v>1265387</v>
      </c>
      <c r="J6">
        <v>1276745</v>
      </c>
      <c r="K6">
        <v>1288637</v>
      </c>
    </row>
    <row r="7" spans="1:11" x14ac:dyDescent="0.3">
      <c r="A7" t="s">
        <v>66</v>
      </c>
      <c r="B7">
        <v>1033837</v>
      </c>
      <c r="C7">
        <v>1053158</v>
      </c>
      <c r="D7">
        <v>1074058</v>
      </c>
      <c r="E7">
        <v>1094249</v>
      </c>
      <c r="F7">
        <v>1111376</v>
      </c>
      <c r="G7">
        <v>1129115</v>
      </c>
      <c r="H7">
        <v>1146092</v>
      </c>
      <c r="I7">
        <v>1163604</v>
      </c>
      <c r="J7">
        <v>1176412</v>
      </c>
      <c r="K7">
        <v>1190060</v>
      </c>
    </row>
    <row r="8" spans="1:11" x14ac:dyDescent="0.3">
      <c r="A8" t="s">
        <v>67</v>
      </c>
      <c r="B8">
        <v>793509</v>
      </c>
      <c r="C8">
        <v>797970</v>
      </c>
      <c r="D8">
        <v>803599</v>
      </c>
      <c r="E8">
        <v>808360</v>
      </c>
      <c r="F8">
        <v>810320</v>
      </c>
      <c r="G8">
        <v>813852</v>
      </c>
      <c r="H8">
        <v>817441</v>
      </c>
      <c r="I8">
        <v>820188</v>
      </c>
      <c r="J8">
        <v>819088</v>
      </c>
      <c r="K8">
        <v>820512</v>
      </c>
    </row>
    <row r="9" spans="1:11" x14ac:dyDescent="0.3">
      <c r="A9" t="s">
        <v>68</v>
      </c>
      <c r="B9">
        <v>283882</v>
      </c>
      <c r="C9">
        <v>283732</v>
      </c>
      <c r="D9">
        <v>283568</v>
      </c>
      <c r="E9">
        <v>283173</v>
      </c>
      <c r="F9">
        <v>282404</v>
      </c>
      <c r="G9">
        <v>281187</v>
      </c>
      <c r="H9">
        <v>280840</v>
      </c>
      <c r="I9">
        <v>279654</v>
      </c>
      <c r="J9">
        <v>276584</v>
      </c>
      <c r="K9">
        <v>274763</v>
      </c>
    </row>
    <row r="10" spans="1:11" x14ac:dyDescent="0.3">
      <c r="A10" t="s">
        <v>69</v>
      </c>
      <c r="B10">
        <v>758059</v>
      </c>
      <c r="C10">
        <v>757970</v>
      </c>
      <c r="D10">
        <v>758406</v>
      </c>
      <c r="E10">
        <v>758655</v>
      </c>
      <c r="F10">
        <v>757321</v>
      </c>
      <c r="G10">
        <v>757273</v>
      </c>
      <c r="H10">
        <v>758733</v>
      </c>
      <c r="I10">
        <v>755556</v>
      </c>
      <c r="J10">
        <v>742928</v>
      </c>
      <c r="K10">
        <v>739473</v>
      </c>
    </row>
    <row r="11" spans="1:11" x14ac:dyDescent="0.3">
      <c r="A11" t="s">
        <v>70</v>
      </c>
      <c r="B11">
        <v>213216</v>
      </c>
      <c r="C11">
        <v>212690</v>
      </c>
      <c r="D11">
        <v>212158</v>
      </c>
      <c r="E11">
        <v>211426</v>
      </c>
      <c r="F11">
        <v>210588</v>
      </c>
      <c r="G11">
        <v>210088</v>
      </c>
      <c r="H11">
        <v>209377</v>
      </c>
      <c r="I11">
        <v>208446</v>
      </c>
      <c r="J11">
        <v>205898</v>
      </c>
      <c r="K11">
        <v>204526</v>
      </c>
    </row>
    <row r="12" spans="1:11" x14ac:dyDescent="0.3">
      <c r="A12" t="s">
        <v>62</v>
      </c>
      <c r="B12">
        <v>333172</v>
      </c>
      <c r="C12">
        <v>332769</v>
      </c>
      <c r="D12">
        <v>332283</v>
      </c>
      <c r="E12">
        <v>331655</v>
      </c>
      <c r="F12">
        <v>330431</v>
      </c>
      <c r="G12">
        <v>329722</v>
      </c>
      <c r="H12">
        <v>328263</v>
      </c>
      <c r="I12">
        <v>326611</v>
      </c>
      <c r="J12">
        <v>322477</v>
      </c>
      <c r="K12">
        <v>320432</v>
      </c>
    </row>
    <row r="13" spans="1:11" x14ac:dyDescent="0.3">
      <c r="A13" t="s">
        <v>71</v>
      </c>
      <c r="B13">
        <v>625689</v>
      </c>
      <c r="C13">
        <v>629216</v>
      </c>
      <c r="D13">
        <v>633460</v>
      </c>
      <c r="E13">
        <v>637673</v>
      </c>
      <c r="F13">
        <v>640065</v>
      </c>
      <c r="G13">
        <v>642040</v>
      </c>
      <c r="H13">
        <v>645024</v>
      </c>
      <c r="I13">
        <v>645911</v>
      </c>
      <c r="J13">
        <v>643828</v>
      </c>
      <c r="K13">
        <v>643963</v>
      </c>
    </row>
    <row r="14" spans="1:11" x14ac:dyDescent="0.3">
      <c r="A14" t="s">
        <v>61</v>
      </c>
      <c r="B14">
        <v>1364002</v>
      </c>
      <c r="C14">
        <v>1390354</v>
      </c>
      <c r="D14">
        <v>1421425</v>
      </c>
      <c r="E14">
        <v>1455039</v>
      </c>
      <c r="F14">
        <v>1483049</v>
      </c>
      <c r="G14">
        <v>1509125</v>
      </c>
      <c r="H14">
        <v>1535445</v>
      </c>
      <c r="I14">
        <v>1558301</v>
      </c>
      <c r="J14">
        <v>1566885</v>
      </c>
      <c r="K14">
        <v>1583672</v>
      </c>
    </row>
    <row r="15" spans="1:11" x14ac:dyDescent="0.3">
      <c r="A15" t="s">
        <v>72</v>
      </c>
      <c r="B15">
        <v>649275</v>
      </c>
      <c r="C15">
        <v>661220</v>
      </c>
      <c r="D15">
        <v>674393</v>
      </c>
      <c r="E15">
        <v>688999</v>
      </c>
      <c r="F15">
        <v>700223</v>
      </c>
      <c r="G15">
        <v>711236</v>
      </c>
      <c r="H15">
        <v>723316</v>
      </c>
      <c r="I15">
        <v>734753</v>
      </c>
      <c r="J15">
        <v>741524</v>
      </c>
      <c r="K15">
        <v>751343</v>
      </c>
    </row>
    <row r="16" spans="1:11" x14ac:dyDescent="0.3">
      <c r="A16" t="s">
        <v>59</v>
      </c>
      <c r="B16">
        <v>521812</v>
      </c>
      <c r="C16">
        <v>524260</v>
      </c>
      <c r="D16">
        <v>527350</v>
      </c>
      <c r="E16">
        <v>531037</v>
      </c>
      <c r="F16">
        <v>532466</v>
      </c>
      <c r="G16">
        <v>534459</v>
      </c>
      <c r="H16">
        <v>536496</v>
      </c>
      <c r="I16">
        <v>537698</v>
      </c>
      <c r="J16">
        <v>535559</v>
      </c>
      <c r="K16">
        <v>536557</v>
      </c>
    </row>
    <row r="17" spans="1:11" x14ac:dyDescent="0.3">
      <c r="A17" t="s">
        <v>73</v>
      </c>
      <c r="B17">
        <v>222855</v>
      </c>
      <c r="C17">
        <v>224010</v>
      </c>
      <c r="D17">
        <v>224730</v>
      </c>
      <c r="E17">
        <v>229435</v>
      </c>
      <c r="F17">
        <v>229437</v>
      </c>
      <c r="G17">
        <v>229649</v>
      </c>
      <c r="H17">
        <v>229914</v>
      </c>
      <c r="I17">
        <v>229958</v>
      </c>
      <c r="J17">
        <v>228536</v>
      </c>
      <c r="K17">
        <v>228376</v>
      </c>
    </row>
    <row r="18" spans="1:11" x14ac:dyDescent="0.3">
      <c r="A18" t="s">
        <v>60</v>
      </c>
      <c r="B18">
        <v>685721</v>
      </c>
      <c r="C18">
        <v>690226</v>
      </c>
      <c r="D18">
        <v>695478</v>
      </c>
      <c r="E18">
        <v>700902</v>
      </c>
      <c r="F18">
        <v>704399</v>
      </c>
      <c r="G18">
        <v>709889</v>
      </c>
      <c r="H18">
        <v>715009</v>
      </c>
      <c r="I18">
        <v>720113</v>
      </c>
      <c r="J18">
        <v>720718</v>
      </c>
      <c r="K18">
        <v>724178</v>
      </c>
    </row>
    <row r="19" spans="1:11" x14ac:dyDescent="0.3">
      <c r="A19" t="s">
        <v>74</v>
      </c>
      <c r="B19">
        <v>473770</v>
      </c>
      <c r="C19">
        <v>476167</v>
      </c>
      <c r="D19">
        <v>479314</v>
      </c>
      <c r="E19">
        <v>482195</v>
      </c>
      <c r="F19">
        <v>484829</v>
      </c>
      <c r="G19">
        <v>487544</v>
      </c>
      <c r="H19">
        <v>491640</v>
      </c>
      <c r="I19">
        <v>494680</v>
      </c>
      <c r="J19">
        <v>493670</v>
      </c>
      <c r="K19">
        <v>495325</v>
      </c>
    </row>
    <row r="20" spans="1:11" x14ac:dyDescent="0.3">
      <c r="A20" t="s">
        <v>75</v>
      </c>
      <c r="B20">
        <v>255174</v>
      </c>
      <c r="C20">
        <v>256085</v>
      </c>
      <c r="D20">
        <v>257300</v>
      </c>
      <c r="E20">
        <v>258577</v>
      </c>
      <c r="F20">
        <v>258358</v>
      </c>
      <c r="G20">
        <v>259342</v>
      </c>
      <c r="H20">
        <v>260093</v>
      </c>
      <c r="I20">
        <v>260751</v>
      </c>
      <c r="J20">
        <v>260081</v>
      </c>
      <c r="K20">
        <v>260433</v>
      </c>
    </row>
    <row r="21" spans="1:11" x14ac:dyDescent="0.3">
      <c r="A21" t="s">
        <v>76</v>
      </c>
      <c r="B21">
        <v>548342</v>
      </c>
      <c r="C21">
        <v>550937</v>
      </c>
      <c r="D21">
        <v>552187</v>
      </c>
      <c r="E21">
        <v>556922</v>
      </c>
      <c r="F21">
        <v>559017</v>
      </c>
      <c r="G21">
        <v>561938</v>
      </c>
      <c r="H21">
        <v>564092</v>
      </c>
      <c r="I21">
        <v>566303</v>
      </c>
      <c r="J21">
        <v>560925</v>
      </c>
      <c r="K21">
        <v>561992</v>
      </c>
    </row>
    <row r="22" spans="1:11" x14ac:dyDescent="0.3">
      <c r="A22" t="s">
        <v>112</v>
      </c>
      <c r="B22">
        <v>846631</v>
      </c>
      <c r="C22">
        <v>850162</v>
      </c>
      <c r="D22">
        <v>853217</v>
      </c>
      <c r="E22">
        <v>867883</v>
      </c>
      <c r="F22">
        <v>869823</v>
      </c>
      <c r="G22">
        <v>871714</v>
      </c>
      <c r="H22">
        <v>873518</v>
      </c>
      <c r="I22">
        <v>873101</v>
      </c>
      <c r="J22">
        <v>869313</v>
      </c>
      <c r="K22">
        <v>868281</v>
      </c>
    </row>
    <row r="23" spans="1:11" x14ac:dyDescent="0.3">
      <c r="A23" t="s">
        <v>56</v>
      </c>
      <c r="B23">
        <v>838269</v>
      </c>
      <c r="C23">
        <v>842882</v>
      </c>
      <c r="D23">
        <v>848198</v>
      </c>
      <c r="E23">
        <v>882146</v>
      </c>
      <c r="F23">
        <v>885112</v>
      </c>
      <c r="G23">
        <v>887979</v>
      </c>
      <c r="H23">
        <v>893151</v>
      </c>
      <c r="I23">
        <v>895525</v>
      </c>
      <c r="J23">
        <v>891976</v>
      </c>
      <c r="K23">
        <v>894054</v>
      </c>
    </row>
    <row r="24" spans="1:11" x14ac:dyDescent="0.3">
      <c r="A24" t="s">
        <v>113</v>
      </c>
      <c r="B24">
        <v>847308</v>
      </c>
      <c r="C24">
        <v>848066</v>
      </c>
      <c r="D24">
        <v>849053</v>
      </c>
      <c r="E24">
        <v>849699</v>
      </c>
      <c r="F24">
        <v>848567</v>
      </c>
      <c r="G24">
        <v>852003</v>
      </c>
      <c r="H24">
        <v>848720</v>
      </c>
      <c r="I24">
        <v>846334</v>
      </c>
      <c r="J24">
        <v>838628</v>
      </c>
      <c r="K24">
        <v>835360</v>
      </c>
    </row>
    <row r="25" spans="1:11" x14ac:dyDescent="0.3">
      <c r="A25" t="s">
        <v>114</v>
      </c>
      <c r="B25">
        <v>874616</v>
      </c>
      <c r="C25">
        <v>882184</v>
      </c>
      <c r="D25">
        <v>891071</v>
      </c>
      <c r="E25">
        <v>899342</v>
      </c>
      <c r="F25">
        <v>905008</v>
      </c>
      <c r="G25">
        <v>911492</v>
      </c>
      <c r="H25">
        <v>917053</v>
      </c>
      <c r="I25">
        <v>920030</v>
      </c>
      <c r="J25">
        <v>920729</v>
      </c>
      <c r="K25">
        <v>922171</v>
      </c>
    </row>
    <row r="26" spans="1:11" x14ac:dyDescent="0.3">
      <c r="A26" t="s">
        <v>115</v>
      </c>
      <c r="B26">
        <v>508812</v>
      </c>
      <c r="C26">
        <v>519457</v>
      </c>
      <c r="D26">
        <v>531887</v>
      </c>
      <c r="E26">
        <v>545454</v>
      </c>
      <c r="F26">
        <v>556719</v>
      </c>
      <c r="G26">
        <v>568465</v>
      </c>
      <c r="H26">
        <v>577964</v>
      </c>
      <c r="I26">
        <v>584703</v>
      </c>
      <c r="J26">
        <v>586199</v>
      </c>
      <c r="K26">
        <v>586789</v>
      </c>
    </row>
    <row r="27" spans="1:11" x14ac:dyDescent="0.3">
      <c r="A27" t="s">
        <v>116</v>
      </c>
      <c r="B27">
        <v>194042</v>
      </c>
      <c r="C27">
        <v>194116</v>
      </c>
      <c r="D27">
        <v>194189</v>
      </c>
      <c r="E27">
        <v>194376</v>
      </c>
      <c r="F27">
        <v>194069</v>
      </c>
      <c r="G27">
        <v>193902</v>
      </c>
      <c r="H27">
        <v>193791</v>
      </c>
      <c r="I27">
        <v>193305</v>
      </c>
      <c r="J27">
        <v>192052</v>
      </c>
      <c r="K27">
        <v>190842</v>
      </c>
    </row>
    <row r="28" spans="1:11" x14ac:dyDescent="0.3">
      <c r="A28" t="s">
        <v>117</v>
      </c>
      <c r="B28">
        <v>468874</v>
      </c>
      <c r="C28">
        <v>471087</v>
      </c>
      <c r="D28">
        <v>474192</v>
      </c>
      <c r="E28">
        <v>478589</v>
      </c>
      <c r="F28">
        <v>480652</v>
      </c>
      <c r="G28">
        <v>482375</v>
      </c>
      <c r="H28">
        <v>484294</v>
      </c>
      <c r="I28">
        <v>485191</v>
      </c>
      <c r="J28">
        <v>482193</v>
      </c>
      <c r="K28">
        <v>482875</v>
      </c>
    </row>
    <row r="29" spans="1:11" x14ac:dyDescent="0.3">
      <c r="A29" t="s">
        <v>174</v>
      </c>
      <c r="B29">
        <v>517050</v>
      </c>
      <c r="C29">
        <v>520271</v>
      </c>
      <c r="D29">
        <v>525107</v>
      </c>
      <c r="E29">
        <v>534719</v>
      </c>
      <c r="F29">
        <v>539534</v>
      </c>
      <c r="G29">
        <v>543979</v>
      </c>
      <c r="H29">
        <v>548815</v>
      </c>
      <c r="I29">
        <v>554116</v>
      </c>
      <c r="J29">
        <v>550678</v>
      </c>
      <c r="K29">
        <v>553171</v>
      </c>
    </row>
    <row r="30" spans="1:11" x14ac:dyDescent="0.3">
      <c r="A30" t="s">
        <v>148</v>
      </c>
      <c r="B30">
        <v>11802566</v>
      </c>
      <c r="C30">
        <v>11825955</v>
      </c>
      <c r="D30">
        <v>11846651</v>
      </c>
      <c r="E30">
        <v>12072421</v>
      </c>
      <c r="F30">
        <v>12079106</v>
      </c>
      <c r="G30">
        <v>12098164</v>
      </c>
      <c r="H30">
        <v>12115915</v>
      </c>
      <c r="I30">
        <v>12119572</v>
      </c>
      <c r="J30">
        <v>12027271</v>
      </c>
      <c r="K30">
        <v>12010024</v>
      </c>
    </row>
    <row r="31" spans="1:11" x14ac:dyDescent="0.3">
      <c r="A31" t="s">
        <v>96</v>
      </c>
      <c r="B31">
        <v>1655642</v>
      </c>
      <c r="C31">
        <v>1666888</v>
      </c>
      <c r="D31">
        <v>1678284</v>
      </c>
      <c r="E31">
        <v>1728242</v>
      </c>
      <c r="F31">
        <v>1735762</v>
      </c>
      <c r="G31">
        <v>1746840</v>
      </c>
      <c r="H31">
        <v>1763742</v>
      </c>
      <c r="I31">
        <v>1779254</v>
      </c>
      <c r="J31">
        <v>1784370</v>
      </c>
      <c r="K31">
        <v>1789385</v>
      </c>
    </row>
    <row r="32" spans="1:11" x14ac:dyDescent="0.3">
      <c r="A32" t="s">
        <v>97</v>
      </c>
      <c r="B32">
        <v>404673</v>
      </c>
      <c r="C32">
        <v>405268</v>
      </c>
      <c r="D32">
        <v>405468</v>
      </c>
      <c r="E32">
        <v>406385</v>
      </c>
      <c r="F32">
        <v>405999</v>
      </c>
      <c r="G32">
        <v>405918</v>
      </c>
      <c r="H32">
        <v>405955</v>
      </c>
      <c r="I32">
        <v>405075</v>
      </c>
      <c r="J32">
        <v>402011</v>
      </c>
      <c r="K32">
        <v>401139</v>
      </c>
    </row>
    <row r="33" spans="1:11" x14ac:dyDescent="0.3">
      <c r="A33" t="s">
        <v>98</v>
      </c>
      <c r="B33">
        <v>756811</v>
      </c>
      <c r="C33">
        <v>754862</v>
      </c>
      <c r="D33">
        <v>753013</v>
      </c>
      <c r="E33">
        <v>752356</v>
      </c>
      <c r="F33">
        <v>748850</v>
      </c>
      <c r="G33">
        <v>746547</v>
      </c>
      <c r="H33">
        <v>742883</v>
      </c>
      <c r="I33">
        <v>738316</v>
      </c>
      <c r="J33">
        <v>728964</v>
      </c>
      <c r="K33">
        <v>724678</v>
      </c>
    </row>
    <row r="34" spans="1:11" x14ac:dyDescent="0.3">
      <c r="A34" t="s">
        <v>99</v>
      </c>
      <c r="B34">
        <v>461294</v>
      </c>
      <c r="C34">
        <v>460995</v>
      </c>
      <c r="D34">
        <v>460400</v>
      </c>
      <c r="E34">
        <v>459768</v>
      </c>
      <c r="F34">
        <v>458197</v>
      </c>
      <c r="G34">
        <v>457092</v>
      </c>
      <c r="H34">
        <v>455403</v>
      </c>
      <c r="I34">
        <v>453103</v>
      </c>
      <c r="J34">
        <v>448745</v>
      </c>
      <c r="K34">
        <v>446148</v>
      </c>
    </row>
    <row r="35" spans="1:11" x14ac:dyDescent="0.3">
      <c r="A35" t="s">
        <v>100</v>
      </c>
      <c r="B35">
        <v>457607</v>
      </c>
      <c r="C35">
        <v>456074</v>
      </c>
      <c r="D35">
        <v>454083</v>
      </c>
      <c r="E35">
        <v>452346</v>
      </c>
      <c r="F35">
        <v>449810</v>
      </c>
      <c r="G35">
        <v>447564</v>
      </c>
      <c r="H35">
        <v>445090</v>
      </c>
      <c r="I35">
        <v>441726</v>
      </c>
      <c r="J35">
        <v>437350</v>
      </c>
      <c r="K35">
        <v>434580</v>
      </c>
    </row>
    <row r="36" spans="1:11" x14ac:dyDescent="0.3">
      <c r="A36" t="s">
        <v>101</v>
      </c>
      <c r="B36">
        <v>477673</v>
      </c>
      <c r="C36">
        <v>477912</v>
      </c>
      <c r="D36">
        <v>478264</v>
      </c>
      <c r="E36">
        <v>479518</v>
      </c>
      <c r="F36">
        <v>479916</v>
      </c>
      <c r="G36">
        <v>479838</v>
      </c>
      <c r="H36">
        <v>478989</v>
      </c>
      <c r="I36">
        <v>478227</v>
      </c>
      <c r="J36">
        <v>476727</v>
      </c>
      <c r="K36">
        <v>475875</v>
      </c>
    </row>
    <row r="37" spans="1:11" x14ac:dyDescent="0.3">
      <c r="A37" t="s">
        <v>102</v>
      </c>
      <c r="B37">
        <v>488120</v>
      </c>
      <c r="C37">
        <v>486744</v>
      </c>
      <c r="D37">
        <v>484454</v>
      </c>
      <c r="E37">
        <v>482645</v>
      </c>
      <c r="F37">
        <v>479188</v>
      </c>
      <c r="G37">
        <v>477100</v>
      </c>
      <c r="H37">
        <v>475215</v>
      </c>
      <c r="I37">
        <v>472356</v>
      </c>
      <c r="J37">
        <v>467356</v>
      </c>
      <c r="K37">
        <v>464505</v>
      </c>
    </row>
    <row r="38" spans="1:11" x14ac:dyDescent="0.3">
      <c r="A38" t="s">
        <v>103</v>
      </c>
      <c r="B38">
        <v>1200423</v>
      </c>
      <c r="C38">
        <v>1204660</v>
      </c>
      <c r="D38">
        <v>1207699</v>
      </c>
      <c r="E38">
        <v>1277950</v>
      </c>
      <c r="F38">
        <v>1282544</v>
      </c>
      <c r="G38">
        <v>1287615</v>
      </c>
      <c r="H38">
        <v>1292130</v>
      </c>
      <c r="I38">
        <v>1298304</v>
      </c>
      <c r="J38">
        <v>1295026</v>
      </c>
      <c r="K38">
        <v>1298425</v>
      </c>
    </row>
    <row r="39" spans="1:11" x14ac:dyDescent="0.3">
      <c r="A39" t="s">
        <v>104</v>
      </c>
      <c r="B39">
        <v>244356</v>
      </c>
      <c r="C39">
        <v>246549</v>
      </c>
      <c r="D39">
        <v>248178</v>
      </c>
      <c r="E39">
        <v>273764</v>
      </c>
      <c r="F39">
        <v>275884</v>
      </c>
      <c r="G39">
        <v>279088</v>
      </c>
      <c r="H39">
        <v>282566</v>
      </c>
      <c r="I39">
        <v>284138</v>
      </c>
      <c r="J39">
        <v>284549</v>
      </c>
      <c r="K39">
        <v>285916</v>
      </c>
    </row>
    <row r="40" spans="1:11" x14ac:dyDescent="0.3">
      <c r="A40" t="s">
        <v>105</v>
      </c>
      <c r="B40">
        <v>1073347</v>
      </c>
      <c r="C40">
        <v>1073142</v>
      </c>
      <c r="D40">
        <v>1072756</v>
      </c>
      <c r="E40">
        <v>1071942</v>
      </c>
      <c r="F40">
        <v>1066455</v>
      </c>
      <c r="G40">
        <v>1065334</v>
      </c>
      <c r="H40">
        <v>1063964</v>
      </c>
      <c r="I40">
        <v>1059887</v>
      </c>
      <c r="J40">
        <v>1040308</v>
      </c>
      <c r="K40">
        <v>1035028</v>
      </c>
    </row>
    <row r="41" spans="1:11" x14ac:dyDescent="0.3">
      <c r="A41" t="s">
        <v>106</v>
      </c>
      <c r="B41">
        <v>328950</v>
      </c>
      <c r="C41">
        <v>329536</v>
      </c>
      <c r="D41">
        <v>330179</v>
      </c>
      <c r="E41">
        <v>330906</v>
      </c>
      <c r="F41">
        <v>330299</v>
      </c>
      <c r="G41">
        <v>329942</v>
      </c>
      <c r="H41">
        <v>329433</v>
      </c>
      <c r="I41">
        <v>328618</v>
      </c>
      <c r="J41">
        <v>325868</v>
      </c>
      <c r="K41">
        <v>325116</v>
      </c>
    </row>
    <row r="42" spans="1:11" x14ac:dyDescent="0.3">
      <c r="A42" t="s">
        <v>57</v>
      </c>
      <c r="B42">
        <v>727555</v>
      </c>
      <c r="C42">
        <v>728631</v>
      </c>
      <c r="D42">
        <v>729522</v>
      </c>
      <c r="E42">
        <v>730158</v>
      </c>
      <c r="F42">
        <v>729542</v>
      </c>
      <c r="G42">
        <v>729133</v>
      </c>
      <c r="H42">
        <v>727807</v>
      </c>
      <c r="I42">
        <v>725867</v>
      </c>
      <c r="J42">
        <v>714118</v>
      </c>
      <c r="K42">
        <v>712143</v>
      </c>
    </row>
    <row r="43" spans="1:11" x14ac:dyDescent="0.3">
      <c r="A43" t="s">
        <v>107</v>
      </c>
      <c r="B43">
        <v>526045</v>
      </c>
      <c r="C43">
        <v>532353</v>
      </c>
      <c r="D43">
        <v>539553</v>
      </c>
      <c r="E43">
        <v>618382</v>
      </c>
      <c r="F43">
        <v>631965</v>
      </c>
      <c r="G43">
        <v>644267</v>
      </c>
      <c r="H43">
        <v>654676</v>
      </c>
      <c r="I43">
        <v>665620</v>
      </c>
      <c r="J43">
        <v>670265</v>
      </c>
      <c r="K43">
        <v>676583</v>
      </c>
    </row>
    <row r="44" spans="1:11" x14ac:dyDescent="0.3">
      <c r="A44" t="s">
        <v>108</v>
      </c>
      <c r="B44">
        <v>602601</v>
      </c>
      <c r="C44">
        <v>602713</v>
      </c>
      <c r="D44">
        <v>602460</v>
      </c>
      <c r="E44">
        <v>601712</v>
      </c>
      <c r="F44">
        <v>600231</v>
      </c>
      <c r="G44">
        <v>599319</v>
      </c>
      <c r="H44">
        <v>597257</v>
      </c>
      <c r="I44">
        <v>595072</v>
      </c>
      <c r="J44">
        <v>587883</v>
      </c>
      <c r="K44">
        <v>585352</v>
      </c>
    </row>
    <row r="45" spans="1:11" x14ac:dyDescent="0.3">
      <c r="A45" t="s">
        <v>109</v>
      </c>
      <c r="B45">
        <v>854372</v>
      </c>
      <c r="C45">
        <v>856376</v>
      </c>
      <c r="D45">
        <v>858988</v>
      </c>
      <c r="E45">
        <v>863404</v>
      </c>
      <c r="F45">
        <v>865759</v>
      </c>
      <c r="G45">
        <v>865368</v>
      </c>
      <c r="H45">
        <v>866891</v>
      </c>
      <c r="I45">
        <v>865247</v>
      </c>
      <c r="J45">
        <v>849481</v>
      </c>
      <c r="K45">
        <v>847384</v>
      </c>
    </row>
    <row r="46" spans="1:11" x14ac:dyDescent="0.3">
      <c r="A46" t="s">
        <v>110</v>
      </c>
      <c r="B46">
        <v>549395</v>
      </c>
      <c r="C46">
        <v>548855</v>
      </c>
      <c r="D46">
        <v>547543</v>
      </c>
      <c r="E46">
        <v>545957</v>
      </c>
      <c r="F46">
        <v>543482</v>
      </c>
      <c r="G46">
        <v>541868</v>
      </c>
      <c r="H46">
        <v>539374</v>
      </c>
      <c r="I46">
        <v>536311</v>
      </c>
      <c r="J46">
        <v>532310</v>
      </c>
      <c r="K46">
        <v>529395</v>
      </c>
    </row>
    <row r="47" spans="1:11" x14ac:dyDescent="0.3">
      <c r="A47" t="s">
        <v>111</v>
      </c>
      <c r="B47">
        <v>993702</v>
      </c>
      <c r="C47">
        <v>994397</v>
      </c>
      <c r="D47">
        <v>995807</v>
      </c>
      <c r="E47">
        <v>996986</v>
      </c>
      <c r="F47">
        <v>995223</v>
      </c>
      <c r="G47">
        <v>995331</v>
      </c>
      <c r="H47">
        <v>994540</v>
      </c>
      <c r="I47">
        <v>992451</v>
      </c>
      <c r="J47">
        <v>981940</v>
      </c>
      <c r="K47">
        <v>978372</v>
      </c>
    </row>
    <row r="48" spans="1:11" x14ac:dyDescent="0.3">
      <c r="A48" t="s">
        <v>138</v>
      </c>
      <c r="B48">
        <v>21697488</v>
      </c>
      <c r="C48">
        <v>21775407</v>
      </c>
      <c r="D48">
        <v>21845254</v>
      </c>
      <c r="E48">
        <v>21916034</v>
      </c>
      <c r="F48">
        <v>21945392</v>
      </c>
      <c r="G48">
        <v>21989477</v>
      </c>
      <c r="H48">
        <v>22015239</v>
      </c>
      <c r="I48">
        <v>22014248</v>
      </c>
      <c r="J48">
        <v>21848228</v>
      </c>
      <c r="K48">
        <v>21826920</v>
      </c>
    </row>
    <row r="49" spans="1:11" x14ac:dyDescent="0.3">
      <c r="A49" t="s">
        <v>77</v>
      </c>
      <c r="B49">
        <v>2601167</v>
      </c>
      <c r="C49">
        <v>2610164</v>
      </c>
      <c r="D49">
        <v>2620517</v>
      </c>
      <c r="E49">
        <v>2628818</v>
      </c>
      <c r="F49">
        <v>2631435</v>
      </c>
      <c r="G49">
        <v>2639226</v>
      </c>
      <c r="H49">
        <v>2646401</v>
      </c>
      <c r="I49">
        <v>2648927</v>
      </c>
      <c r="J49">
        <v>2633207</v>
      </c>
      <c r="K49">
        <v>2634154</v>
      </c>
    </row>
    <row r="50" spans="1:11" x14ac:dyDescent="0.3">
      <c r="A50" t="s">
        <v>78</v>
      </c>
      <c r="B50">
        <v>1566740</v>
      </c>
      <c r="C50">
        <v>1573438</v>
      </c>
      <c r="D50">
        <v>1579248</v>
      </c>
      <c r="E50">
        <v>1584661</v>
      </c>
      <c r="F50">
        <v>1587897</v>
      </c>
      <c r="G50">
        <v>1591905</v>
      </c>
      <c r="H50">
        <v>1594850</v>
      </c>
      <c r="I50">
        <v>1595747</v>
      </c>
      <c r="J50">
        <v>1581184</v>
      </c>
      <c r="K50">
        <v>1579805</v>
      </c>
    </row>
    <row r="51" spans="1:11" x14ac:dyDescent="0.3">
      <c r="A51" t="s">
        <v>79</v>
      </c>
      <c r="B51">
        <v>1386277</v>
      </c>
      <c r="C51">
        <v>1388194</v>
      </c>
      <c r="D51">
        <v>1391636</v>
      </c>
      <c r="E51">
        <v>1395024</v>
      </c>
      <c r="F51">
        <v>1395567</v>
      </c>
      <c r="G51">
        <v>1397180</v>
      </c>
      <c r="H51">
        <v>1397857</v>
      </c>
      <c r="I51">
        <v>1396831</v>
      </c>
      <c r="J51">
        <v>1378221</v>
      </c>
      <c r="K51">
        <v>1376230</v>
      </c>
    </row>
    <row r="52" spans="1:11" x14ac:dyDescent="0.3">
      <c r="A52" t="s">
        <v>80</v>
      </c>
      <c r="B52">
        <v>1458370</v>
      </c>
      <c r="C52">
        <v>1462028</v>
      </c>
      <c r="D52">
        <v>1465213</v>
      </c>
      <c r="E52">
        <v>1468798</v>
      </c>
      <c r="F52">
        <v>1470341</v>
      </c>
      <c r="G52">
        <v>1472031</v>
      </c>
      <c r="H52">
        <v>1473011</v>
      </c>
      <c r="I52">
        <v>1472859</v>
      </c>
      <c r="J52">
        <v>1458580</v>
      </c>
      <c r="K52">
        <v>1457556</v>
      </c>
    </row>
    <row r="53" spans="1:11" x14ac:dyDescent="0.3">
      <c r="A53" t="s">
        <v>81</v>
      </c>
      <c r="B53">
        <v>1826920</v>
      </c>
      <c r="C53">
        <v>1836523</v>
      </c>
      <c r="D53">
        <v>1844669</v>
      </c>
      <c r="E53">
        <v>1857429</v>
      </c>
      <c r="F53">
        <v>1862965</v>
      </c>
      <c r="G53">
        <v>1869633</v>
      </c>
      <c r="H53">
        <v>1874548</v>
      </c>
      <c r="I53">
        <v>1878146</v>
      </c>
      <c r="J53">
        <v>1866697</v>
      </c>
      <c r="K53">
        <v>1868519</v>
      </c>
    </row>
    <row r="54" spans="1:11" x14ac:dyDescent="0.3">
      <c r="A54" t="s">
        <v>82</v>
      </c>
      <c r="B54">
        <v>540267</v>
      </c>
      <c r="C54">
        <v>540383</v>
      </c>
      <c r="D54">
        <v>540211</v>
      </c>
      <c r="E54">
        <v>540182</v>
      </c>
      <c r="F54">
        <v>539815</v>
      </c>
      <c r="G54">
        <v>539542</v>
      </c>
      <c r="H54">
        <v>538729</v>
      </c>
      <c r="I54">
        <v>537299</v>
      </c>
      <c r="J54">
        <v>534500</v>
      </c>
      <c r="K54">
        <v>533394</v>
      </c>
    </row>
    <row r="55" spans="1:11" x14ac:dyDescent="0.3">
      <c r="A55" t="s">
        <v>83</v>
      </c>
      <c r="B55">
        <v>1133034</v>
      </c>
      <c r="C55">
        <v>1135723</v>
      </c>
      <c r="D55">
        <v>1137049</v>
      </c>
      <c r="E55">
        <v>1138252</v>
      </c>
      <c r="F55">
        <v>1138199</v>
      </c>
      <c r="G55">
        <v>1139356</v>
      </c>
      <c r="H55">
        <v>1138777</v>
      </c>
      <c r="I55">
        <v>1137357</v>
      </c>
      <c r="J55">
        <v>1124924</v>
      </c>
      <c r="K55">
        <v>1122265</v>
      </c>
    </row>
    <row r="56" spans="1:11" x14ac:dyDescent="0.3">
      <c r="A56" t="s">
        <v>84</v>
      </c>
      <c r="B56">
        <v>373494</v>
      </c>
      <c r="C56">
        <v>374698</v>
      </c>
      <c r="D56">
        <v>375380</v>
      </c>
      <c r="E56">
        <v>376382</v>
      </c>
      <c r="F56">
        <v>377120</v>
      </c>
      <c r="G56">
        <v>378107</v>
      </c>
      <c r="H56">
        <v>378621</v>
      </c>
      <c r="I56">
        <v>378438</v>
      </c>
      <c r="J56">
        <v>376195</v>
      </c>
      <c r="K56">
        <v>376350</v>
      </c>
    </row>
    <row r="57" spans="1:11" x14ac:dyDescent="0.3">
      <c r="A57" t="s">
        <v>85</v>
      </c>
      <c r="B57">
        <v>412613</v>
      </c>
      <c r="C57">
        <v>416236</v>
      </c>
      <c r="D57">
        <v>418566</v>
      </c>
      <c r="E57">
        <v>420647</v>
      </c>
      <c r="F57">
        <v>421625</v>
      </c>
      <c r="G57">
        <v>423032</v>
      </c>
      <c r="H57">
        <v>423940</v>
      </c>
      <c r="I57">
        <v>424091</v>
      </c>
      <c r="J57">
        <v>422042</v>
      </c>
      <c r="K57">
        <v>421995</v>
      </c>
    </row>
    <row r="58" spans="1:11" x14ac:dyDescent="0.3">
      <c r="A58" t="s">
        <v>86</v>
      </c>
      <c r="B58">
        <v>505071</v>
      </c>
      <c r="C58">
        <v>507137</v>
      </c>
      <c r="D58">
        <v>508864</v>
      </c>
      <c r="E58">
        <v>510074</v>
      </c>
      <c r="F58">
        <v>510734</v>
      </c>
      <c r="G58">
        <v>511641</v>
      </c>
      <c r="H58">
        <v>512117</v>
      </c>
      <c r="I58">
        <v>512780</v>
      </c>
      <c r="J58">
        <v>509470</v>
      </c>
      <c r="K58">
        <v>509001</v>
      </c>
    </row>
    <row r="59" spans="1:11" x14ac:dyDescent="0.3">
      <c r="A59" t="s">
        <v>58</v>
      </c>
      <c r="B59">
        <v>1774816</v>
      </c>
      <c r="C59">
        <v>1781655</v>
      </c>
      <c r="D59">
        <v>1790049</v>
      </c>
      <c r="E59">
        <v>1798014</v>
      </c>
      <c r="F59">
        <v>1801753</v>
      </c>
      <c r="G59">
        <v>1805910</v>
      </c>
      <c r="H59">
        <v>1805895</v>
      </c>
      <c r="I59">
        <v>1802872</v>
      </c>
      <c r="J59">
        <v>1794531</v>
      </c>
      <c r="K59">
        <v>1790863</v>
      </c>
    </row>
    <row r="60" spans="1:11" x14ac:dyDescent="0.3">
      <c r="A60" t="s">
        <v>87</v>
      </c>
      <c r="B60">
        <v>1557298</v>
      </c>
      <c r="C60">
        <v>1563964</v>
      </c>
      <c r="D60">
        <v>1570300</v>
      </c>
      <c r="E60">
        <v>1575152</v>
      </c>
      <c r="F60">
        <v>1578783</v>
      </c>
      <c r="G60">
        <v>1583092</v>
      </c>
      <c r="H60">
        <v>1586666</v>
      </c>
      <c r="I60">
        <v>1586646</v>
      </c>
      <c r="J60">
        <v>1567983</v>
      </c>
      <c r="K60">
        <v>1566510</v>
      </c>
    </row>
    <row r="61" spans="1:11" x14ac:dyDescent="0.3">
      <c r="A61" t="s">
        <v>88</v>
      </c>
      <c r="B61">
        <v>629787</v>
      </c>
      <c r="C61">
        <v>632205</v>
      </c>
      <c r="D61">
        <v>634513</v>
      </c>
      <c r="E61">
        <v>638819</v>
      </c>
      <c r="F61">
        <v>639801</v>
      </c>
      <c r="G61">
        <v>641666</v>
      </c>
      <c r="H61">
        <v>642773</v>
      </c>
      <c r="I61">
        <v>642950</v>
      </c>
      <c r="J61">
        <v>638736</v>
      </c>
      <c r="K61">
        <v>638732</v>
      </c>
    </row>
    <row r="62" spans="1:11" x14ac:dyDescent="0.3">
      <c r="A62" t="s">
        <v>89</v>
      </c>
      <c r="B62">
        <v>512439</v>
      </c>
      <c r="C62">
        <v>514943</v>
      </c>
      <c r="D62">
        <v>517260</v>
      </c>
      <c r="E62">
        <v>519580</v>
      </c>
      <c r="F62">
        <v>520363</v>
      </c>
      <c r="G62">
        <v>521886</v>
      </c>
      <c r="H62">
        <v>522103</v>
      </c>
      <c r="I62">
        <v>522311</v>
      </c>
      <c r="J62">
        <v>517435</v>
      </c>
      <c r="K62">
        <v>516843</v>
      </c>
    </row>
    <row r="63" spans="1:11" x14ac:dyDescent="0.3">
      <c r="A63" t="s">
        <v>90</v>
      </c>
      <c r="B63">
        <v>945149</v>
      </c>
      <c r="C63">
        <v>955644</v>
      </c>
      <c r="D63">
        <v>960588</v>
      </c>
      <c r="E63">
        <v>964596</v>
      </c>
      <c r="F63">
        <v>963484</v>
      </c>
      <c r="G63">
        <v>963072</v>
      </c>
      <c r="H63">
        <v>963047</v>
      </c>
      <c r="I63">
        <v>962665</v>
      </c>
      <c r="J63">
        <v>953660</v>
      </c>
      <c r="K63">
        <v>948310</v>
      </c>
    </row>
    <row r="64" spans="1:11" x14ac:dyDescent="0.3">
      <c r="A64" t="s">
        <v>91</v>
      </c>
      <c r="B64">
        <v>1308570</v>
      </c>
      <c r="C64">
        <v>1308958</v>
      </c>
      <c r="D64">
        <v>1308318</v>
      </c>
      <c r="E64">
        <v>1308166</v>
      </c>
      <c r="F64">
        <v>1307982</v>
      </c>
      <c r="G64">
        <v>1307911</v>
      </c>
      <c r="H64">
        <v>1307208</v>
      </c>
      <c r="I64">
        <v>1305211</v>
      </c>
      <c r="J64">
        <v>1298640</v>
      </c>
      <c r="K64">
        <v>1296013</v>
      </c>
    </row>
    <row r="65" spans="1:11" x14ac:dyDescent="0.3">
      <c r="A65" t="s">
        <v>92</v>
      </c>
      <c r="B65">
        <v>985084</v>
      </c>
      <c r="C65">
        <v>984030</v>
      </c>
      <c r="D65">
        <v>984907</v>
      </c>
      <c r="E65">
        <v>985203</v>
      </c>
      <c r="F65">
        <v>985232</v>
      </c>
      <c r="G65">
        <v>986005</v>
      </c>
      <c r="H65">
        <v>985346</v>
      </c>
      <c r="I65">
        <v>983418</v>
      </c>
      <c r="J65">
        <v>977175</v>
      </c>
      <c r="K65">
        <v>975570</v>
      </c>
    </row>
    <row r="66" spans="1:11" x14ac:dyDescent="0.3">
      <c r="A66" t="s">
        <v>93</v>
      </c>
      <c r="B66">
        <v>1129174</v>
      </c>
      <c r="C66">
        <v>1134322</v>
      </c>
      <c r="D66">
        <v>1138609</v>
      </c>
      <c r="E66">
        <v>1142737</v>
      </c>
      <c r="F66">
        <v>1145949</v>
      </c>
      <c r="G66">
        <v>1149472</v>
      </c>
      <c r="H66">
        <v>1152282</v>
      </c>
      <c r="I66">
        <v>1153390</v>
      </c>
      <c r="J66">
        <v>1146936</v>
      </c>
      <c r="K66">
        <v>1146286</v>
      </c>
    </row>
    <row r="67" spans="1:11" x14ac:dyDescent="0.3">
      <c r="A67" t="s">
        <v>94</v>
      </c>
      <c r="B67">
        <v>708350</v>
      </c>
      <c r="C67">
        <v>710860</v>
      </c>
      <c r="D67">
        <v>713341</v>
      </c>
      <c r="E67">
        <v>715399</v>
      </c>
      <c r="F67">
        <v>716873</v>
      </c>
      <c r="G67">
        <v>718028</v>
      </c>
      <c r="H67">
        <v>718786</v>
      </c>
      <c r="I67">
        <v>719136</v>
      </c>
      <c r="J67">
        <v>717201</v>
      </c>
      <c r="K67">
        <v>717040</v>
      </c>
    </row>
    <row r="68" spans="1:11" x14ac:dyDescent="0.3">
      <c r="A68" t="s">
        <v>95</v>
      </c>
      <c r="B68">
        <v>342868</v>
      </c>
      <c r="C68">
        <v>344302</v>
      </c>
      <c r="D68">
        <v>346016</v>
      </c>
      <c r="E68">
        <v>348101</v>
      </c>
      <c r="F68">
        <v>349474</v>
      </c>
      <c r="G68">
        <v>350782</v>
      </c>
      <c r="H68">
        <v>352282</v>
      </c>
      <c r="I68">
        <v>353174</v>
      </c>
      <c r="J68">
        <v>350911</v>
      </c>
      <c r="K68">
        <v>351484</v>
      </c>
    </row>
    <row r="69" spans="1:11" x14ac:dyDescent="0.3">
      <c r="A69" t="s">
        <v>175</v>
      </c>
      <c r="B69">
        <v>9060189</v>
      </c>
      <c r="C69">
        <v>9131425</v>
      </c>
      <c r="D69">
        <v>9208504</v>
      </c>
      <c r="E69">
        <v>9290708</v>
      </c>
      <c r="F69">
        <v>9341162</v>
      </c>
      <c r="G69">
        <v>9399578</v>
      </c>
      <c r="H69">
        <v>9454193</v>
      </c>
      <c r="I69">
        <v>9493757</v>
      </c>
      <c r="J69">
        <v>9467901</v>
      </c>
      <c r="K69">
        <v>9492267</v>
      </c>
    </row>
    <row r="70" spans="1:11" x14ac:dyDescent="0.3">
      <c r="A70" t="s">
        <v>118</v>
      </c>
      <c r="B70">
        <v>1534887</v>
      </c>
      <c r="C70">
        <v>1541843</v>
      </c>
      <c r="D70">
        <v>1548028</v>
      </c>
      <c r="E70">
        <v>1552530</v>
      </c>
      <c r="F70">
        <v>1554432</v>
      </c>
      <c r="G70">
        <v>1557482</v>
      </c>
      <c r="H70">
        <v>1560433</v>
      </c>
      <c r="I70">
        <v>1561927</v>
      </c>
      <c r="J70">
        <v>1550721</v>
      </c>
      <c r="K70">
        <v>1549344</v>
      </c>
    </row>
    <row r="71" spans="1:11" x14ac:dyDescent="0.3">
      <c r="A71" t="s">
        <v>55</v>
      </c>
      <c r="B71">
        <v>444967</v>
      </c>
      <c r="C71">
        <v>450890</v>
      </c>
      <c r="D71">
        <v>456811</v>
      </c>
      <c r="E71">
        <v>462101</v>
      </c>
      <c r="F71">
        <v>465931</v>
      </c>
      <c r="G71">
        <v>469769</v>
      </c>
      <c r="H71">
        <v>473738</v>
      </c>
      <c r="I71">
        <v>476739</v>
      </c>
      <c r="J71">
        <v>477770</v>
      </c>
      <c r="K71">
        <v>479351</v>
      </c>
    </row>
    <row r="72" spans="1:11" x14ac:dyDescent="0.3">
      <c r="A72" t="s">
        <v>119</v>
      </c>
      <c r="B72">
        <v>257493</v>
      </c>
      <c r="C72">
        <v>259420</v>
      </c>
      <c r="D72">
        <v>261370</v>
      </c>
      <c r="E72">
        <v>264074</v>
      </c>
      <c r="F72">
        <v>265579</v>
      </c>
      <c r="G72">
        <v>267491</v>
      </c>
      <c r="H72">
        <v>268240</v>
      </c>
      <c r="I72">
        <v>268788</v>
      </c>
      <c r="J72">
        <v>268229</v>
      </c>
      <c r="K72">
        <v>268016</v>
      </c>
    </row>
    <row r="73" spans="1:11" x14ac:dyDescent="0.3">
      <c r="A73" t="s">
        <v>120</v>
      </c>
      <c r="B73">
        <v>360905</v>
      </c>
      <c r="C73">
        <v>369522</v>
      </c>
      <c r="D73">
        <v>378364</v>
      </c>
      <c r="E73">
        <v>386605</v>
      </c>
      <c r="F73">
        <v>394169</v>
      </c>
      <c r="G73">
        <v>402017</v>
      </c>
      <c r="H73">
        <v>410211</v>
      </c>
      <c r="I73">
        <v>416582</v>
      </c>
      <c r="J73">
        <v>414471</v>
      </c>
      <c r="K73">
        <v>418785</v>
      </c>
    </row>
    <row r="74" spans="1:11" x14ac:dyDescent="0.3">
      <c r="A74" t="s">
        <v>121</v>
      </c>
      <c r="B74">
        <v>1023288</v>
      </c>
      <c r="C74">
        <v>1031812</v>
      </c>
      <c r="D74">
        <v>1040230</v>
      </c>
      <c r="E74">
        <v>1046772</v>
      </c>
      <c r="F74">
        <v>1050913</v>
      </c>
      <c r="G74">
        <v>1057581</v>
      </c>
      <c r="H74">
        <v>1063501</v>
      </c>
      <c r="I74">
        <v>1068010</v>
      </c>
      <c r="J74">
        <v>1067726</v>
      </c>
      <c r="K74">
        <v>1072464</v>
      </c>
    </row>
    <row r="75" spans="1:11" x14ac:dyDescent="0.3">
      <c r="A75" t="s">
        <v>122</v>
      </c>
      <c r="B75">
        <v>182648</v>
      </c>
      <c r="C75">
        <v>174776</v>
      </c>
      <c r="D75">
        <v>177089</v>
      </c>
      <c r="E75">
        <v>187536</v>
      </c>
      <c r="F75">
        <v>189154</v>
      </c>
      <c r="G75">
        <v>190399</v>
      </c>
      <c r="H75">
        <v>191868</v>
      </c>
      <c r="I75">
        <v>193370</v>
      </c>
      <c r="J75">
        <v>194372</v>
      </c>
      <c r="K75">
        <v>194573</v>
      </c>
    </row>
    <row r="76" spans="1:11" x14ac:dyDescent="0.3">
      <c r="A76" t="s">
        <v>123</v>
      </c>
      <c r="B76">
        <v>495310</v>
      </c>
      <c r="C76">
        <v>498294</v>
      </c>
      <c r="D76">
        <v>500575</v>
      </c>
      <c r="E76">
        <v>505830</v>
      </c>
      <c r="F76">
        <v>507604</v>
      </c>
      <c r="G76">
        <v>509650</v>
      </c>
      <c r="H76">
        <v>510963</v>
      </c>
      <c r="I76">
        <v>511304</v>
      </c>
      <c r="J76">
        <v>509208</v>
      </c>
      <c r="K76">
        <v>509479</v>
      </c>
    </row>
    <row r="77" spans="1:11" x14ac:dyDescent="0.3">
      <c r="A77" t="s">
        <v>124</v>
      </c>
      <c r="B77">
        <v>1378574</v>
      </c>
      <c r="C77">
        <v>1389890</v>
      </c>
      <c r="D77">
        <v>1401303</v>
      </c>
      <c r="E77">
        <v>1410577</v>
      </c>
      <c r="F77">
        <v>1417440</v>
      </c>
      <c r="G77">
        <v>1424230</v>
      </c>
      <c r="H77">
        <v>1432628</v>
      </c>
      <c r="I77">
        <v>1435968</v>
      </c>
      <c r="J77">
        <v>1428609</v>
      </c>
      <c r="K77">
        <v>1431536</v>
      </c>
    </row>
    <row r="78" spans="1:11" x14ac:dyDescent="0.3">
      <c r="A78" t="s">
        <v>125</v>
      </c>
      <c r="B78">
        <v>305879</v>
      </c>
      <c r="C78">
        <v>309793</v>
      </c>
      <c r="D78">
        <v>312673</v>
      </c>
      <c r="E78">
        <v>315923</v>
      </c>
      <c r="F78">
        <v>317612</v>
      </c>
      <c r="G78">
        <v>319700</v>
      </c>
      <c r="H78">
        <v>321574</v>
      </c>
      <c r="I78">
        <v>323586</v>
      </c>
      <c r="J78">
        <v>324098</v>
      </c>
      <c r="K78">
        <v>324835</v>
      </c>
    </row>
    <row r="79" spans="1:11" x14ac:dyDescent="0.3">
      <c r="A79" t="s">
        <v>126</v>
      </c>
      <c r="B79">
        <v>631920</v>
      </c>
      <c r="C79">
        <v>636043</v>
      </c>
      <c r="D79">
        <v>638746</v>
      </c>
      <c r="E79">
        <v>640793</v>
      </c>
      <c r="F79">
        <v>641684</v>
      </c>
      <c r="G79">
        <v>643072</v>
      </c>
      <c r="H79">
        <v>643116</v>
      </c>
      <c r="I79">
        <v>643164</v>
      </c>
      <c r="J79">
        <v>640574</v>
      </c>
      <c r="K79">
        <v>639788</v>
      </c>
    </row>
    <row r="80" spans="1:11" x14ac:dyDescent="0.3">
      <c r="A80" t="s">
        <v>127</v>
      </c>
      <c r="B80">
        <v>514492</v>
      </c>
      <c r="C80">
        <v>518021</v>
      </c>
      <c r="D80">
        <v>520419</v>
      </c>
      <c r="E80">
        <v>522723</v>
      </c>
      <c r="F80">
        <v>523723</v>
      </c>
      <c r="G80">
        <v>524857</v>
      </c>
      <c r="H80">
        <v>525044</v>
      </c>
      <c r="I80">
        <v>524865</v>
      </c>
      <c r="J80">
        <v>523077</v>
      </c>
      <c r="K80">
        <v>522541</v>
      </c>
    </row>
    <row r="81" spans="1:11" x14ac:dyDescent="0.3">
      <c r="A81" t="s">
        <v>128</v>
      </c>
      <c r="B81">
        <v>671615</v>
      </c>
      <c r="C81">
        <v>678838</v>
      </c>
      <c r="D81">
        <v>686186</v>
      </c>
      <c r="E81">
        <v>694023</v>
      </c>
      <c r="F81">
        <v>700961</v>
      </c>
      <c r="G81">
        <v>709796</v>
      </c>
      <c r="H81">
        <v>718077</v>
      </c>
      <c r="I81">
        <v>725104</v>
      </c>
      <c r="J81">
        <v>726015</v>
      </c>
      <c r="K81">
        <v>729581</v>
      </c>
    </row>
    <row r="82" spans="1:11" x14ac:dyDescent="0.3">
      <c r="A82" t="s">
        <v>129</v>
      </c>
      <c r="B82">
        <v>500814</v>
      </c>
      <c r="C82">
        <v>506138</v>
      </c>
      <c r="D82">
        <v>511911</v>
      </c>
      <c r="E82">
        <v>518139</v>
      </c>
      <c r="F82">
        <v>522279</v>
      </c>
      <c r="G82">
        <v>527295</v>
      </c>
      <c r="H82">
        <v>532326</v>
      </c>
      <c r="I82">
        <v>536330</v>
      </c>
      <c r="J82">
        <v>538602</v>
      </c>
      <c r="K82">
        <v>542314</v>
      </c>
    </row>
    <row r="83" spans="1:11" x14ac:dyDescent="0.3">
      <c r="A83" t="s">
        <v>130</v>
      </c>
      <c r="B83">
        <v>757397</v>
      </c>
      <c r="C83">
        <v>766145</v>
      </c>
      <c r="D83">
        <v>774799</v>
      </c>
      <c r="E83">
        <v>783082</v>
      </c>
      <c r="F83">
        <v>789681</v>
      </c>
      <c r="G83">
        <v>796239</v>
      </c>
      <c r="H83">
        <v>802474</v>
      </c>
      <c r="I83">
        <v>808020</v>
      </c>
      <c r="J83">
        <v>804429</v>
      </c>
      <c r="K83">
        <v>809660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B580-8924-44DF-8563-EC744D8ED9BE}">
  <dimension ref="A1:H79"/>
  <sheetViews>
    <sheetView workbookViewId="0">
      <selection activeCell="A6" sqref="A6"/>
    </sheetView>
  </sheetViews>
  <sheetFormatPr defaultRowHeight="14.4" x14ac:dyDescent="0.3"/>
  <cols>
    <col min="1" max="1" width="15.33203125" bestFit="1" customWidth="1"/>
    <col min="2" max="4" width="7" bestFit="1" customWidth="1"/>
    <col min="5" max="8" width="8" bestFit="1" customWidth="1"/>
  </cols>
  <sheetData>
    <row r="1" spans="1:8" x14ac:dyDescent="0.3">
      <c r="A1" t="s">
        <v>149</v>
      </c>
      <c r="B1">
        <v>2558</v>
      </c>
      <c r="C1">
        <v>2559</v>
      </c>
      <c r="D1">
        <v>2560</v>
      </c>
      <c r="E1">
        <v>2561</v>
      </c>
      <c r="F1">
        <v>2562</v>
      </c>
      <c r="G1">
        <v>2563</v>
      </c>
      <c r="H1">
        <v>2564</v>
      </c>
    </row>
    <row r="2" spans="1:8" x14ac:dyDescent="0.3">
      <c r="A2" t="s">
        <v>53</v>
      </c>
      <c r="B2">
        <f>VLOOKUP($A2,ประชากรไทย!$N$3:$U$2130,2,FALSE)</f>
        <v>895046</v>
      </c>
      <c r="C2">
        <f>VLOOKUP($A2,ประชากรไทย!$N$3:$U$2130,3,FALSE)</f>
        <v>935696</v>
      </c>
      <c r="D2">
        <f>VLOOKUP($A2,ประชากรไทย!$N$3:$U$2130,4,FALSE)</f>
        <v>976820</v>
      </c>
      <c r="E2">
        <f>VLOOKUP($A2,ประชากรไทย!$N$3:$U$2130,5,FALSE)</f>
        <v>1018919</v>
      </c>
      <c r="F2">
        <f>VLOOKUP($A2,ประชากรไทย!$N$3:$U$2130,6,FALSE)</f>
        <v>1061473</v>
      </c>
      <c r="G2">
        <f>VLOOKUP($A2,ประชากรไทย!$N$3:$U$2130,7,FALSE)</f>
        <v>1106016</v>
      </c>
      <c r="H2">
        <f>VLOOKUP($A2,ประชากรไทย!$N$3:$U$2130,8,FALSE)</f>
        <v>1137803</v>
      </c>
    </row>
    <row r="3" spans="1:8" x14ac:dyDescent="0.3">
      <c r="A3" t="s">
        <v>54</v>
      </c>
      <c r="B3" t="e">
        <f>VLOOKUP($A3,ประชากรไทย!$N$3:$U$2130,2,FALSE)</f>
        <v>#N/A</v>
      </c>
      <c r="C3" t="e">
        <f>VLOOKUP($A3,ประชากรไทย!$N$3:$U$2130,3,FALSE)</f>
        <v>#N/A</v>
      </c>
      <c r="D3" t="e">
        <f>VLOOKUP($A3,ประชากรไทย!$N$3:$U$2130,4,FALSE)</f>
        <v>#N/A</v>
      </c>
      <c r="E3" t="e">
        <f>VLOOKUP($A3,ประชากรไทย!$N$3:$U$2130,5,FALSE)</f>
        <v>#N/A</v>
      </c>
      <c r="F3" t="e">
        <f>VLOOKUP($A3,ประชากรไทย!$N$3:$U$2130,6,FALSE)</f>
        <v>#N/A</v>
      </c>
      <c r="G3" t="e">
        <f>VLOOKUP($A3,ประชากรไทย!$N$3:$U$2130,7,FALSE)</f>
        <v>#N/A</v>
      </c>
      <c r="H3" t="e">
        <f>VLOOKUP($A3,ประชากรไทย!$N$3:$U$2130,8,FALSE)</f>
        <v>#N/A</v>
      </c>
    </row>
    <row r="4" spans="1:8" x14ac:dyDescent="0.3">
      <c r="A4" t="s">
        <v>55</v>
      </c>
      <c r="B4">
        <f>VLOOKUP($A4,ประชากรไทย!$N$3:$U$2130,2,FALSE)</f>
        <v>47357</v>
      </c>
      <c r="C4">
        <f>VLOOKUP($A4,ประชากรไทย!$N$3:$U$2130,3,FALSE)</f>
        <v>49030</v>
      </c>
      <c r="D4">
        <f>VLOOKUP($A4,ประชากรไทย!$N$3:$U$2130,4,FALSE)</f>
        <v>51252</v>
      </c>
      <c r="E4">
        <f>VLOOKUP($A4,ประชากรไทย!$N$3:$U$2130,5,FALSE)</f>
        <v>53806</v>
      </c>
      <c r="F4">
        <f>VLOOKUP($A4,ประชากรไทย!$N$3:$U$2130,6,FALSE)</f>
        <v>56557</v>
      </c>
      <c r="G4">
        <f>VLOOKUP($A4,ประชากรไทย!$N$3:$U$2130,7,FALSE)</f>
        <v>59605</v>
      </c>
      <c r="H4">
        <f>VLOOKUP($A4,ประชากรไทย!$N$3:$U$2130,8,FALSE)</f>
        <v>62595</v>
      </c>
    </row>
    <row r="5" spans="1:8" x14ac:dyDescent="0.3">
      <c r="A5" t="s">
        <v>56</v>
      </c>
      <c r="B5">
        <f>VLOOKUP($A5,ประชากรไทย!$N$3:$U$2130,2,FALSE)</f>
        <v>109474</v>
      </c>
      <c r="C5">
        <f>VLOOKUP($A5,ประชากรไทย!$N$3:$U$2130,3,FALSE)</f>
        <v>113728</v>
      </c>
      <c r="D5">
        <f>VLOOKUP($A5,ประชากรไทย!$N$3:$U$2130,4,FALSE)</f>
        <v>118962</v>
      </c>
      <c r="E5">
        <f>VLOOKUP($A5,ประชากรไทย!$N$3:$U$2130,5,FALSE)</f>
        <v>124735</v>
      </c>
      <c r="F5">
        <f>VLOOKUP($A5,ประชากรไทย!$N$3:$U$2130,6,FALSE)</f>
        <v>130864</v>
      </c>
      <c r="G5">
        <f>VLOOKUP($A5,ประชากรไทย!$N$3:$U$2130,7,FALSE)</f>
        <v>137276</v>
      </c>
      <c r="H5">
        <f>VLOOKUP($A5,ประชากรไทย!$N$3:$U$2130,8,FALSE)</f>
        <v>142909</v>
      </c>
    </row>
    <row r="6" spans="1:8" x14ac:dyDescent="0.3">
      <c r="A6" t="s">
        <v>92</v>
      </c>
      <c r="B6">
        <f>VLOOKUP($A6,ประชากรไทย!$N$3:$U$2130,2,FALSE)</f>
        <v>134136</v>
      </c>
      <c r="C6">
        <f>VLOOKUP($A6,ประชากรไทย!$N$3:$U$2130,3,FALSE)</f>
        <v>139182</v>
      </c>
      <c r="D6">
        <f>VLOOKUP($A6,ประชากรไทย!$N$3:$U$2130,4,FALSE)</f>
        <v>144949</v>
      </c>
      <c r="E6">
        <f>VLOOKUP($A6,ประชากรไทย!$N$3:$U$2130,5,FALSE)</f>
        <v>151249</v>
      </c>
      <c r="F6">
        <f>VLOOKUP($A6,ประชากรไทย!$N$3:$U$2130,6,FALSE)</f>
        <v>157469</v>
      </c>
      <c r="G6">
        <f>VLOOKUP($A6,ประชากรไทย!$N$3:$U$2130,7,FALSE)</f>
        <v>164389</v>
      </c>
      <c r="H6">
        <f>VLOOKUP($A6,ประชากรไทย!$N$3:$U$2130,8,FALSE)</f>
        <v>170728</v>
      </c>
    </row>
    <row r="7" spans="1:8" x14ac:dyDescent="0.3">
      <c r="A7" t="s">
        <v>57</v>
      </c>
      <c r="B7">
        <f>VLOOKUP($A7,ประชากรไทย!$N$3:$U$2130,2,FALSE)</f>
        <v>108146</v>
      </c>
      <c r="C7">
        <f>VLOOKUP($A7,ประชากรไทย!$N$3:$U$2130,3,FALSE)</f>
        <v>111664</v>
      </c>
      <c r="D7">
        <f>VLOOKUP($A7,ประชากรไทย!$N$3:$U$2130,4,FALSE)</f>
        <v>116051</v>
      </c>
      <c r="E7">
        <f>VLOOKUP($A7,ประชากรไทย!$N$3:$U$2130,5,FALSE)</f>
        <v>121120</v>
      </c>
      <c r="F7">
        <f>VLOOKUP($A7,ประชากรไทย!$N$3:$U$2130,6,FALSE)</f>
        <v>126203</v>
      </c>
      <c r="G7">
        <f>VLOOKUP($A7,ประชากรไทย!$N$3:$U$2130,7,FALSE)</f>
        <v>131560</v>
      </c>
      <c r="H7">
        <f>VLOOKUP($A7,ประชากรไทย!$N$3:$U$2130,8,FALSE)</f>
        <v>136335</v>
      </c>
    </row>
    <row r="8" spans="1:8" x14ac:dyDescent="0.3">
      <c r="A8" t="s">
        <v>58</v>
      </c>
      <c r="B8">
        <f>VLOOKUP($A8,ประชากรไทย!$N$3:$U$2130,2,FALSE)</f>
        <v>265522</v>
      </c>
      <c r="C8">
        <f>VLOOKUP($A8,ประชากรไทย!$N$3:$U$2130,3,FALSE)</f>
        <v>275795</v>
      </c>
      <c r="D8">
        <f>VLOOKUP($A8,ประชากรไทย!$N$3:$U$2130,4,FALSE)</f>
        <v>287051</v>
      </c>
      <c r="E8">
        <f>VLOOKUP($A8,ประชากรไทย!$N$3:$U$2130,5,FALSE)</f>
        <v>299240</v>
      </c>
      <c r="F8">
        <f>VLOOKUP($A8,ประชากรไทย!$N$3:$U$2130,6,FALSE)</f>
        <v>312500</v>
      </c>
      <c r="G8">
        <f>VLOOKUP($A8,ประชากรไทย!$N$3:$U$2130,7,FALSE)</f>
        <v>325527</v>
      </c>
      <c r="H8">
        <f>VLOOKUP($A8,ประชากรไทย!$N$3:$U$2130,8,FALSE)</f>
        <v>337706</v>
      </c>
    </row>
    <row r="9" spans="1:8" x14ac:dyDescent="0.3">
      <c r="A9" t="s">
        <v>59</v>
      </c>
      <c r="B9">
        <f>VLOOKUP($A9,ประชากรไทย!$N$3:$U$2130,2,FALSE)</f>
        <v>81250</v>
      </c>
      <c r="C9">
        <f>VLOOKUP($A9,ประชากรไทย!$N$3:$U$2130,3,FALSE)</f>
        <v>84153</v>
      </c>
      <c r="D9">
        <f>VLOOKUP($A9,ประชากรไทย!$N$3:$U$2130,4,FALSE)</f>
        <v>87480</v>
      </c>
      <c r="E9">
        <f>VLOOKUP($A9,ประชากรไทย!$N$3:$U$2130,5,FALSE)</f>
        <v>91392</v>
      </c>
      <c r="F9">
        <f>VLOOKUP($A9,ประชากรไทย!$N$3:$U$2130,6,FALSE)</f>
        <v>95272</v>
      </c>
      <c r="G9">
        <f>VLOOKUP($A9,ประชากรไทย!$N$3:$U$2130,7,FALSE)</f>
        <v>99639</v>
      </c>
      <c r="H9">
        <f>VLOOKUP($A9,ประชากรไทย!$N$3:$U$2130,8,FALSE)</f>
        <v>103605</v>
      </c>
    </row>
    <row r="10" spans="1:8" x14ac:dyDescent="0.3">
      <c r="A10" t="s">
        <v>60</v>
      </c>
      <c r="B10">
        <f>VLOOKUP($A10,ประชากรไทย!$N$3:$U$2130,2,FALSE)</f>
        <v>104973</v>
      </c>
      <c r="C10">
        <f>VLOOKUP($A10,ประชากรไทย!$N$3:$U$2130,3,FALSE)</f>
        <v>108164</v>
      </c>
      <c r="D10">
        <f>VLOOKUP($A10,ประชากรไทย!$N$3:$U$2130,4,FALSE)</f>
        <v>112173</v>
      </c>
      <c r="E10">
        <f>VLOOKUP($A10,ประชากรไทย!$N$3:$U$2130,5,FALSE)</f>
        <v>116061</v>
      </c>
      <c r="F10">
        <f>VLOOKUP($A10,ประชากรไทย!$N$3:$U$2130,6,FALSE)</f>
        <v>120986</v>
      </c>
      <c r="G10">
        <f>VLOOKUP($A10,ประชากรไทย!$N$3:$U$2130,7,FALSE)</f>
        <v>126306</v>
      </c>
      <c r="H10">
        <f>VLOOKUP($A10,ประชากรไทย!$N$3:$U$2130,8,FALSE)</f>
        <v>130608</v>
      </c>
    </row>
    <row r="11" spans="1:8" x14ac:dyDescent="0.3">
      <c r="A11" t="s">
        <v>61</v>
      </c>
      <c r="B11">
        <f>VLOOKUP($A11,ประชากรไทย!$N$3:$U$2130,2,FALSE)</f>
        <v>167737</v>
      </c>
      <c r="C11">
        <f>VLOOKUP($A11,ประชากรไทย!$N$3:$U$2130,3,FALSE)</f>
        <v>175625</v>
      </c>
      <c r="D11">
        <f>VLOOKUP($A11,ประชากรไทย!$N$3:$U$2130,4,FALSE)</f>
        <v>184544</v>
      </c>
      <c r="E11">
        <f>VLOOKUP($A11,ประชากรไทย!$N$3:$U$2130,5,FALSE)</f>
        <v>194148</v>
      </c>
      <c r="F11">
        <f>VLOOKUP($A11,ประชากรไทย!$N$3:$U$2130,6,FALSE)</f>
        <v>204480</v>
      </c>
      <c r="G11">
        <f>VLOOKUP($A11,ประชากรไทย!$N$3:$U$2130,7,FALSE)</f>
        <v>216072</v>
      </c>
      <c r="H11">
        <f>VLOOKUP($A11,ประชากรไทย!$N$3:$U$2130,8,FALSE)</f>
        <v>226194</v>
      </c>
    </row>
    <row r="12" spans="1:8" x14ac:dyDescent="0.3">
      <c r="A12" t="s">
        <v>62</v>
      </c>
      <c r="B12">
        <f>VLOOKUP($A12,ประชากรไทย!$N$3:$U$2130,2,FALSE)</f>
        <v>64532</v>
      </c>
      <c r="C12">
        <f>VLOOKUP($A12,ประชากรไทย!$N$3:$U$2130,3,FALSE)</f>
        <v>66044</v>
      </c>
      <c r="D12">
        <f>VLOOKUP($A12,ประชากรไทย!$N$3:$U$2130,4,FALSE)</f>
        <v>68167</v>
      </c>
      <c r="E12">
        <f>VLOOKUP($A12,ประชากรไทย!$N$3:$U$2130,5,FALSE)</f>
        <v>70202</v>
      </c>
      <c r="F12">
        <f>VLOOKUP($A12,ประชากรไทย!$N$3:$U$2130,6,FALSE)</f>
        <v>72575</v>
      </c>
      <c r="G12">
        <f>VLOOKUP($A12,ประชากรไทย!$N$3:$U$2130,7,FALSE)</f>
        <v>74838</v>
      </c>
      <c r="H12">
        <f>VLOOKUP($A12,ประชากรไทย!$N$3:$U$2130,8,FALSE)</f>
        <v>77082</v>
      </c>
    </row>
    <row r="13" spans="1:8" x14ac:dyDescent="0.3">
      <c r="A13" t="s">
        <v>83</v>
      </c>
      <c r="B13">
        <f>VLOOKUP($A13,ประชากรไทย!$N$3:$U$2130,2,FALSE)</f>
        <v>175143</v>
      </c>
      <c r="C13">
        <f>VLOOKUP($A13,ประชากรไทย!$N$3:$U$2130,3,FALSE)</f>
        <v>181460</v>
      </c>
      <c r="D13">
        <f>VLOOKUP($A13,ประชากรไทย!$N$3:$U$2130,4,FALSE)</f>
        <v>188696</v>
      </c>
      <c r="E13">
        <f>VLOOKUP($A13,ประชากรไทย!$N$3:$U$2130,5,FALSE)</f>
        <v>195569</v>
      </c>
      <c r="F13">
        <f>VLOOKUP($A13,ประชากรไทย!$N$3:$U$2130,6,FALSE)</f>
        <v>203020</v>
      </c>
      <c r="G13">
        <f>VLOOKUP($A13,ประชากรไทย!$N$3:$U$2130,7,FALSE)</f>
        <v>211628</v>
      </c>
      <c r="H13">
        <f>VLOOKUP($A13,ประชากรไทย!$N$3:$U$2130,8,FALSE)</f>
        <v>219223</v>
      </c>
    </row>
    <row r="14" spans="1:8" x14ac:dyDescent="0.3">
      <c r="A14" t="s">
        <v>123</v>
      </c>
      <c r="B14">
        <f>VLOOKUP($A14,ประชากรไทย!$N$3:$U$2130,2,FALSE)</f>
        <v>75422</v>
      </c>
      <c r="C14">
        <f>VLOOKUP($A14,ประชากรไทย!$N$3:$U$2130,3,FALSE)</f>
        <v>77835</v>
      </c>
      <c r="D14">
        <f>VLOOKUP($A14,ประชากรไทย!$N$3:$U$2130,4,FALSE)</f>
        <v>80801</v>
      </c>
      <c r="E14">
        <f>VLOOKUP($A14,ประชากรไทย!$N$3:$U$2130,5,FALSE)</f>
        <v>84173</v>
      </c>
      <c r="F14">
        <f>VLOOKUP($A14,ประชากรไทย!$N$3:$U$2130,6,FALSE)</f>
        <v>87851</v>
      </c>
      <c r="G14">
        <f>VLOOKUP($A14,ประชากรไทย!$N$3:$U$2130,7,FALSE)</f>
        <v>91528</v>
      </c>
      <c r="H14">
        <f>VLOOKUP($A14,ประชากรไทย!$N$3:$U$2130,8,FALSE)</f>
        <v>95182</v>
      </c>
    </row>
    <row r="15" spans="1:8" x14ac:dyDescent="0.3">
      <c r="A15" t="s">
        <v>103</v>
      </c>
      <c r="B15">
        <f>VLOOKUP($A15,ประชากรไทย!$N$3:$U$2130,2,FALSE)</f>
        <v>182372</v>
      </c>
      <c r="C15">
        <f>VLOOKUP($A15,ประชากรไทย!$N$3:$U$2130,3,FALSE)</f>
        <v>192760</v>
      </c>
      <c r="D15">
        <f>VLOOKUP($A15,ประชากรไทย!$N$3:$U$2130,4,FALSE)</f>
        <v>203815</v>
      </c>
      <c r="E15">
        <f>VLOOKUP($A15,ประชากรไทย!$N$3:$U$2130,5,FALSE)</f>
        <v>214385</v>
      </c>
      <c r="F15">
        <f>VLOOKUP($A15,ประชากรไทย!$N$3:$U$2130,6,FALSE)</f>
        <v>225545</v>
      </c>
      <c r="G15">
        <f>VLOOKUP($A15,ประชากรไทย!$N$3:$U$2130,7,FALSE)</f>
        <v>237685</v>
      </c>
      <c r="H15">
        <f>VLOOKUP($A15,ประชากรไทย!$N$3:$U$2130,8,FALSE)</f>
        <v>248506</v>
      </c>
    </row>
    <row r="16" spans="1:8" x14ac:dyDescent="0.3">
      <c r="A16" t="s">
        <v>96</v>
      </c>
      <c r="B16">
        <f>VLOOKUP($A16,ประชากรไทย!$N$3:$U$2130,2,FALSE)</f>
        <v>269755</v>
      </c>
      <c r="C16">
        <f>VLOOKUP($A16,ประชากรไทย!$N$3:$U$2130,3,FALSE)</f>
        <v>284115</v>
      </c>
      <c r="D16">
        <f>VLOOKUP($A16,ประชากรไทย!$N$3:$U$2130,4,FALSE)</f>
        <v>300045</v>
      </c>
      <c r="E16">
        <f>VLOOKUP($A16,ประชากรไทย!$N$3:$U$2130,5,FALSE)</f>
        <v>316302</v>
      </c>
      <c r="F16">
        <f>VLOOKUP($A16,ประชากรไทย!$N$3:$U$2130,6,FALSE)</f>
        <v>333117</v>
      </c>
      <c r="G16">
        <f>VLOOKUP($A16,ประชากรไทย!$N$3:$U$2130,7,FALSE)</f>
        <v>349223</v>
      </c>
      <c r="H16">
        <f>VLOOKUP($A16,ประชากรไทย!$N$3:$U$2130,8,FALSE)</f>
        <v>363763</v>
      </c>
    </row>
    <row r="17" spans="1:8" x14ac:dyDescent="0.3">
      <c r="A17" t="s">
        <v>126</v>
      </c>
      <c r="B17">
        <f>VLOOKUP($A17,ประชากรไทย!$N$3:$U$2130,2,FALSE)</f>
        <v>85842</v>
      </c>
      <c r="C17">
        <f>VLOOKUP($A17,ประชากรไทย!$N$3:$U$2130,3,FALSE)</f>
        <v>88656</v>
      </c>
      <c r="D17">
        <f>VLOOKUP($A17,ประชากรไทย!$N$3:$U$2130,4,FALSE)</f>
        <v>92291</v>
      </c>
      <c r="E17">
        <f>VLOOKUP($A17,ประชากรไทย!$N$3:$U$2130,5,FALSE)</f>
        <v>96115</v>
      </c>
      <c r="F17">
        <f>VLOOKUP($A17,ประชากรไทย!$N$3:$U$2130,6,FALSE)</f>
        <v>100346</v>
      </c>
      <c r="G17">
        <f>VLOOKUP($A17,ประชากรไทย!$N$3:$U$2130,7,FALSE)</f>
        <v>105401</v>
      </c>
      <c r="H17">
        <f>VLOOKUP($A17,ประชากรไทย!$N$3:$U$2130,8,FALSE)</f>
        <v>110056</v>
      </c>
    </row>
    <row r="18" spans="1:8" x14ac:dyDescent="0.3">
      <c r="A18" t="s">
        <v>73</v>
      </c>
      <c r="B18">
        <f>VLOOKUP($A18,ประชากรไทย!$N$3:$U$2130,2,FALSE)</f>
        <v>33577</v>
      </c>
      <c r="C18">
        <f>VLOOKUP($A18,ประชากรไทย!$N$3:$U$2130,3,FALSE)</f>
        <v>34746</v>
      </c>
      <c r="D18">
        <f>VLOOKUP($A18,ประชากรไทย!$N$3:$U$2130,4,FALSE)</f>
        <v>36097</v>
      </c>
      <c r="E18">
        <f>VLOOKUP($A18,ประชากรไทย!$N$3:$U$2130,5,FALSE)</f>
        <v>37674</v>
      </c>
      <c r="F18">
        <f>VLOOKUP($A18,ประชากรไทย!$N$3:$U$2130,6,FALSE)</f>
        <v>39324</v>
      </c>
      <c r="G18">
        <f>VLOOKUP($A18,ประชากรไทย!$N$3:$U$2130,7,FALSE)</f>
        <v>41199</v>
      </c>
      <c r="H18">
        <f>VLOOKUP($A18,ประชากรไทย!$N$3:$U$2130,8,FALSE)</f>
        <v>42651</v>
      </c>
    </row>
    <row r="19" spans="1:8" x14ac:dyDescent="0.3">
      <c r="A19" t="s">
        <v>107</v>
      </c>
      <c r="B19">
        <f>VLOOKUP($A19,ประชากรไทย!$N$3:$U$2130,2,FALSE)</f>
        <v>64155</v>
      </c>
      <c r="C19">
        <f>VLOOKUP($A19,ประชากรไทย!$N$3:$U$2130,3,FALSE)</f>
        <v>66699</v>
      </c>
      <c r="D19">
        <f>VLOOKUP($A19,ประชากรไทย!$N$3:$U$2130,4,FALSE)</f>
        <v>69639</v>
      </c>
      <c r="E19">
        <f>VLOOKUP($A19,ประชากรไทย!$N$3:$U$2130,5,FALSE)</f>
        <v>73065</v>
      </c>
      <c r="F19">
        <f>VLOOKUP($A19,ประชากรไทย!$N$3:$U$2130,6,FALSE)</f>
        <v>76242</v>
      </c>
      <c r="G19">
        <f>VLOOKUP($A19,ประชากรไทย!$N$3:$U$2130,7,FALSE)</f>
        <v>79623</v>
      </c>
      <c r="H19">
        <f>VLOOKUP($A19,ประชากรไทย!$N$3:$U$2130,8,FALSE)</f>
        <v>82608</v>
      </c>
    </row>
    <row r="20" spans="1:8" x14ac:dyDescent="0.3">
      <c r="A20" t="s">
        <v>75</v>
      </c>
      <c r="B20">
        <f>VLOOKUP($A20,ประชากรไทย!$N$3:$U$2130,2,FALSE)</f>
        <v>43876</v>
      </c>
      <c r="C20">
        <f>VLOOKUP($A20,ประชากรไทย!$N$3:$U$2130,3,FALSE)</f>
        <v>45073</v>
      </c>
      <c r="D20">
        <f>VLOOKUP($A20,ประชากรไทย!$N$3:$U$2130,4,FALSE)</f>
        <v>46738</v>
      </c>
      <c r="E20">
        <f>VLOOKUP($A20,ประชากรไทย!$N$3:$U$2130,5,FALSE)</f>
        <v>48392</v>
      </c>
      <c r="F20">
        <f>VLOOKUP($A20,ประชากรไทย!$N$3:$U$2130,6,FALSE)</f>
        <v>50221</v>
      </c>
      <c r="G20">
        <f>VLOOKUP($A20,ประชากรไทย!$N$3:$U$2130,7,FALSE)</f>
        <v>52302</v>
      </c>
      <c r="H20">
        <f>VLOOKUP($A20,ประชากรไทย!$N$3:$U$2130,8,FALSE)</f>
        <v>54096</v>
      </c>
    </row>
    <row r="21" spans="1:8" x14ac:dyDescent="0.3">
      <c r="A21" t="s">
        <v>114</v>
      </c>
      <c r="B21">
        <f>VLOOKUP($A21,ประชากรไทย!$N$3:$U$2130,2,FALSE)</f>
        <v>130091</v>
      </c>
      <c r="C21">
        <f>VLOOKUP($A21,ประชากรไทย!$N$3:$U$2130,3,FALSE)</f>
        <v>135479</v>
      </c>
      <c r="D21">
        <f>VLOOKUP($A21,ประชากรไทย!$N$3:$U$2130,4,FALSE)</f>
        <v>142035</v>
      </c>
      <c r="E21">
        <f>VLOOKUP($A21,ประชากรไทย!$N$3:$U$2130,5,FALSE)</f>
        <v>148774</v>
      </c>
      <c r="F21">
        <f>VLOOKUP($A21,ประชากรไทย!$N$3:$U$2130,6,FALSE)</f>
        <v>156216</v>
      </c>
      <c r="G21">
        <f>VLOOKUP($A21,ประชากรไทย!$N$3:$U$2130,7,FALSE)</f>
        <v>164342</v>
      </c>
      <c r="H21">
        <f>VLOOKUP($A21,ประชากรไทย!$N$3:$U$2130,8,FALSE)</f>
        <v>170883</v>
      </c>
    </row>
    <row r="22" spans="1:8" x14ac:dyDescent="0.3">
      <c r="A22" t="s">
        <v>94</v>
      </c>
      <c r="B22">
        <f>VLOOKUP($A22,ประชากรไทย!$N$3:$U$2130,2,FALSE)</f>
        <v>89571</v>
      </c>
      <c r="C22">
        <f>VLOOKUP($A22,ประชากรไทย!$N$3:$U$2130,3,FALSE)</f>
        <v>93060</v>
      </c>
      <c r="D22">
        <f>VLOOKUP($A22,ประชากรไทย!$N$3:$U$2130,4,FALSE)</f>
        <v>96735</v>
      </c>
      <c r="E22">
        <f>VLOOKUP($A22,ประชากรไทย!$N$3:$U$2130,5,FALSE)</f>
        <v>100507</v>
      </c>
      <c r="F22">
        <f>VLOOKUP($A22,ประชากรไทย!$N$3:$U$2130,6,FALSE)</f>
        <v>104802</v>
      </c>
      <c r="G22">
        <f>VLOOKUP($A22,ประชากรไทย!$N$3:$U$2130,7,FALSE)</f>
        <v>109180</v>
      </c>
      <c r="H22">
        <f>VLOOKUP($A22,ประชากรไทย!$N$3:$U$2130,8,FALSE)</f>
        <v>113392</v>
      </c>
    </row>
    <row r="23" spans="1:8" x14ac:dyDescent="0.3">
      <c r="A23" t="s">
        <v>77</v>
      </c>
      <c r="B23">
        <f>VLOOKUP($A23,ประชากรไทย!$N$3:$U$2130,2,FALSE)</f>
        <v>387999</v>
      </c>
      <c r="C23">
        <f>VLOOKUP($A23,ประชากรไทย!$N$3:$U$2130,3,FALSE)</f>
        <v>400130</v>
      </c>
      <c r="D23">
        <f>VLOOKUP($A23,ประชากรไทย!$N$3:$U$2130,4,FALSE)</f>
        <v>416842</v>
      </c>
      <c r="E23">
        <f>VLOOKUP($A23,ประชากรไทย!$N$3:$U$2130,5,FALSE)</f>
        <v>434763</v>
      </c>
      <c r="F23">
        <f>VLOOKUP($A23,ประชากรไทย!$N$3:$U$2130,6,FALSE)</f>
        <v>452799</v>
      </c>
      <c r="G23">
        <f>VLOOKUP($A23,ประชากรไทย!$N$3:$U$2130,7,FALSE)</f>
        <v>472965</v>
      </c>
      <c r="H23">
        <f>VLOOKUP($A23,ประชากรไทย!$N$3:$U$2130,8,FALSE)</f>
        <v>491944</v>
      </c>
    </row>
    <row r="24" spans="1:8" x14ac:dyDescent="0.3">
      <c r="A24" t="s">
        <v>118</v>
      </c>
      <c r="B24">
        <f>VLOOKUP($A24,ประชากรไทย!$N$3:$U$2130,2,FALSE)</f>
        <v>233769</v>
      </c>
      <c r="C24">
        <f>VLOOKUP($A24,ประชากรไทย!$N$3:$U$2130,3,FALSE)</f>
        <v>240046</v>
      </c>
      <c r="D24">
        <f>VLOOKUP($A24,ประชากรไทย!$N$3:$U$2130,4,FALSE)</f>
        <v>247489</v>
      </c>
      <c r="E24">
        <f>VLOOKUP($A24,ประชากรไทย!$N$3:$U$2130,5,FALSE)</f>
        <v>256431</v>
      </c>
      <c r="F24">
        <f>VLOOKUP($A24,ประชากรไทย!$N$3:$U$2130,6,FALSE)</f>
        <v>265059</v>
      </c>
      <c r="G24">
        <f>VLOOKUP($A24,ประชากรไทย!$N$3:$U$2130,7,FALSE)</f>
        <v>275735</v>
      </c>
      <c r="H24">
        <f>VLOOKUP($A24,ประชากรไทย!$N$3:$U$2130,8,FALSE)</f>
        <v>285722</v>
      </c>
    </row>
    <row r="25" spans="1:8" x14ac:dyDescent="0.3">
      <c r="A25" t="s">
        <v>105</v>
      </c>
      <c r="B25">
        <f>VLOOKUP($A25,ประชากรไทย!$N$3:$U$2130,2,FALSE)</f>
        <v>181946</v>
      </c>
      <c r="C25">
        <f>VLOOKUP($A25,ประชากรไทย!$N$3:$U$2130,3,FALSE)</f>
        <v>187193</v>
      </c>
      <c r="D25">
        <f>VLOOKUP($A25,ประชากรไทย!$N$3:$U$2130,4,FALSE)</f>
        <v>194275</v>
      </c>
      <c r="E25">
        <f>VLOOKUP($A25,ประชากรไทย!$N$3:$U$2130,5,FALSE)</f>
        <v>201691</v>
      </c>
      <c r="F25">
        <f>VLOOKUP($A25,ประชากรไทย!$N$3:$U$2130,6,FALSE)</f>
        <v>209254</v>
      </c>
      <c r="G25">
        <f>VLOOKUP($A25,ประชากรไทย!$N$3:$U$2130,7,FALSE)</f>
        <v>217514</v>
      </c>
      <c r="H25">
        <f>VLOOKUP($A25,ประชากรไทย!$N$3:$U$2130,8,FALSE)</f>
        <v>225278</v>
      </c>
    </row>
    <row r="26" spans="1:8" x14ac:dyDescent="0.3">
      <c r="A26" t="s">
        <v>65</v>
      </c>
      <c r="B26">
        <f>VLOOKUP($A26,ประชากรไทย!$N$3:$U$2130,2,FALSE)</f>
        <v>184464</v>
      </c>
      <c r="C26">
        <f>VLOOKUP($A26,ประชากรไทย!$N$3:$U$2130,3,FALSE)</f>
        <v>195317</v>
      </c>
      <c r="D26">
        <f>VLOOKUP($A26,ประชากรไทย!$N$3:$U$2130,4,FALSE)</f>
        <v>206615</v>
      </c>
      <c r="E26">
        <f>VLOOKUP($A26,ประชากรไทย!$N$3:$U$2130,5,FALSE)</f>
        <v>218304</v>
      </c>
      <c r="F26">
        <f>VLOOKUP($A26,ประชากรไทย!$N$3:$U$2130,6,FALSE)</f>
        <v>230779</v>
      </c>
      <c r="G26">
        <f>VLOOKUP($A26,ประชากรไทย!$N$3:$U$2130,7,FALSE)</f>
        <v>239029</v>
      </c>
      <c r="H26">
        <f>VLOOKUP($A26,ประชากรไทย!$N$3:$U$2130,8,FALSE)</f>
        <v>250137</v>
      </c>
    </row>
    <row r="27" spans="1:8" x14ac:dyDescent="0.3">
      <c r="A27" t="s">
        <v>130</v>
      </c>
      <c r="B27">
        <f>VLOOKUP($A27,ประชากรไทย!$N$3:$U$2130,2,FALSE)</f>
        <v>81670</v>
      </c>
      <c r="C27">
        <f>VLOOKUP($A27,ประชากรไทย!$N$3:$U$2130,3,FALSE)</f>
        <v>83192</v>
      </c>
      <c r="D27">
        <f>VLOOKUP($A27,ประชากรไทย!$N$3:$U$2130,4,FALSE)</f>
        <v>84856</v>
      </c>
      <c r="E27">
        <f>VLOOKUP($A27,ประชากรไทย!$N$3:$U$2130,5,FALSE)</f>
        <v>87360</v>
      </c>
      <c r="F27">
        <f>VLOOKUP($A27,ประชากรไทย!$N$3:$U$2130,6,FALSE)</f>
        <v>90255</v>
      </c>
      <c r="G27">
        <f>VLOOKUP($A27,ประชากรไทย!$N$3:$U$2130,7,FALSE)</f>
        <v>93465</v>
      </c>
      <c r="H27">
        <f>VLOOKUP($A27,ประชากรไทย!$N$3:$U$2130,8,FALSE)</f>
        <v>95519</v>
      </c>
    </row>
    <row r="28" spans="1:8" x14ac:dyDescent="0.3">
      <c r="A28" t="s">
        <v>101</v>
      </c>
      <c r="B28">
        <f>VLOOKUP($A28,ประชากรไทย!$N$3:$U$2130,2,FALSE)</f>
        <v>76011</v>
      </c>
      <c r="C28">
        <f>VLOOKUP($A28,ประชากรไทย!$N$3:$U$2130,3,FALSE)</f>
        <v>80347</v>
      </c>
      <c r="D28">
        <f>VLOOKUP($A28,ประชากรไทย!$N$3:$U$2130,4,FALSE)</f>
        <v>84820</v>
      </c>
      <c r="E28">
        <f>VLOOKUP($A28,ประชากรไทย!$N$3:$U$2130,5,FALSE)</f>
        <v>89203</v>
      </c>
      <c r="F28">
        <f>VLOOKUP($A28,ประชากรไทย!$N$3:$U$2130,6,FALSE)</f>
        <v>93608</v>
      </c>
      <c r="G28">
        <f>VLOOKUP($A28,ประชากรไทย!$N$3:$U$2130,7,FALSE)</f>
        <v>98322</v>
      </c>
      <c r="H28">
        <f>VLOOKUP($A28,ประชากรไทย!$N$3:$U$2130,8,FALSE)</f>
        <v>102986</v>
      </c>
    </row>
    <row r="29" spans="1:8" x14ac:dyDescent="0.3">
      <c r="A29" t="s">
        <v>85</v>
      </c>
      <c r="B29">
        <f>VLOOKUP($A29,ประชากรไทย!$N$3:$U$2130,2,FALSE)</f>
        <v>48340</v>
      </c>
      <c r="C29">
        <f>VLOOKUP($A29,ประชากรไทย!$N$3:$U$2130,3,FALSE)</f>
        <v>50721</v>
      </c>
      <c r="D29">
        <f>VLOOKUP($A29,ประชากรไทย!$N$3:$U$2130,4,FALSE)</f>
        <v>52948</v>
      </c>
      <c r="E29">
        <f>VLOOKUP($A29,ประชากรไทย!$N$3:$U$2130,5,FALSE)</f>
        <v>55312</v>
      </c>
      <c r="F29">
        <f>VLOOKUP($A29,ประชากรไทย!$N$3:$U$2130,6,FALSE)</f>
        <v>57813</v>
      </c>
      <c r="G29">
        <f>VLOOKUP($A29,ประชากรไทย!$N$3:$U$2130,7,FALSE)</f>
        <v>60299</v>
      </c>
      <c r="H29">
        <f>VLOOKUP($A29,ประชากรไทย!$N$3:$U$2130,8,FALSE)</f>
        <v>62357</v>
      </c>
    </row>
    <row r="30" spans="1:8" x14ac:dyDescent="0.3">
      <c r="A30" t="s">
        <v>78</v>
      </c>
      <c r="B30">
        <f>VLOOKUP($A30,ประชากรไทย!$N$3:$U$2130,2,FALSE)</f>
        <v>216752</v>
      </c>
      <c r="C30">
        <f>VLOOKUP($A30,ประชากรไทย!$N$3:$U$2130,3,FALSE)</f>
        <v>223755</v>
      </c>
      <c r="D30">
        <f>VLOOKUP($A30,ประชากรไทย!$N$3:$U$2130,4,FALSE)</f>
        <v>232862</v>
      </c>
      <c r="E30">
        <f>VLOOKUP($A30,ประชากรไทย!$N$3:$U$2130,5,FALSE)</f>
        <v>241723</v>
      </c>
      <c r="F30">
        <f>VLOOKUP($A30,ประชากรไทย!$N$3:$U$2130,6,FALSE)</f>
        <v>250828</v>
      </c>
      <c r="G30">
        <f>VLOOKUP($A30,ประชากรไทย!$N$3:$U$2130,7,FALSE)</f>
        <v>261251</v>
      </c>
      <c r="H30">
        <f>VLOOKUP($A30,ประชากรไทย!$N$3:$U$2130,8,FALSE)</f>
        <v>270410</v>
      </c>
    </row>
    <row r="31" spans="1:8" x14ac:dyDescent="0.3">
      <c r="A31" t="s">
        <v>66</v>
      </c>
      <c r="B31">
        <f>VLOOKUP($A31,ประชากรไทย!$N$3:$U$2130,2,FALSE)</f>
        <v>129603</v>
      </c>
      <c r="C31">
        <f>VLOOKUP($A31,ประชากรไทย!$N$3:$U$2130,3,FALSE)</f>
        <v>137054</v>
      </c>
      <c r="D31">
        <f>VLOOKUP($A31,ประชากรไทย!$N$3:$U$2130,4,FALSE)</f>
        <v>145398</v>
      </c>
      <c r="E31">
        <f>VLOOKUP($A31,ประชากรไทย!$N$3:$U$2130,5,FALSE)</f>
        <v>154036</v>
      </c>
      <c r="F31">
        <f>VLOOKUP($A31,ประชากรไทย!$N$3:$U$2130,6,FALSE)</f>
        <v>164112</v>
      </c>
      <c r="G31">
        <f>VLOOKUP($A31,ประชากรไทย!$N$3:$U$2130,7,FALSE)</f>
        <v>175056</v>
      </c>
      <c r="H31">
        <f>VLOOKUP($A31,ประชากรไทย!$N$3:$U$2130,8,FALSE)</f>
        <v>184273</v>
      </c>
    </row>
    <row r="32" spans="1:8" x14ac:dyDescent="0.3">
      <c r="A32" t="s">
        <v>174</v>
      </c>
      <c r="B32">
        <f>VLOOKUP($A32,ประชากรไทย!$N$3:$U$2130,2,FALSE)</f>
        <v>73684</v>
      </c>
      <c r="C32">
        <f>VLOOKUP($A32,ประชากรไทย!$N$3:$U$2130,3,FALSE)</f>
        <v>76556</v>
      </c>
      <c r="D32">
        <f>VLOOKUP($A32,ประชากรไทย!$N$3:$U$2130,4,FALSE)</f>
        <v>80178</v>
      </c>
      <c r="E32">
        <f>VLOOKUP($A32,ประชากรไทย!$N$3:$U$2130,5,FALSE)</f>
        <v>84206</v>
      </c>
      <c r="F32">
        <f>VLOOKUP($A32,ประชากรไทย!$N$3:$U$2130,6,FALSE)</f>
        <v>88392</v>
      </c>
      <c r="G32">
        <f>VLOOKUP($A32,ประชากรไทย!$N$3:$U$2130,7,FALSE)</f>
        <v>92852</v>
      </c>
      <c r="H32">
        <f>VLOOKUP($A32,ประชากรไทย!$N$3:$U$2130,8,FALSE)</f>
        <v>97048</v>
      </c>
    </row>
    <row r="33" spans="1:8" x14ac:dyDescent="0.3">
      <c r="A33" t="s">
        <v>74</v>
      </c>
      <c r="B33">
        <f>VLOOKUP($A33,ประชากรไทย!$N$3:$U$2130,2,FALSE)</f>
        <v>69809</v>
      </c>
      <c r="C33">
        <f>VLOOKUP($A33,ประชากรไทย!$N$3:$U$2130,3,FALSE)</f>
        <v>71854</v>
      </c>
      <c r="D33">
        <f>VLOOKUP($A33,ประชากรไทย!$N$3:$U$2130,4,FALSE)</f>
        <v>74687</v>
      </c>
      <c r="E33">
        <f>VLOOKUP($A33,ประชากรไทย!$N$3:$U$2130,5,FALSE)</f>
        <v>77588</v>
      </c>
      <c r="F33">
        <f>VLOOKUP($A33,ประชากรไทย!$N$3:$U$2130,6,FALSE)</f>
        <v>80710</v>
      </c>
      <c r="G33">
        <f>VLOOKUP($A33,ประชากรไทย!$N$3:$U$2130,7,FALSE)</f>
        <v>84173</v>
      </c>
      <c r="H33">
        <f>VLOOKUP($A33,ประชากรไทย!$N$3:$U$2130,8,FALSE)</f>
        <v>87120</v>
      </c>
    </row>
    <row r="34" spans="1:8" x14ac:dyDescent="0.3">
      <c r="A34" t="s">
        <v>128</v>
      </c>
      <c r="B34">
        <f>VLOOKUP($A34,ประชากรไทย!$N$3:$U$2130,2,FALSE)</f>
        <v>79332</v>
      </c>
      <c r="C34">
        <f>VLOOKUP($A34,ประชากรไทย!$N$3:$U$2130,3,FALSE)</f>
        <v>80157</v>
      </c>
      <c r="D34">
        <f>VLOOKUP($A34,ประชากรไทย!$N$3:$U$2130,4,FALSE)</f>
        <v>81280</v>
      </c>
      <c r="E34">
        <f>VLOOKUP($A34,ประชากรไทย!$N$3:$U$2130,5,FALSE)</f>
        <v>83650</v>
      </c>
      <c r="F34">
        <f>VLOOKUP($A34,ประชากรไทย!$N$3:$U$2130,6,FALSE)</f>
        <v>85588</v>
      </c>
      <c r="G34">
        <f>VLOOKUP($A34,ประชากรไทย!$N$3:$U$2130,7,FALSE)</f>
        <v>87821</v>
      </c>
      <c r="H34">
        <f>VLOOKUP($A34,ประชากรไทย!$N$3:$U$2130,8,FALSE)</f>
        <v>89308</v>
      </c>
    </row>
    <row r="35" spans="1:8" x14ac:dyDescent="0.3">
      <c r="A35" t="s">
        <v>67</v>
      </c>
      <c r="B35">
        <f>VLOOKUP($A35,ประชากรไทย!$N$3:$U$2130,2,FALSE)</f>
        <v>128983</v>
      </c>
      <c r="C35">
        <f>VLOOKUP($A35,ประชากรไทย!$N$3:$U$2130,3,FALSE)</f>
        <v>132629</v>
      </c>
      <c r="D35">
        <f>VLOOKUP($A35,ประชากรไทย!$N$3:$U$2130,4,FALSE)</f>
        <v>137342</v>
      </c>
      <c r="E35">
        <f>VLOOKUP($A35,ประชากรไทย!$N$3:$U$2130,5,FALSE)</f>
        <v>142607</v>
      </c>
      <c r="F35">
        <f>VLOOKUP($A35,ประชากรไทย!$N$3:$U$2130,6,FALSE)</f>
        <v>148154</v>
      </c>
      <c r="G35">
        <f>VLOOKUP($A35,ประชากรไทย!$N$3:$U$2130,7,FALSE)</f>
        <v>154811</v>
      </c>
      <c r="H35">
        <f>VLOOKUP($A35,ประชากรไทย!$N$3:$U$2130,8,FALSE)</f>
        <v>159871</v>
      </c>
    </row>
    <row r="36" spans="1:8" x14ac:dyDescent="0.3">
      <c r="A36" t="s">
        <v>102</v>
      </c>
      <c r="B36">
        <f>VLOOKUP($A36,ประชากรไทย!$N$3:$U$2130,2,FALSE)</f>
        <v>81158</v>
      </c>
      <c r="C36">
        <f>VLOOKUP($A36,ประชากรไทย!$N$3:$U$2130,3,FALSE)</f>
        <v>85299</v>
      </c>
      <c r="D36">
        <f>VLOOKUP($A36,ประชากรไทย!$N$3:$U$2130,4,FALSE)</f>
        <v>89819</v>
      </c>
      <c r="E36">
        <f>VLOOKUP($A36,ประชากรไทย!$N$3:$U$2130,5,FALSE)</f>
        <v>94194</v>
      </c>
      <c r="F36">
        <f>VLOOKUP($A36,ประชากรไทย!$N$3:$U$2130,6,FALSE)</f>
        <v>99074</v>
      </c>
      <c r="G36">
        <f>VLOOKUP($A36,ประชากรไทย!$N$3:$U$2130,7,FALSE)</f>
        <v>104464</v>
      </c>
      <c r="H36">
        <f>VLOOKUP($A36,ประชากรไทย!$N$3:$U$2130,8,FALSE)</f>
        <v>109055</v>
      </c>
    </row>
    <row r="37" spans="1:8" x14ac:dyDescent="0.3">
      <c r="A37" t="s">
        <v>119</v>
      </c>
      <c r="B37">
        <f>VLOOKUP($A37,ประชากรไทย!$N$3:$U$2130,2,FALSE)</f>
        <v>37738</v>
      </c>
      <c r="C37">
        <f>VLOOKUP($A37,ประชากรไทย!$N$3:$U$2130,3,FALSE)</f>
        <v>39238</v>
      </c>
      <c r="D37">
        <f>VLOOKUP($A37,ประชากรไทย!$N$3:$U$2130,4,FALSE)</f>
        <v>40765</v>
      </c>
      <c r="E37">
        <f>VLOOKUP($A37,ประชากรไทย!$N$3:$U$2130,5,FALSE)</f>
        <v>42516</v>
      </c>
      <c r="F37">
        <f>VLOOKUP($A37,ประชากรไทย!$N$3:$U$2130,6,FALSE)</f>
        <v>44236</v>
      </c>
      <c r="G37">
        <f>VLOOKUP($A37,ประชากรไทย!$N$3:$U$2130,7,FALSE)</f>
        <v>46040</v>
      </c>
      <c r="H37">
        <f>VLOOKUP($A37,ประชากรไทย!$N$3:$U$2130,8,FALSE)</f>
        <v>47818</v>
      </c>
    </row>
    <row r="38" spans="1:8" x14ac:dyDescent="0.3">
      <c r="A38" t="s">
        <v>127</v>
      </c>
      <c r="B38">
        <f>VLOOKUP($A38,ประชากรไทย!$N$3:$U$2130,2,FALSE)</f>
        <v>84335</v>
      </c>
      <c r="C38">
        <f>VLOOKUP($A38,ประชากรไทย!$N$3:$U$2130,3,FALSE)</f>
        <v>86865</v>
      </c>
      <c r="D38">
        <f>VLOOKUP($A38,ประชากรไทย!$N$3:$U$2130,4,FALSE)</f>
        <v>89611</v>
      </c>
      <c r="E38">
        <f>VLOOKUP($A38,ประชากรไทย!$N$3:$U$2130,5,FALSE)</f>
        <v>92479</v>
      </c>
      <c r="F38">
        <f>VLOOKUP($A38,ประชากรไทย!$N$3:$U$2130,6,FALSE)</f>
        <v>95745</v>
      </c>
      <c r="G38">
        <f>VLOOKUP($A38,ประชากรไทย!$N$3:$U$2130,7,FALSE)</f>
        <v>99899</v>
      </c>
      <c r="H38">
        <f>VLOOKUP($A38,ประชากรไทย!$N$3:$U$2130,8,FALSE)</f>
        <v>103188</v>
      </c>
    </row>
    <row r="39" spans="1:8" x14ac:dyDescent="0.3">
      <c r="A39" t="s">
        <v>110</v>
      </c>
      <c r="B39">
        <f>VLOOKUP($A39,ประชากรไทย!$N$3:$U$2130,2,FALSE)</f>
        <v>95779</v>
      </c>
      <c r="C39">
        <f>VLOOKUP($A39,ประชากรไทย!$N$3:$U$2130,3,FALSE)</f>
        <v>97900</v>
      </c>
      <c r="D39">
        <f>VLOOKUP($A39,ประชากรไทย!$N$3:$U$2130,4,FALSE)</f>
        <v>101680</v>
      </c>
      <c r="E39">
        <f>VLOOKUP($A39,ประชากรไทย!$N$3:$U$2130,5,FALSE)</f>
        <v>105132</v>
      </c>
      <c r="F39">
        <f>VLOOKUP($A39,ประชากรไทย!$N$3:$U$2130,6,FALSE)</f>
        <v>109096</v>
      </c>
      <c r="G39">
        <f>VLOOKUP($A39,ประชากรไทย!$N$3:$U$2130,7,FALSE)</f>
        <v>113465</v>
      </c>
      <c r="H39">
        <f>VLOOKUP($A39,ประชากรไทย!$N$3:$U$2130,8,FALSE)</f>
        <v>116860</v>
      </c>
    </row>
    <row r="40" spans="1:8" x14ac:dyDescent="0.3">
      <c r="A40" t="s">
        <v>109</v>
      </c>
      <c r="B40">
        <f>VLOOKUP($A40,ประชากรไทย!$N$3:$U$2130,2,FALSE)</f>
        <v>135316</v>
      </c>
      <c r="C40">
        <f>VLOOKUP($A40,ประชากรไทย!$N$3:$U$2130,3,FALSE)</f>
        <v>140039</v>
      </c>
      <c r="D40">
        <f>VLOOKUP($A40,ประชากรไทย!$N$3:$U$2130,4,FALSE)</f>
        <v>146242</v>
      </c>
      <c r="E40">
        <f>VLOOKUP($A40,ประชากรไทย!$N$3:$U$2130,5,FALSE)</f>
        <v>152741</v>
      </c>
      <c r="F40">
        <f>VLOOKUP($A40,ประชากรไทย!$N$3:$U$2130,6,FALSE)</f>
        <v>159651</v>
      </c>
      <c r="G40">
        <f>VLOOKUP($A40,ประชากรไทย!$N$3:$U$2130,7,FALSE)</f>
        <v>166797</v>
      </c>
      <c r="H40">
        <f>VLOOKUP($A40,ประชากรไทย!$N$3:$U$2130,8,FALSE)</f>
        <v>173709</v>
      </c>
    </row>
    <row r="41" spans="1:8" x14ac:dyDescent="0.3">
      <c r="A41" t="s">
        <v>117</v>
      </c>
      <c r="B41">
        <f>VLOOKUP($A41,ประชากรไทย!$N$3:$U$2130,2,FALSE)</f>
        <v>77308</v>
      </c>
      <c r="C41">
        <f>VLOOKUP($A41,ประชากรไทย!$N$3:$U$2130,3,FALSE)</f>
        <v>79889</v>
      </c>
      <c r="D41">
        <f>VLOOKUP($A41,ประชากรไทย!$N$3:$U$2130,4,FALSE)</f>
        <v>83165</v>
      </c>
      <c r="E41">
        <f>VLOOKUP($A41,ประชากรไทย!$N$3:$U$2130,5,FALSE)</f>
        <v>86409</v>
      </c>
      <c r="F41">
        <f>VLOOKUP($A41,ประชากรไทย!$N$3:$U$2130,6,FALSE)</f>
        <v>90130</v>
      </c>
      <c r="G41">
        <f>VLOOKUP($A41,ประชากรไทย!$N$3:$U$2130,7,FALSE)</f>
        <v>93831</v>
      </c>
      <c r="H41">
        <f>VLOOKUP($A41,ประชากรไทย!$N$3:$U$2130,8,FALSE)</f>
        <v>97382</v>
      </c>
    </row>
    <row r="42" spans="1:8" x14ac:dyDescent="0.3">
      <c r="A42" t="s">
        <v>111</v>
      </c>
      <c r="B42">
        <f>VLOOKUP($A42,ประชากรไทย!$N$3:$U$2130,2,FALSE)</f>
        <v>151922</v>
      </c>
      <c r="C42">
        <f>VLOOKUP($A42,ประชากรไทย!$N$3:$U$2130,3,FALSE)</f>
        <v>156200</v>
      </c>
      <c r="D42">
        <f>VLOOKUP($A42,ประชากรไทย!$N$3:$U$2130,4,FALSE)</f>
        <v>162414</v>
      </c>
      <c r="E42">
        <f>VLOOKUP($A42,ประชากรไทย!$N$3:$U$2130,5,FALSE)</f>
        <v>169342</v>
      </c>
      <c r="F42">
        <f>VLOOKUP($A42,ประชากรไทย!$N$3:$U$2130,6,FALSE)</f>
        <v>176857</v>
      </c>
      <c r="G42">
        <f>VLOOKUP($A42,ประชากรไทย!$N$3:$U$2130,7,FALSE)</f>
        <v>184223</v>
      </c>
      <c r="H42">
        <f>VLOOKUP($A42,ประชากรไทย!$N$3:$U$2130,8,FALSE)</f>
        <v>190945</v>
      </c>
    </row>
    <row r="43" spans="1:8" x14ac:dyDescent="0.3">
      <c r="A43" t="s">
        <v>100</v>
      </c>
      <c r="B43">
        <f>VLOOKUP($A43,ประชากรไทย!$N$3:$U$2130,2,FALSE)</f>
        <v>85179</v>
      </c>
      <c r="C43">
        <f>VLOOKUP($A43,ประชากรไทย!$N$3:$U$2130,3,FALSE)</f>
        <v>89079</v>
      </c>
      <c r="D43">
        <f>VLOOKUP($A43,ประชากรไทย!$N$3:$U$2130,4,FALSE)</f>
        <v>92981</v>
      </c>
      <c r="E43">
        <f>VLOOKUP($A43,ประชากรไทย!$N$3:$U$2130,5,FALSE)</f>
        <v>96997</v>
      </c>
      <c r="F43">
        <f>VLOOKUP($A43,ประชากรไทย!$N$3:$U$2130,6,FALSE)</f>
        <v>100851</v>
      </c>
      <c r="G43">
        <f>VLOOKUP($A43,ประชากรไทย!$N$3:$U$2130,7,FALSE)</f>
        <v>104909</v>
      </c>
      <c r="H43">
        <f>VLOOKUP($A43,ประชากรไทย!$N$3:$U$2130,8,FALSE)</f>
        <v>108940</v>
      </c>
    </row>
    <row r="44" spans="1:8" x14ac:dyDescent="0.3">
      <c r="A44" t="s">
        <v>120</v>
      </c>
      <c r="B44">
        <f>VLOOKUP($A44,ประชากรไทย!$N$3:$U$2130,2,FALSE)</f>
        <v>36877</v>
      </c>
      <c r="C44">
        <f>VLOOKUP($A44,ประชากรไทย!$N$3:$U$2130,3,FALSE)</f>
        <v>38716</v>
      </c>
      <c r="D44">
        <f>VLOOKUP($A44,ประชากรไทย!$N$3:$U$2130,4,FALSE)</f>
        <v>40831</v>
      </c>
      <c r="E44">
        <f>VLOOKUP($A44,ประชากรไทย!$N$3:$U$2130,5,FALSE)</f>
        <v>43118</v>
      </c>
      <c r="F44">
        <f>VLOOKUP($A44,ประชากรไทย!$N$3:$U$2130,6,FALSE)</f>
        <v>45758</v>
      </c>
      <c r="G44">
        <f>VLOOKUP($A44,ประชากรไทย!$N$3:$U$2130,7,FALSE)</f>
        <v>48183</v>
      </c>
      <c r="H44">
        <f>VLOOKUP($A44,ประชากรไทย!$N$3:$U$2130,8,FALSE)</f>
        <v>51165</v>
      </c>
    </row>
    <row r="45" spans="1:8" x14ac:dyDescent="0.3">
      <c r="A45" t="s">
        <v>90</v>
      </c>
      <c r="B45">
        <f>VLOOKUP($A45,ประชากรไทย!$N$3:$U$2130,2,FALSE)</f>
        <v>140011</v>
      </c>
      <c r="C45">
        <f>VLOOKUP($A45,ประชากรไทย!$N$3:$U$2130,3,FALSE)</f>
        <v>145385</v>
      </c>
      <c r="D45">
        <f>VLOOKUP($A45,ประชากรไทย!$N$3:$U$2130,4,FALSE)</f>
        <v>151632</v>
      </c>
      <c r="E45">
        <f>VLOOKUP($A45,ประชากรไทย!$N$3:$U$2130,5,FALSE)</f>
        <v>157510</v>
      </c>
      <c r="F45">
        <f>VLOOKUP($A45,ประชากรไทย!$N$3:$U$2130,6,FALSE)</f>
        <v>164170</v>
      </c>
      <c r="G45">
        <f>VLOOKUP($A45,ประชากรไทย!$N$3:$U$2130,7,FALSE)</f>
        <v>170896</v>
      </c>
      <c r="H45">
        <f>VLOOKUP($A45,ประชากรไทย!$N$3:$U$2130,8,FALSE)</f>
        <v>177133</v>
      </c>
    </row>
    <row r="46" spans="1:8" x14ac:dyDescent="0.3">
      <c r="A46" t="s">
        <v>95</v>
      </c>
      <c r="B46">
        <f>VLOOKUP($A46,ประชากรไทย!$N$3:$U$2130,2,FALSE)</f>
        <v>42488</v>
      </c>
      <c r="C46">
        <f>VLOOKUP($A46,ประชากรไทย!$N$3:$U$2130,3,FALSE)</f>
        <v>44472</v>
      </c>
      <c r="D46">
        <f>VLOOKUP($A46,ประชากรไทย!$N$3:$U$2130,4,FALSE)</f>
        <v>46262</v>
      </c>
      <c r="E46">
        <f>VLOOKUP($A46,ประชากรไทย!$N$3:$U$2130,5,FALSE)</f>
        <v>48210</v>
      </c>
      <c r="F46">
        <f>VLOOKUP($A46,ประชากรไทย!$N$3:$U$2130,6,FALSE)</f>
        <v>50505</v>
      </c>
      <c r="G46">
        <f>VLOOKUP($A46,ประชากรไทย!$N$3:$U$2130,7,FALSE)</f>
        <v>52727</v>
      </c>
      <c r="H46">
        <f>VLOOKUP($A46,ประชากรไทย!$N$3:$U$2130,8,FALSE)</f>
        <v>54821</v>
      </c>
    </row>
    <row r="47" spans="1:8" x14ac:dyDescent="0.3">
      <c r="A47" t="s">
        <v>104</v>
      </c>
      <c r="B47">
        <f>VLOOKUP($A47,ประชากรไทย!$N$3:$U$2130,2,FALSE)</f>
        <v>28338</v>
      </c>
      <c r="C47">
        <f>VLOOKUP($A47,ประชากรไทย!$N$3:$U$2130,3,FALSE)</f>
        <v>29307</v>
      </c>
      <c r="D47">
        <f>VLOOKUP($A47,ประชากรไทย!$N$3:$U$2130,4,FALSE)</f>
        <v>30404</v>
      </c>
      <c r="E47">
        <f>VLOOKUP($A47,ประชากรไทย!$N$3:$U$2130,5,FALSE)</f>
        <v>31717</v>
      </c>
      <c r="F47">
        <f>VLOOKUP($A47,ประชากรไทย!$N$3:$U$2130,6,FALSE)</f>
        <v>32917</v>
      </c>
      <c r="G47">
        <f>VLOOKUP($A47,ประชากรไทย!$N$3:$U$2130,7,FALSE)</f>
        <v>34266</v>
      </c>
      <c r="H47">
        <f>VLOOKUP($A47,ประชากรไทย!$N$3:$U$2130,8,FALSE)</f>
        <v>35553</v>
      </c>
    </row>
    <row r="48" spans="1:8" x14ac:dyDescent="0.3">
      <c r="A48" t="s">
        <v>82</v>
      </c>
      <c r="B48">
        <f>VLOOKUP($A48,ประชากรไทย!$N$3:$U$2130,2,FALSE)</f>
        <v>77720</v>
      </c>
      <c r="C48">
        <f>VLOOKUP($A48,ประชากรไทย!$N$3:$U$2130,3,FALSE)</f>
        <v>80903</v>
      </c>
      <c r="D48">
        <f>VLOOKUP($A48,ประชากรไทย!$N$3:$U$2130,4,FALSE)</f>
        <v>84255</v>
      </c>
      <c r="E48">
        <f>VLOOKUP($A48,ประชากรไทย!$N$3:$U$2130,5,FALSE)</f>
        <v>87575</v>
      </c>
      <c r="F48">
        <f>VLOOKUP($A48,ประชากรไทย!$N$3:$U$2130,6,FALSE)</f>
        <v>91040</v>
      </c>
      <c r="G48">
        <f>VLOOKUP($A48,ประชากรไทย!$N$3:$U$2130,7,FALSE)</f>
        <v>94745</v>
      </c>
      <c r="H48">
        <f>VLOOKUP($A48,ประชากรไทย!$N$3:$U$2130,8,FALSE)</f>
        <v>98264</v>
      </c>
    </row>
    <row r="49" spans="1:8" x14ac:dyDescent="0.3">
      <c r="A49" t="s">
        <v>129</v>
      </c>
      <c r="B49">
        <f>VLOOKUP($A49,ประชากรไทย!$N$3:$U$2130,2,FALSE)</f>
        <v>56795</v>
      </c>
      <c r="C49">
        <f>VLOOKUP($A49,ประชากรไทย!$N$3:$U$2130,3,FALSE)</f>
        <v>57910</v>
      </c>
      <c r="D49">
        <f>VLOOKUP($A49,ประชากรไทย!$N$3:$U$2130,4,FALSE)</f>
        <v>59298</v>
      </c>
      <c r="E49">
        <f>VLOOKUP($A49,ประชากรไทย!$N$3:$U$2130,5,FALSE)</f>
        <v>61147</v>
      </c>
      <c r="F49">
        <f>VLOOKUP($A49,ประชากรไทย!$N$3:$U$2130,6,FALSE)</f>
        <v>62982</v>
      </c>
      <c r="G49">
        <f>VLOOKUP($A49,ประชากรไทย!$N$3:$U$2130,7,FALSE)</f>
        <v>64863</v>
      </c>
      <c r="H49">
        <f>VLOOKUP($A49,ประชากรไทย!$N$3:$U$2130,8,FALSE)</f>
        <v>66559</v>
      </c>
    </row>
    <row r="50" spans="1:8" x14ac:dyDescent="0.3">
      <c r="A50" t="s">
        <v>91</v>
      </c>
      <c r="B50">
        <f>VLOOKUP($A50,ประชากรไทย!$N$3:$U$2130,2,FALSE)</f>
        <v>190918</v>
      </c>
      <c r="C50">
        <f>VLOOKUP($A50,ประชากรไทย!$N$3:$U$2130,3,FALSE)</f>
        <v>198399</v>
      </c>
      <c r="D50">
        <f>VLOOKUP($A50,ประชากรไทย!$N$3:$U$2130,4,FALSE)</f>
        <v>207050</v>
      </c>
      <c r="E50">
        <f>VLOOKUP($A50,ประชากรไทย!$N$3:$U$2130,5,FALSE)</f>
        <v>215149</v>
      </c>
      <c r="F50">
        <f>VLOOKUP($A50,ประชากรไทย!$N$3:$U$2130,6,FALSE)</f>
        <v>224025</v>
      </c>
      <c r="G50">
        <f>VLOOKUP($A50,ประชากรไทย!$N$3:$U$2130,7,FALSE)</f>
        <v>232552</v>
      </c>
      <c r="H50">
        <f>VLOOKUP($A50,ประชากรไทย!$N$3:$U$2130,8,FALSE)</f>
        <v>240440</v>
      </c>
    </row>
    <row r="51" spans="1:8" x14ac:dyDescent="0.3">
      <c r="A51" t="s">
        <v>122</v>
      </c>
      <c r="B51">
        <f>VLOOKUP($A51,ประชากรไทย!$N$3:$U$2130,2,FALSE)</f>
        <v>22440</v>
      </c>
      <c r="C51">
        <f>VLOOKUP($A51,ประชากรไทย!$N$3:$U$2130,3,FALSE)</f>
        <v>23498</v>
      </c>
      <c r="D51">
        <f>VLOOKUP($A51,ประชากรไทย!$N$3:$U$2130,4,FALSE)</f>
        <v>24612</v>
      </c>
      <c r="E51">
        <f>VLOOKUP($A51,ประชากรไทย!$N$3:$U$2130,5,FALSE)</f>
        <v>25756</v>
      </c>
      <c r="F51">
        <f>VLOOKUP($A51,ประชากรไทย!$N$3:$U$2130,6,FALSE)</f>
        <v>26886</v>
      </c>
      <c r="G51">
        <f>VLOOKUP($A51,ประชากรไทย!$N$3:$U$2130,7,FALSE)</f>
        <v>28190</v>
      </c>
      <c r="H51">
        <f>VLOOKUP($A51,ประชากรไทย!$N$3:$U$2130,8,FALSE)</f>
        <v>29442</v>
      </c>
    </row>
    <row r="52" spans="1:8" x14ac:dyDescent="0.3">
      <c r="A52" t="s">
        <v>72</v>
      </c>
      <c r="B52">
        <f>VLOOKUP($A52,ประชากรไทย!$N$3:$U$2130,2,FALSE)</f>
        <v>78720</v>
      </c>
      <c r="C52">
        <f>VLOOKUP($A52,ประชากรไทย!$N$3:$U$2130,3,FALSE)</f>
        <v>81817</v>
      </c>
      <c r="D52">
        <f>VLOOKUP($A52,ประชากรไทย!$N$3:$U$2130,4,FALSE)</f>
        <v>85680</v>
      </c>
      <c r="E52">
        <f>VLOOKUP($A52,ประชากรไทย!$N$3:$U$2130,5,FALSE)</f>
        <v>90185</v>
      </c>
      <c r="F52">
        <f>VLOOKUP($A52,ประชากรไทย!$N$3:$U$2130,6,FALSE)</f>
        <v>94505</v>
      </c>
      <c r="G52">
        <f>VLOOKUP($A52,ประชากรไทย!$N$3:$U$2130,7,FALSE)</f>
        <v>99426</v>
      </c>
      <c r="H52">
        <f>VLOOKUP($A52,ประชากรไทย!$N$3:$U$2130,8,FALSE)</f>
        <v>104213</v>
      </c>
    </row>
    <row r="53" spans="1:8" x14ac:dyDescent="0.3">
      <c r="A53" t="s">
        <v>112</v>
      </c>
      <c r="B53">
        <f>VLOOKUP($A53,ประชากรไทย!$N$3:$U$2130,2,FALSE)</f>
        <v>138336</v>
      </c>
      <c r="C53">
        <f>VLOOKUP($A53,ประชากรไทย!$N$3:$U$2130,3,FALSE)</f>
        <v>142387</v>
      </c>
      <c r="D53">
        <f>VLOOKUP($A53,ประชากรไทย!$N$3:$U$2130,4,FALSE)</f>
        <v>147746</v>
      </c>
      <c r="E53">
        <f>VLOOKUP($A53,ประชากรไทย!$N$3:$U$2130,5,FALSE)</f>
        <v>153493</v>
      </c>
      <c r="F53">
        <f>VLOOKUP($A53,ประชากรไทย!$N$3:$U$2130,6,FALSE)</f>
        <v>160030</v>
      </c>
      <c r="G53">
        <f>VLOOKUP($A53,ประชากรไทย!$N$3:$U$2130,7,FALSE)</f>
        <v>166666</v>
      </c>
      <c r="H53">
        <f>VLOOKUP($A53,ประชากรไทย!$N$3:$U$2130,8,FALSE)</f>
        <v>172443</v>
      </c>
    </row>
    <row r="54" spans="1:8" x14ac:dyDescent="0.3">
      <c r="A54" t="s">
        <v>69</v>
      </c>
      <c r="B54">
        <f>VLOOKUP($A54,ประชากรไทย!$N$3:$U$2130,2,FALSE)</f>
        <v>120831</v>
      </c>
      <c r="C54">
        <f>VLOOKUP($A54,ประชากรไทย!$N$3:$U$2130,3,FALSE)</f>
        <v>124567</v>
      </c>
      <c r="D54">
        <f>VLOOKUP($A54,ประชากรไทย!$N$3:$U$2130,4,FALSE)</f>
        <v>129671</v>
      </c>
      <c r="E54">
        <f>VLOOKUP($A54,ประชากรไทย!$N$3:$U$2130,5,FALSE)</f>
        <v>134799</v>
      </c>
      <c r="F54">
        <f>VLOOKUP($A54,ประชากรไทย!$N$3:$U$2130,6,FALSE)</f>
        <v>140443</v>
      </c>
      <c r="G54">
        <f>VLOOKUP($A54,ประชากรไทย!$N$3:$U$2130,7,FALSE)</f>
        <v>146517</v>
      </c>
      <c r="H54">
        <f>VLOOKUP($A54,ประชากรไทย!$N$3:$U$2130,8,FALSE)</f>
        <v>151220</v>
      </c>
    </row>
    <row r="55" spans="1:8" x14ac:dyDescent="0.3">
      <c r="A55" t="s">
        <v>98</v>
      </c>
      <c r="B55">
        <f>VLOOKUP($A55,ประชากรไทย!$N$3:$U$2130,2,FALSE)</f>
        <v>142160</v>
      </c>
      <c r="C55">
        <f>VLOOKUP($A55,ประชากรไทย!$N$3:$U$2130,3,FALSE)</f>
        <v>148402</v>
      </c>
      <c r="D55">
        <f>VLOOKUP($A55,ประชากรไทย!$N$3:$U$2130,4,FALSE)</f>
        <v>155124</v>
      </c>
      <c r="E55">
        <f>VLOOKUP($A55,ประชากรไทย!$N$3:$U$2130,5,FALSE)</f>
        <v>162754</v>
      </c>
      <c r="F55">
        <f>VLOOKUP($A55,ประชากรไทย!$N$3:$U$2130,6,FALSE)</f>
        <v>169881</v>
      </c>
      <c r="G55">
        <f>VLOOKUP($A55,ประชากรไทย!$N$3:$U$2130,7,FALSE)</f>
        <v>177724</v>
      </c>
      <c r="H55">
        <f>VLOOKUP($A55,ประชากรไทย!$N$3:$U$2130,8,FALSE)</f>
        <v>184725</v>
      </c>
    </row>
    <row r="56" spans="1:8" x14ac:dyDescent="0.3">
      <c r="A56" t="s">
        <v>97</v>
      </c>
      <c r="B56">
        <f>VLOOKUP($A56,ประชากรไทย!$N$3:$U$2130,2,FALSE)</f>
        <v>76637</v>
      </c>
      <c r="C56">
        <f>VLOOKUP($A56,ประชากรไทย!$N$3:$U$2130,3,FALSE)</f>
        <v>80426</v>
      </c>
      <c r="D56">
        <f>VLOOKUP($A56,ประชากรไทย!$N$3:$U$2130,4,FALSE)</f>
        <v>84535</v>
      </c>
      <c r="E56">
        <f>VLOOKUP($A56,ประชากรไทย!$N$3:$U$2130,5,FALSE)</f>
        <v>88651</v>
      </c>
      <c r="F56">
        <f>VLOOKUP($A56,ประชากรไทย!$N$3:$U$2130,6,FALSE)</f>
        <v>92865</v>
      </c>
      <c r="G56">
        <f>VLOOKUP($A56,ประชากรไทย!$N$3:$U$2130,7,FALSE)</f>
        <v>96718</v>
      </c>
      <c r="H56">
        <f>VLOOKUP($A56,ประชากรไทย!$N$3:$U$2130,8,FALSE)</f>
        <v>100367</v>
      </c>
    </row>
    <row r="57" spans="1:8" x14ac:dyDescent="0.3">
      <c r="A57" t="s">
        <v>88</v>
      </c>
      <c r="B57">
        <f>VLOOKUP($A57,ประชากรไทย!$N$3:$U$2130,2,FALSE)</f>
        <v>93488</v>
      </c>
      <c r="C57">
        <f>VLOOKUP($A57,ประชากรไทย!$N$3:$U$2130,3,FALSE)</f>
        <v>97680</v>
      </c>
      <c r="D57">
        <f>VLOOKUP($A57,ประชากรไทย!$N$3:$U$2130,4,FALSE)</f>
        <v>102144</v>
      </c>
      <c r="E57">
        <f>VLOOKUP($A57,ประชากรไทย!$N$3:$U$2130,5,FALSE)</f>
        <v>106732</v>
      </c>
      <c r="F57">
        <f>VLOOKUP($A57,ประชากรไทย!$N$3:$U$2130,6,FALSE)</f>
        <v>111674</v>
      </c>
      <c r="G57">
        <f>VLOOKUP($A57,ประชากรไทย!$N$3:$U$2130,7,FALSE)</f>
        <v>116450</v>
      </c>
      <c r="H57">
        <f>VLOOKUP($A57,ประชากรไทย!$N$3:$U$2130,8,FALSE)</f>
        <v>120717</v>
      </c>
    </row>
    <row r="58" spans="1:8" x14ac:dyDescent="0.3">
      <c r="A58" t="s">
        <v>80</v>
      </c>
      <c r="B58">
        <f>VLOOKUP($A58,ประชากรไทย!$N$3:$U$2130,2,FALSE)</f>
        <v>198674</v>
      </c>
      <c r="C58">
        <f>VLOOKUP($A58,ประชากรไทย!$N$3:$U$2130,3,FALSE)</f>
        <v>205506</v>
      </c>
      <c r="D58">
        <f>VLOOKUP($A58,ประชากรไทย!$N$3:$U$2130,4,FALSE)</f>
        <v>214493</v>
      </c>
      <c r="E58">
        <f>VLOOKUP($A58,ประชากรไทย!$N$3:$U$2130,5,FALSE)</f>
        <v>223034</v>
      </c>
      <c r="F58">
        <f>VLOOKUP($A58,ประชากรไทย!$N$3:$U$2130,6,FALSE)</f>
        <v>232333</v>
      </c>
      <c r="G58">
        <f>VLOOKUP($A58,ประชากรไทย!$N$3:$U$2130,7,FALSE)</f>
        <v>242318</v>
      </c>
      <c r="H58">
        <f>VLOOKUP($A58,ประชากรไทย!$N$3:$U$2130,8,FALSE)</f>
        <v>251283</v>
      </c>
    </row>
    <row r="59" spans="1:8" x14ac:dyDescent="0.3">
      <c r="A59" t="s">
        <v>93</v>
      </c>
      <c r="B59">
        <f>VLOOKUP($A59,ประชากรไทย!$N$3:$U$2130,2,FALSE)</f>
        <v>135013</v>
      </c>
      <c r="C59">
        <f>VLOOKUP($A59,ประชากรไทย!$N$3:$U$2130,3,FALSE)</f>
        <v>141891</v>
      </c>
      <c r="D59">
        <f>VLOOKUP($A59,ประชากรไทย!$N$3:$U$2130,4,FALSE)</f>
        <v>148920</v>
      </c>
      <c r="E59">
        <f>VLOOKUP($A59,ประชากรไทย!$N$3:$U$2130,5,FALSE)</f>
        <v>155830</v>
      </c>
      <c r="F59">
        <f>VLOOKUP($A59,ประชากรไทย!$N$3:$U$2130,6,FALSE)</f>
        <v>163908</v>
      </c>
      <c r="G59">
        <f>VLOOKUP($A59,ประชากรไทย!$N$3:$U$2130,7,FALSE)</f>
        <v>171795</v>
      </c>
      <c r="H59">
        <f>VLOOKUP($A59,ประชากรไทย!$N$3:$U$2130,8,FALSE)</f>
        <v>179486</v>
      </c>
    </row>
    <row r="60" spans="1:8" x14ac:dyDescent="0.3">
      <c r="A60" t="s">
        <v>124</v>
      </c>
      <c r="B60">
        <f>VLOOKUP($A60,ประชากรไทย!$N$3:$U$2130,2,FALSE)</f>
        <v>189247</v>
      </c>
      <c r="C60">
        <f>VLOOKUP($A60,ประชากรไทย!$N$3:$U$2130,3,FALSE)</f>
        <v>195219</v>
      </c>
      <c r="D60">
        <f>VLOOKUP($A60,ประชากรไทย!$N$3:$U$2130,4,FALSE)</f>
        <v>202403</v>
      </c>
      <c r="E60">
        <f>VLOOKUP($A60,ประชากรไทย!$N$3:$U$2130,5,FALSE)</f>
        <v>210464</v>
      </c>
      <c r="F60">
        <f>VLOOKUP($A60,ประชากรไทย!$N$3:$U$2130,6,FALSE)</f>
        <v>219004</v>
      </c>
      <c r="G60">
        <f>VLOOKUP($A60,ประชากรไทย!$N$3:$U$2130,7,FALSE)</f>
        <v>229091</v>
      </c>
      <c r="H60">
        <f>VLOOKUP($A60,ประชากรไทย!$N$3:$U$2130,8,FALSE)</f>
        <v>236891</v>
      </c>
    </row>
    <row r="61" spans="1:8" x14ac:dyDescent="0.3">
      <c r="A61" t="s">
        <v>125</v>
      </c>
      <c r="B61">
        <f>VLOOKUP($A61,ประชากรไทย!$N$3:$U$2130,2,FALSE)</f>
        <v>35068</v>
      </c>
      <c r="C61">
        <f>VLOOKUP($A61,ประชากรไทย!$N$3:$U$2130,3,FALSE)</f>
        <v>36163</v>
      </c>
      <c r="D61">
        <f>VLOOKUP($A61,ประชากรไทย!$N$3:$U$2130,4,FALSE)</f>
        <v>37519</v>
      </c>
      <c r="E61">
        <f>VLOOKUP($A61,ประชากรไทย!$N$3:$U$2130,5,FALSE)</f>
        <v>38981</v>
      </c>
      <c r="F61">
        <f>VLOOKUP($A61,ประชากรไทย!$N$3:$U$2130,6,FALSE)</f>
        <v>40819</v>
      </c>
      <c r="G61">
        <f>VLOOKUP($A61,ประชากรไทย!$N$3:$U$2130,7,FALSE)</f>
        <v>42760</v>
      </c>
      <c r="H61">
        <f>VLOOKUP($A61,ประชากรไทย!$N$3:$U$2130,8,FALSE)</f>
        <v>44493</v>
      </c>
    </row>
    <row r="62" spans="1:8" x14ac:dyDescent="0.3">
      <c r="A62" t="s">
        <v>64</v>
      </c>
      <c r="B62">
        <f>VLOOKUP($A62,ประชากรไทย!$N$3:$U$2130,2,FALSE)</f>
        <v>163849</v>
      </c>
      <c r="C62">
        <f>VLOOKUP($A62,ประชากรไทย!$N$3:$U$2130,3,FALSE)</f>
        <v>171886</v>
      </c>
      <c r="D62">
        <f>VLOOKUP($A62,ประชากรไทย!$N$3:$U$2130,4,FALSE)</f>
        <v>181356</v>
      </c>
      <c r="E62">
        <f>VLOOKUP($A62,ประชากรไทย!$N$3:$U$2130,5,FALSE)</f>
        <v>191016</v>
      </c>
      <c r="F62">
        <f>VLOOKUP($A62,ประชากรไทย!$N$3:$U$2130,6,FALSE)</f>
        <v>202169</v>
      </c>
      <c r="G62">
        <f>VLOOKUP($A62,ประชากรไทย!$N$3:$U$2130,7,FALSE)</f>
        <v>213690</v>
      </c>
      <c r="H62">
        <f>VLOOKUP($A62,ประชากรไทย!$N$3:$U$2130,8,FALSE)</f>
        <v>222197</v>
      </c>
    </row>
    <row r="63" spans="1:8" x14ac:dyDescent="0.3">
      <c r="A63" t="s">
        <v>116</v>
      </c>
      <c r="B63">
        <f>VLOOKUP($A63,ประชากรไทย!$N$3:$U$2130,2,FALSE)</f>
        <v>38133</v>
      </c>
      <c r="C63">
        <f>VLOOKUP($A63,ประชากรไทย!$N$3:$U$2130,3,FALSE)</f>
        <v>39085</v>
      </c>
      <c r="D63">
        <f>VLOOKUP($A63,ประชากรไทย!$N$3:$U$2130,4,FALSE)</f>
        <v>40243</v>
      </c>
      <c r="E63">
        <f>VLOOKUP($A63,ประชากรไทย!$N$3:$U$2130,5,FALSE)</f>
        <v>41570</v>
      </c>
      <c r="F63">
        <f>VLOOKUP($A63,ประชากรไทย!$N$3:$U$2130,6,FALSE)</f>
        <v>42941</v>
      </c>
      <c r="G63">
        <f>VLOOKUP($A63,ประชากรไทย!$N$3:$U$2130,7,FALSE)</f>
        <v>44488</v>
      </c>
      <c r="H63">
        <f>VLOOKUP($A63,ประชากรไทย!$N$3:$U$2130,8,FALSE)</f>
        <v>45489</v>
      </c>
    </row>
    <row r="64" spans="1:8" x14ac:dyDescent="0.3">
      <c r="A64" t="s">
        <v>115</v>
      </c>
      <c r="B64">
        <f>VLOOKUP($A64,ประชากรไทย!$N$3:$U$2130,2,FALSE)</f>
        <v>70105</v>
      </c>
      <c r="C64">
        <f>VLOOKUP($A64,ประชากรไทย!$N$3:$U$2130,3,FALSE)</f>
        <v>73457</v>
      </c>
      <c r="D64">
        <f>VLOOKUP($A64,ประชากรไทย!$N$3:$U$2130,4,FALSE)</f>
        <v>77596</v>
      </c>
      <c r="E64">
        <f>VLOOKUP($A64,ประชากรไทย!$N$3:$U$2130,5,FALSE)</f>
        <v>81836</v>
      </c>
      <c r="F64">
        <f>VLOOKUP($A64,ประชากรไทย!$N$3:$U$2130,6,FALSE)</f>
        <v>86426</v>
      </c>
      <c r="G64">
        <f>VLOOKUP($A64,ประชากรไทย!$N$3:$U$2130,7,FALSE)</f>
        <v>91192</v>
      </c>
      <c r="H64">
        <f>VLOOKUP($A64,ประชากรไทย!$N$3:$U$2130,8,FALSE)</f>
        <v>94603</v>
      </c>
    </row>
    <row r="65" spans="1:8" x14ac:dyDescent="0.3">
      <c r="A65" t="s">
        <v>76</v>
      </c>
      <c r="B65">
        <f>VLOOKUP($A65,ประชากรไทย!$N$3:$U$2130,2,FALSE)</f>
        <v>68907</v>
      </c>
      <c r="C65">
        <f>VLOOKUP($A65,ประชากรไทย!$N$3:$U$2130,3,FALSE)</f>
        <v>71573</v>
      </c>
      <c r="D65">
        <f>VLOOKUP($A65,ประชากรไทย!$N$3:$U$2130,4,FALSE)</f>
        <v>75001</v>
      </c>
      <c r="E65">
        <f>VLOOKUP($A65,ประชากรไทย!$N$3:$U$2130,5,FALSE)</f>
        <v>78413</v>
      </c>
      <c r="F65">
        <f>VLOOKUP($A65,ประชากรไทย!$N$3:$U$2130,6,FALSE)</f>
        <v>82282</v>
      </c>
      <c r="G65">
        <f>VLOOKUP($A65,ประชากรไทย!$N$3:$U$2130,7,FALSE)</f>
        <v>86242</v>
      </c>
      <c r="H65">
        <f>VLOOKUP($A65,ประชากรไทย!$N$3:$U$2130,8,FALSE)</f>
        <v>89961</v>
      </c>
    </row>
    <row r="66" spans="1:8" x14ac:dyDescent="0.3">
      <c r="A66" t="s">
        <v>71</v>
      </c>
      <c r="B66">
        <f>VLOOKUP($A66,ประชากรไทย!$N$3:$U$2130,2,FALSE)</f>
        <v>90483</v>
      </c>
      <c r="C66">
        <f>VLOOKUP($A66,ประชากรไทย!$N$3:$U$2130,3,FALSE)</f>
        <v>93832</v>
      </c>
      <c r="D66">
        <f>VLOOKUP($A66,ประชากรไทย!$N$3:$U$2130,4,FALSE)</f>
        <v>97850</v>
      </c>
      <c r="E66">
        <f>VLOOKUP($A66,ประชากรไทย!$N$3:$U$2130,5,FALSE)</f>
        <v>102406</v>
      </c>
      <c r="F66">
        <f>VLOOKUP($A66,ประชากรไทย!$N$3:$U$2130,6,FALSE)</f>
        <v>107046</v>
      </c>
      <c r="G66">
        <f>VLOOKUP($A66,ประชากรไทย!$N$3:$U$2130,7,FALSE)</f>
        <v>112024</v>
      </c>
      <c r="H66">
        <f>VLOOKUP($A66,ประชากรไทย!$N$3:$U$2130,8,FALSE)</f>
        <v>115584</v>
      </c>
    </row>
    <row r="67" spans="1:8" x14ac:dyDescent="0.3">
      <c r="A67" t="s">
        <v>70</v>
      </c>
      <c r="B67">
        <f>VLOOKUP($A67,ประชากรไทย!$N$3:$U$2130,2,FALSE)</f>
        <v>42702</v>
      </c>
      <c r="C67">
        <f>VLOOKUP($A67,ประชากรไทย!$N$3:$U$2130,3,FALSE)</f>
        <v>43685</v>
      </c>
      <c r="D67">
        <f>VLOOKUP($A67,ประชากรไทย!$N$3:$U$2130,4,FALSE)</f>
        <v>45129</v>
      </c>
      <c r="E67">
        <f>VLOOKUP($A67,ประชากรไทย!$N$3:$U$2130,5,FALSE)</f>
        <v>46571</v>
      </c>
      <c r="F67">
        <f>VLOOKUP($A67,ประชากรไทย!$N$3:$U$2130,6,FALSE)</f>
        <v>48111</v>
      </c>
      <c r="G67">
        <f>VLOOKUP($A67,ประชากรไทย!$N$3:$U$2130,7,FALSE)</f>
        <v>49892</v>
      </c>
      <c r="H67">
        <f>VLOOKUP($A67,ประชากรไทย!$N$3:$U$2130,8,FALSE)</f>
        <v>51311</v>
      </c>
    </row>
    <row r="68" spans="1:8" x14ac:dyDescent="0.3">
      <c r="A68" t="s">
        <v>108</v>
      </c>
      <c r="B68">
        <f>VLOOKUP($A68,ประชากรไทย!$N$3:$U$2130,2,FALSE)</f>
        <v>102477</v>
      </c>
      <c r="C68">
        <f>VLOOKUP($A68,ประชากรไทย!$N$3:$U$2130,3,FALSE)</f>
        <v>105319</v>
      </c>
      <c r="D68">
        <f>VLOOKUP($A68,ประชากรไทย!$N$3:$U$2130,4,FALSE)</f>
        <v>109617</v>
      </c>
      <c r="E68">
        <f>VLOOKUP($A68,ประชากรไทย!$N$3:$U$2130,5,FALSE)</f>
        <v>113616</v>
      </c>
      <c r="F68">
        <f>VLOOKUP($A68,ประชากรไทย!$N$3:$U$2130,6,FALSE)</f>
        <v>118962</v>
      </c>
      <c r="G68">
        <f>VLOOKUP($A68,ประชากรไทย!$N$3:$U$2130,7,FALSE)</f>
        <v>124178</v>
      </c>
      <c r="H68">
        <f>VLOOKUP($A68,ประชากรไทย!$N$3:$U$2130,8,FALSE)</f>
        <v>128752</v>
      </c>
    </row>
    <row r="69" spans="1:8" x14ac:dyDescent="0.3">
      <c r="A69" t="s">
        <v>113</v>
      </c>
      <c r="B69">
        <f>VLOOKUP($A69,ประชากรไทย!$N$3:$U$2130,2,FALSE)</f>
        <v>148567</v>
      </c>
      <c r="C69">
        <f>VLOOKUP($A69,ประชากรไทย!$N$3:$U$2130,3,FALSE)</f>
        <v>152086</v>
      </c>
      <c r="D69">
        <f>VLOOKUP($A69,ประชากรไทย!$N$3:$U$2130,4,FALSE)</f>
        <v>157330</v>
      </c>
      <c r="E69">
        <f>VLOOKUP($A69,ประชากรไทย!$N$3:$U$2130,5,FALSE)</f>
        <v>162502</v>
      </c>
      <c r="F69">
        <f>VLOOKUP($A69,ประชากรไทย!$N$3:$U$2130,6,FALSE)</f>
        <v>168580</v>
      </c>
      <c r="G69">
        <f>VLOOKUP($A69,ประชากรไทย!$N$3:$U$2130,7,FALSE)</f>
        <v>174991</v>
      </c>
      <c r="H69">
        <f>VLOOKUP($A69,ประชากรไทย!$N$3:$U$2130,8,FALSE)</f>
        <v>180703</v>
      </c>
    </row>
    <row r="70" spans="1:8" x14ac:dyDescent="0.3">
      <c r="A70" t="s">
        <v>121</v>
      </c>
      <c r="B70">
        <f>VLOOKUP($A70,ประชากรไทย!$N$3:$U$2130,2,FALSE)</f>
        <v>134287</v>
      </c>
      <c r="C70">
        <f>VLOOKUP($A70,ประชากรไทย!$N$3:$U$2130,3,FALSE)</f>
        <v>138825</v>
      </c>
      <c r="D70">
        <f>VLOOKUP($A70,ประชากรไทย!$N$3:$U$2130,4,FALSE)</f>
        <v>144208</v>
      </c>
      <c r="E70">
        <f>VLOOKUP($A70,ประชากรไทย!$N$3:$U$2130,5,FALSE)</f>
        <v>150248</v>
      </c>
      <c r="F70">
        <f>VLOOKUP($A70,ประชากรไทย!$N$3:$U$2130,6,FALSE)</f>
        <v>157087</v>
      </c>
      <c r="G70">
        <f>VLOOKUP($A70,ประชากรไทย!$N$3:$U$2130,7,FALSE)</f>
        <v>164488</v>
      </c>
      <c r="H70">
        <f>VLOOKUP($A70,ประชากรไทย!$N$3:$U$2130,8,FALSE)</f>
        <v>171601</v>
      </c>
    </row>
    <row r="71" spans="1:8" x14ac:dyDescent="0.3">
      <c r="A71" t="s">
        <v>79</v>
      </c>
      <c r="B71">
        <f>VLOOKUP($A71,ประชากรไทย!$N$3:$U$2130,2,FALSE)</f>
        <v>194902</v>
      </c>
      <c r="C71">
        <f>VLOOKUP($A71,ประชากรไทย!$N$3:$U$2130,3,FALSE)</f>
        <v>201395</v>
      </c>
      <c r="D71">
        <f>VLOOKUP($A71,ประชากรไทย!$N$3:$U$2130,4,FALSE)</f>
        <v>208779</v>
      </c>
      <c r="E71">
        <f>VLOOKUP($A71,ประชากรไทย!$N$3:$U$2130,5,FALSE)</f>
        <v>215934</v>
      </c>
      <c r="F71">
        <f>VLOOKUP($A71,ประชากรไทย!$N$3:$U$2130,6,FALSE)</f>
        <v>224102</v>
      </c>
      <c r="G71">
        <f>VLOOKUP($A71,ประชากรไทย!$N$3:$U$2130,7,FALSE)</f>
        <v>233425</v>
      </c>
      <c r="H71">
        <f>VLOOKUP($A71,ประชากรไทย!$N$3:$U$2130,8,FALSE)</f>
        <v>241715</v>
      </c>
    </row>
    <row r="72" spans="1:8" x14ac:dyDescent="0.3">
      <c r="A72" t="s">
        <v>89</v>
      </c>
      <c r="B72">
        <f>VLOOKUP($A72,ประชากรไทย!$N$3:$U$2130,2,FALSE)</f>
        <v>66941</v>
      </c>
      <c r="C72">
        <f>VLOOKUP($A72,ประชากรไทย!$N$3:$U$2130,3,FALSE)</f>
        <v>69813</v>
      </c>
      <c r="D72">
        <f>VLOOKUP($A72,ประชากรไทย!$N$3:$U$2130,4,FALSE)</f>
        <v>73063</v>
      </c>
      <c r="E72">
        <f>VLOOKUP($A72,ประชากรไทย!$N$3:$U$2130,5,FALSE)</f>
        <v>76430</v>
      </c>
      <c r="F72">
        <f>VLOOKUP($A72,ประชากรไทย!$N$3:$U$2130,6,FALSE)</f>
        <v>80446</v>
      </c>
      <c r="G72">
        <f>VLOOKUP($A72,ประชากรไทย!$N$3:$U$2130,7,FALSE)</f>
        <v>84299</v>
      </c>
      <c r="H72">
        <f>VLOOKUP($A72,ประชากรไทย!$N$3:$U$2130,8,FALSE)</f>
        <v>88107</v>
      </c>
    </row>
    <row r="73" spans="1:8" x14ac:dyDescent="0.3">
      <c r="A73" t="s">
        <v>86</v>
      </c>
      <c r="B73">
        <f>VLOOKUP($A73,ประชากรไทย!$N$3:$U$2130,2,FALSE)</f>
        <v>63190</v>
      </c>
      <c r="C73">
        <f>VLOOKUP($A73,ประชากรไทย!$N$3:$U$2130,3,FALSE)</f>
        <v>66356</v>
      </c>
      <c r="D73">
        <f>VLOOKUP($A73,ประชากรไทย!$N$3:$U$2130,4,FALSE)</f>
        <v>69530</v>
      </c>
      <c r="E73">
        <f>VLOOKUP($A73,ประชากรไทย!$N$3:$U$2130,5,FALSE)</f>
        <v>72938</v>
      </c>
      <c r="F73">
        <f>VLOOKUP($A73,ประชากรไทย!$N$3:$U$2130,6,FALSE)</f>
        <v>76623</v>
      </c>
      <c r="G73">
        <f>VLOOKUP($A73,ประชากรไทย!$N$3:$U$2130,7,FALSE)</f>
        <v>80321</v>
      </c>
      <c r="H73">
        <f>VLOOKUP($A73,ประชากรไทย!$N$3:$U$2130,8,FALSE)</f>
        <v>83824</v>
      </c>
    </row>
    <row r="74" spans="1:8" x14ac:dyDescent="0.3">
      <c r="A74" t="s">
        <v>68</v>
      </c>
      <c r="B74">
        <f>VLOOKUP($A74,ประชากรไทย!$N$3:$U$2130,2,FALSE)</f>
        <v>53632</v>
      </c>
      <c r="C74">
        <f>VLOOKUP($A74,ประชากรไทย!$N$3:$U$2130,3,FALSE)</f>
        <v>54685</v>
      </c>
      <c r="D74">
        <f>VLOOKUP($A74,ประชากรไทย!$N$3:$U$2130,4,FALSE)</f>
        <v>56330</v>
      </c>
      <c r="E74">
        <f>VLOOKUP($A74,ประชากรไทย!$N$3:$U$2130,5,FALSE)</f>
        <v>58067</v>
      </c>
      <c r="F74">
        <f>VLOOKUP($A74,ประชากรไทย!$N$3:$U$2130,6,FALSE)</f>
        <v>59988</v>
      </c>
      <c r="G74">
        <f>VLOOKUP($A74,ประชากรไทย!$N$3:$U$2130,7,FALSE)</f>
        <v>62251</v>
      </c>
      <c r="H74">
        <f>VLOOKUP($A74,ประชากรไทย!$N$3:$U$2130,8,FALSE)</f>
        <v>63957</v>
      </c>
    </row>
    <row r="75" spans="1:8" x14ac:dyDescent="0.3">
      <c r="A75" t="s">
        <v>84</v>
      </c>
      <c r="B75">
        <f>VLOOKUP($A75,ประชากรไทย!$N$3:$U$2130,2,FALSE)</f>
        <v>50292</v>
      </c>
      <c r="C75">
        <f>VLOOKUP($A75,ประชากรไทย!$N$3:$U$2130,3,FALSE)</f>
        <v>52644</v>
      </c>
      <c r="D75">
        <f>VLOOKUP($A75,ประชากรไทย!$N$3:$U$2130,4,FALSE)</f>
        <v>54868</v>
      </c>
      <c r="E75">
        <f>VLOOKUP($A75,ประชากรไทย!$N$3:$U$2130,5,FALSE)</f>
        <v>57205</v>
      </c>
      <c r="F75">
        <f>VLOOKUP($A75,ประชากรไทย!$N$3:$U$2130,6,FALSE)</f>
        <v>59818</v>
      </c>
      <c r="G75">
        <f>VLOOKUP($A75,ประชากรไทย!$N$3:$U$2130,7,FALSE)</f>
        <v>62444</v>
      </c>
      <c r="H75">
        <f>VLOOKUP($A75,ประชากรไทย!$N$3:$U$2130,8,FALSE)</f>
        <v>65027</v>
      </c>
    </row>
    <row r="76" spans="1:8" x14ac:dyDescent="0.3">
      <c r="A76" t="s">
        <v>87</v>
      </c>
      <c r="B76">
        <f>VLOOKUP($A76,ประชากรไทย!$N$3:$U$2130,2,FALSE)</f>
        <v>194077</v>
      </c>
      <c r="C76">
        <f>VLOOKUP($A76,ประชากรไทย!$N$3:$U$2130,3,FALSE)</f>
        <v>202938</v>
      </c>
      <c r="D76">
        <f>VLOOKUP($A76,ประชากรไทย!$N$3:$U$2130,4,FALSE)</f>
        <v>212691</v>
      </c>
      <c r="E76">
        <f>VLOOKUP($A76,ประชากรไทย!$N$3:$U$2130,5,FALSE)</f>
        <v>223036</v>
      </c>
      <c r="F76">
        <f>VLOOKUP($A76,ประชากรไทย!$N$3:$U$2130,6,FALSE)</f>
        <v>234087</v>
      </c>
      <c r="G76">
        <f>VLOOKUP($A76,ประชากรไทย!$N$3:$U$2130,7,FALSE)</f>
        <v>245083</v>
      </c>
      <c r="H76">
        <f>VLOOKUP($A76,ประชากรไทย!$N$3:$U$2130,8,FALSE)</f>
        <v>255685</v>
      </c>
    </row>
    <row r="77" spans="1:8" x14ac:dyDescent="0.3">
      <c r="A77" t="s">
        <v>99</v>
      </c>
      <c r="B77">
        <f>VLOOKUP($A77,ประชากรไทย!$N$3:$U$2130,2,FALSE)</f>
        <v>82396</v>
      </c>
      <c r="C77">
        <f>VLOOKUP($A77,ประชากรไทย!$N$3:$U$2130,3,FALSE)</f>
        <v>84969</v>
      </c>
      <c r="D77">
        <f>VLOOKUP($A77,ประชากรไทย!$N$3:$U$2130,4,FALSE)</f>
        <v>88373</v>
      </c>
      <c r="E77">
        <f>VLOOKUP($A77,ประชากรไทย!$N$3:$U$2130,5,FALSE)</f>
        <v>91681</v>
      </c>
      <c r="F77">
        <f>VLOOKUP($A77,ประชากรไทย!$N$3:$U$2130,6,FALSE)</f>
        <v>95286</v>
      </c>
      <c r="G77">
        <f>VLOOKUP($A77,ประชากรไทย!$N$3:$U$2130,7,FALSE)</f>
        <v>99215</v>
      </c>
      <c r="H77">
        <f>VLOOKUP($A77,ประชากรไทย!$N$3:$U$2130,8,FALSE)</f>
        <v>102620</v>
      </c>
    </row>
    <row r="78" spans="1:8" x14ac:dyDescent="0.3">
      <c r="A78" t="s">
        <v>106</v>
      </c>
      <c r="B78">
        <f>VLOOKUP($A78,ประชากรไทย!$N$3:$U$2130,2,FALSE)</f>
        <v>56996</v>
      </c>
      <c r="C78">
        <f>VLOOKUP($A78,ประชากรไทย!$N$3:$U$2130,3,FALSE)</f>
        <v>58610</v>
      </c>
      <c r="D78">
        <f>VLOOKUP($A78,ประชากรไทย!$N$3:$U$2130,4,FALSE)</f>
        <v>60671</v>
      </c>
      <c r="E78">
        <f>VLOOKUP($A78,ประชากรไทย!$N$3:$U$2130,5,FALSE)</f>
        <v>62778</v>
      </c>
      <c r="F78">
        <f>VLOOKUP($A78,ประชากรไทย!$N$3:$U$2130,6,FALSE)</f>
        <v>64979</v>
      </c>
      <c r="G78">
        <f>VLOOKUP($A78,ประชากรไทย!$N$3:$U$2130,7,FALSE)</f>
        <v>67216</v>
      </c>
      <c r="H78">
        <f>VLOOKUP($A78,ประชากรไทย!$N$3:$U$2130,8,FALSE)</f>
        <v>69266</v>
      </c>
    </row>
    <row r="79" spans="1:8" x14ac:dyDescent="0.3">
      <c r="A79" t="s">
        <v>81</v>
      </c>
      <c r="B79">
        <f>VLOOKUP($A79,ประชากรไทย!$N$3:$U$2130,2,FALSE)</f>
        <v>234839</v>
      </c>
      <c r="C79">
        <f>VLOOKUP($A79,ประชากรไทย!$N$3:$U$2130,3,FALSE)</f>
        <v>243945</v>
      </c>
      <c r="D79">
        <f>VLOOKUP($A79,ประชากรไทย!$N$3:$U$2130,4,FALSE)</f>
        <v>254146</v>
      </c>
      <c r="E79">
        <f>VLOOKUP($A79,ประชากรไทย!$N$3:$U$2130,5,FALSE)</f>
        <v>264696</v>
      </c>
      <c r="F79">
        <f>VLOOKUP($A79,ประชากรไทย!$N$3:$U$2130,6,FALSE)</f>
        <v>276358</v>
      </c>
      <c r="G79">
        <f>VLOOKUP($A79,ประชากรไทย!$N$3:$U$2130,7,FALSE)</f>
        <v>288838</v>
      </c>
      <c r="H79">
        <f>VLOOKUP($A79,ประชากรไทย!$N$3:$U$2130,8,FALSE)</f>
        <v>300288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07424-5BCE-44E2-AD53-5074A5845456}">
  <dimension ref="A1:K86"/>
  <sheetViews>
    <sheetView workbookViewId="0">
      <selection activeCell="A5" sqref="A5"/>
    </sheetView>
  </sheetViews>
  <sheetFormatPr defaultRowHeight="14.4" x14ac:dyDescent="0.3"/>
  <cols>
    <col min="1" max="1" width="27.21875" customWidth="1"/>
  </cols>
  <sheetData>
    <row r="1" spans="1:11" x14ac:dyDescent="0.3">
      <c r="A1" s="34" t="s">
        <v>176</v>
      </c>
    </row>
    <row r="2" spans="1:11" x14ac:dyDescent="0.3">
      <c r="A2" s="34" t="s">
        <v>177</v>
      </c>
    </row>
    <row r="3" spans="1:11" x14ac:dyDescent="0.3">
      <c r="A3" t="s">
        <v>63</v>
      </c>
      <c r="B3">
        <v>2555</v>
      </c>
      <c r="C3">
        <v>2556</v>
      </c>
      <c r="D3">
        <v>2557</v>
      </c>
      <c r="E3">
        <v>2558</v>
      </c>
      <c r="F3">
        <v>2559</v>
      </c>
      <c r="G3">
        <v>2560</v>
      </c>
      <c r="H3">
        <v>2561</v>
      </c>
      <c r="I3">
        <v>2562</v>
      </c>
      <c r="J3">
        <v>2563</v>
      </c>
      <c r="K3">
        <v>2564</v>
      </c>
    </row>
    <row r="4" spans="1:11" x14ac:dyDescent="0.3">
      <c r="A4" t="s">
        <v>145</v>
      </c>
      <c r="B4" s="33">
        <v>18766</v>
      </c>
      <c r="C4" s="33">
        <v>19061</v>
      </c>
      <c r="D4" s="33">
        <v>20892</v>
      </c>
      <c r="E4" s="33">
        <v>21157</v>
      </c>
      <c r="F4" s="33">
        <v>21144</v>
      </c>
      <c r="G4" s="33">
        <v>21436.5</v>
      </c>
      <c r="H4" s="33">
        <v>21346</v>
      </c>
      <c r="I4" s="33">
        <v>20742.12</v>
      </c>
      <c r="J4" s="33">
        <v>21329</v>
      </c>
      <c r="K4" s="33">
        <v>21616</v>
      </c>
    </row>
    <row r="5" spans="1:11" x14ac:dyDescent="0.3">
      <c r="A5" t="s">
        <v>172</v>
      </c>
      <c r="B5" s="33">
        <v>31971</v>
      </c>
      <c r="C5" s="33">
        <v>32425</v>
      </c>
      <c r="D5" s="33">
        <v>31606</v>
      </c>
      <c r="E5" s="33">
        <v>30882</v>
      </c>
      <c r="F5" s="33">
        <v>32091</v>
      </c>
      <c r="G5" s="33">
        <v>33126.019999999997</v>
      </c>
      <c r="H5" s="33">
        <v>33408</v>
      </c>
      <c r="I5" s="33">
        <v>30778.1</v>
      </c>
      <c r="J5" s="33">
        <v>31142</v>
      </c>
      <c r="K5" s="33">
        <v>31382</v>
      </c>
    </row>
    <row r="6" spans="1:11" x14ac:dyDescent="0.3">
      <c r="A6" t="s">
        <v>53</v>
      </c>
      <c r="B6" s="33">
        <v>33956.980000000003</v>
      </c>
      <c r="C6" s="33">
        <v>35023.699999999997</v>
      </c>
      <c r="D6" s="33">
        <v>34425.64</v>
      </c>
      <c r="E6" s="33">
        <v>33085.699999999997</v>
      </c>
      <c r="F6" s="33">
        <v>35101.4</v>
      </c>
      <c r="G6" s="33">
        <v>35350.699999999997</v>
      </c>
      <c r="H6" s="33">
        <v>34127.440000000002</v>
      </c>
      <c r="I6" s="33">
        <v>31753.040000000001</v>
      </c>
      <c r="J6" s="33">
        <v>32052.03</v>
      </c>
      <c r="K6" s="33">
        <v>31866.68</v>
      </c>
    </row>
    <row r="7" spans="1:11" x14ac:dyDescent="0.3">
      <c r="A7" t="s">
        <v>64</v>
      </c>
      <c r="B7" s="33">
        <v>25860.880000000001</v>
      </c>
      <c r="C7" s="33">
        <v>26192.9</v>
      </c>
      <c r="D7" s="33">
        <v>22747.21</v>
      </c>
      <c r="E7" s="33">
        <v>22331.8</v>
      </c>
      <c r="F7" s="33">
        <v>24353.97</v>
      </c>
      <c r="G7" s="33">
        <v>24354.720000000001</v>
      </c>
      <c r="H7" s="33">
        <v>23231.71</v>
      </c>
      <c r="I7" s="33">
        <v>21423.43</v>
      </c>
      <c r="J7" s="33">
        <v>23850.82</v>
      </c>
      <c r="K7" s="33">
        <v>27484.76</v>
      </c>
    </row>
    <row r="8" spans="1:11" x14ac:dyDescent="0.3">
      <c r="A8" t="s">
        <v>65</v>
      </c>
      <c r="B8" s="33">
        <v>28731.23</v>
      </c>
      <c r="C8" s="33">
        <v>26946.6</v>
      </c>
      <c r="D8" s="33">
        <v>30812.06</v>
      </c>
      <c r="E8" s="33">
        <v>31381</v>
      </c>
      <c r="F8" s="33">
        <v>28828.37</v>
      </c>
      <c r="G8" s="33">
        <v>33313.040000000001</v>
      </c>
      <c r="H8" s="33">
        <v>33808.980000000003</v>
      </c>
      <c r="I8" s="33">
        <v>32189.09</v>
      </c>
      <c r="J8" s="33">
        <v>33042.31</v>
      </c>
      <c r="K8" s="33">
        <v>33995.57</v>
      </c>
    </row>
    <row r="9" spans="1:11" x14ac:dyDescent="0.3">
      <c r="A9" t="s">
        <v>66</v>
      </c>
      <c r="B9" s="33">
        <v>30668.81</v>
      </c>
      <c r="C9" s="33">
        <v>29514</v>
      </c>
      <c r="D9" s="33">
        <v>30197.07</v>
      </c>
      <c r="E9" s="33">
        <v>29770</v>
      </c>
      <c r="F9" s="33">
        <v>31271.040000000001</v>
      </c>
      <c r="G9" s="33">
        <v>33604.46</v>
      </c>
      <c r="H9" s="33">
        <v>43300.51</v>
      </c>
      <c r="I9" s="33">
        <v>37086.11</v>
      </c>
      <c r="J9" s="33">
        <v>33823.839999999997</v>
      </c>
      <c r="K9" s="33">
        <v>31639.919999999998</v>
      </c>
    </row>
    <row r="10" spans="1:11" x14ac:dyDescent="0.3">
      <c r="A10" t="s">
        <v>173</v>
      </c>
      <c r="B10" s="33">
        <v>19762</v>
      </c>
      <c r="C10" s="33">
        <v>19728</v>
      </c>
      <c r="D10" s="33">
        <v>21144</v>
      </c>
      <c r="E10" s="33">
        <v>21055</v>
      </c>
      <c r="F10" s="33">
        <v>20493</v>
      </c>
      <c r="G10" s="33">
        <v>21119.75</v>
      </c>
      <c r="H10" s="33">
        <v>21168</v>
      </c>
      <c r="I10" s="33">
        <v>20644.55</v>
      </c>
      <c r="J10" s="33">
        <v>21771</v>
      </c>
      <c r="K10" s="33">
        <v>22332</v>
      </c>
    </row>
    <row r="11" spans="1:11" x14ac:dyDescent="0.3">
      <c r="A11" t="s">
        <v>67</v>
      </c>
      <c r="B11" s="33">
        <v>25215.89</v>
      </c>
      <c r="C11" s="33">
        <v>20493.7</v>
      </c>
      <c r="D11" s="33">
        <v>20409.63</v>
      </c>
      <c r="E11" s="33">
        <v>22218.1</v>
      </c>
      <c r="F11" s="33">
        <v>23095.32</v>
      </c>
      <c r="G11" s="33">
        <v>23780.19</v>
      </c>
      <c r="H11" s="33">
        <v>22790.080000000002</v>
      </c>
      <c r="I11" s="33">
        <v>24439.759999999998</v>
      </c>
      <c r="J11" s="33">
        <v>23391.26</v>
      </c>
      <c r="K11" s="33">
        <v>25326.92</v>
      </c>
    </row>
    <row r="12" spans="1:11" x14ac:dyDescent="0.3">
      <c r="A12" t="s">
        <v>68</v>
      </c>
      <c r="B12" s="33">
        <v>21273.24</v>
      </c>
      <c r="C12" s="33">
        <v>21182.5</v>
      </c>
      <c r="D12" s="33">
        <v>19633.96</v>
      </c>
      <c r="E12" s="33">
        <v>17573.599999999999</v>
      </c>
      <c r="F12" s="33">
        <v>20371.91</v>
      </c>
      <c r="G12" s="33">
        <v>17162.48</v>
      </c>
      <c r="H12" s="33">
        <v>17294.669999999998</v>
      </c>
      <c r="I12" s="33">
        <v>17010.98</v>
      </c>
      <c r="J12" s="33">
        <v>17726.59</v>
      </c>
      <c r="K12" s="33">
        <v>17020.79</v>
      </c>
    </row>
    <row r="13" spans="1:11" x14ac:dyDescent="0.3">
      <c r="A13" t="s">
        <v>69</v>
      </c>
      <c r="B13" s="33">
        <v>17356.96</v>
      </c>
      <c r="C13" s="33">
        <v>15944.8</v>
      </c>
      <c r="D13" s="33">
        <v>14910.71</v>
      </c>
      <c r="E13" s="33">
        <v>17968.900000000001</v>
      </c>
      <c r="F13" s="33">
        <v>15875.5</v>
      </c>
      <c r="G13" s="33">
        <v>16012.15</v>
      </c>
      <c r="H13" s="33">
        <v>17016.830000000002</v>
      </c>
      <c r="I13" s="33">
        <v>16829.71</v>
      </c>
      <c r="J13" s="33">
        <v>19180.09</v>
      </c>
      <c r="K13" s="33">
        <v>21324.54</v>
      </c>
    </row>
    <row r="14" spans="1:11" x14ac:dyDescent="0.3">
      <c r="A14" t="s">
        <v>70</v>
      </c>
      <c r="B14" s="33">
        <v>23474.62</v>
      </c>
      <c r="C14" s="33">
        <v>22118.2</v>
      </c>
      <c r="D14" s="33">
        <v>19631.55</v>
      </c>
      <c r="E14" s="33">
        <v>22136.799999999999</v>
      </c>
      <c r="F14" s="33">
        <v>19381.46</v>
      </c>
      <c r="G14" s="33">
        <v>20262.78</v>
      </c>
      <c r="H14" s="33">
        <v>19773.04</v>
      </c>
      <c r="I14" s="33">
        <v>19884.509999999998</v>
      </c>
      <c r="J14" s="33">
        <v>20303.62</v>
      </c>
      <c r="K14" s="33">
        <v>20146.07</v>
      </c>
    </row>
    <row r="15" spans="1:11" x14ac:dyDescent="0.3">
      <c r="A15" t="s">
        <v>62</v>
      </c>
      <c r="B15" s="33">
        <v>15535.57</v>
      </c>
      <c r="C15" s="33">
        <v>17766.599999999999</v>
      </c>
      <c r="D15" s="33">
        <v>17090.91</v>
      </c>
      <c r="E15" s="33">
        <v>17163.099999999999</v>
      </c>
      <c r="F15" s="33">
        <v>17495.47</v>
      </c>
      <c r="G15" s="33">
        <v>16162.12</v>
      </c>
      <c r="H15" s="33">
        <v>17187.28</v>
      </c>
      <c r="I15" s="33">
        <v>15762.99</v>
      </c>
      <c r="J15" s="33">
        <v>19835.740000000002</v>
      </c>
      <c r="K15" s="33">
        <v>18292.27</v>
      </c>
    </row>
    <row r="16" spans="1:11" x14ac:dyDescent="0.3">
      <c r="A16" t="s">
        <v>71</v>
      </c>
      <c r="B16" s="33">
        <v>21412.68</v>
      </c>
      <c r="C16" s="33">
        <v>22765</v>
      </c>
      <c r="D16" s="33">
        <v>22811.16</v>
      </c>
      <c r="E16" s="33">
        <v>23017.1</v>
      </c>
      <c r="F16" s="33">
        <v>23964.34</v>
      </c>
      <c r="G16" s="33">
        <v>26635.1</v>
      </c>
      <c r="H16" s="33">
        <v>27581.38</v>
      </c>
      <c r="I16" s="33">
        <v>26007.119999999999</v>
      </c>
      <c r="J16" s="33">
        <v>26045.4</v>
      </c>
      <c r="K16" s="33">
        <v>26503.14</v>
      </c>
    </row>
    <row r="17" spans="1:11" x14ac:dyDescent="0.3">
      <c r="A17" t="s">
        <v>61</v>
      </c>
      <c r="B17" s="33">
        <v>25499.01</v>
      </c>
      <c r="C17" s="33">
        <v>24934.2</v>
      </c>
      <c r="D17" s="33">
        <v>25704.1</v>
      </c>
      <c r="E17" s="33">
        <v>24182</v>
      </c>
      <c r="F17" s="33">
        <v>24257.06</v>
      </c>
      <c r="G17" s="33">
        <v>24572.5</v>
      </c>
      <c r="H17" s="33">
        <v>25322.87</v>
      </c>
      <c r="I17" s="33">
        <v>25683.7</v>
      </c>
      <c r="J17" s="33">
        <v>24878.44</v>
      </c>
      <c r="K17" s="33">
        <v>28001.46</v>
      </c>
    </row>
    <row r="18" spans="1:11" x14ac:dyDescent="0.3">
      <c r="A18" t="s">
        <v>72</v>
      </c>
      <c r="B18" s="33">
        <v>21023.9</v>
      </c>
      <c r="C18" s="33">
        <v>21872.5</v>
      </c>
      <c r="D18" s="33">
        <v>23303.13</v>
      </c>
      <c r="E18" s="33">
        <v>24433.5</v>
      </c>
      <c r="F18" s="33">
        <v>21024.65</v>
      </c>
      <c r="G18" s="33">
        <v>22698.79</v>
      </c>
      <c r="H18" s="33">
        <v>19409.810000000001</v>
      </c>
      <c r="I18" s="33">
        <v>20806.849999999999</v>
      </c>
      <c r="J18" s="33">
        <v>21451.360000000001</v>
      </c>
      <c r="K18" s="33">
        <v>22365.56</v>
      </c>
    </row>
    <row r="19" spans="1:11" x14ac:dyDescent="0.3">
      <c r="A19" t="s">
        <v>59</v>
      </c>
      <c r="B19" s="33">
        <v>19594.740000000002</v>
      </c>
      <c r="C19" s="33">
        <v>17597.3</v>
      </c>
      <c r="D19" s="33">
        <v>20649.740000000002</v>
      </c>
      <c r="E19" s="33">
        <v>23350.799999999999</v>
      </c>
      <c r="F19" s="33">
        <v>22790.42</v>
      </c>
      <c r="G19" s="33">
        <v>20619.919999999998</v>
      </c>
      <c r="H19" s="33">
        <v>20922.150000000001</v>
      </c>
      <c r="I19" s="33">
        <v>19812.57</v>
      </c>
      <c r="J19" s="33">
        <v>23300.2</v>
      </c>
      <c r="K19" s="33">
        <v>22347.34</v>
      </c>
    </row>
    <row r="20" spans="1:11" x14ac:dyDescent="0.3">
      <c r="A20" t="s">
        <v>73</v>
      </c>
      <c r="B20" s="33">
        <v>15662.72</v>
      </c>
      <c r="C20" s="33">
        <v>16706.3</v>
      </c>
      <c r="D20" s="33">
        <v>18126.650000000001</v>
      </c>
      <c r="E20" s="33">
        <v>18989</v>
      </c>
      <c r="F20" s="33">
        <v>18913.560000000001</v>
      </c>
      <c r="G20" s="33">
        <v>20404.689999999999</v>
      </c>
      <c r="H20" s="33">
        <v>20198.98</v>
      </c>
      <c r="I20" s="33">
        <v>18883.88</v>
      </c>
      <c r="J20" s="33">
        <v>19563.16</v>
      </c>
      <c r="K20" s="33">
        <v>19796.09</v>
      </c>
    </row>
    <row r="21" spans="1:11" x14ac:dyDescent="0.3">
      <c r="A21" t="s">
        <v>60</v>
      </c>
      <c r="B21" s="33">
        <v>23079.51</v>
      </c>
      <c r="C21" s="33">
        <v>26070.7</v>
      </c>
      <c r="D21" s="33">
        <v>23342.12</v>
      </c>
      <c r="E21" s="33">
        <v>21782.6</v>
      </c>
      <c r="F21" s="33">
        <v>21674.11</v>
      </c>
      <c r="G21" s="33">
        <v>21437.439999999999</v>
      </c>
      <c r="H21" s="33">
        <v>19070.810000000001</v>
      </c>
      <c r="I21" s="33">
        <v>17035.88</v>
      </c>
      <c r="J21" s="33">
        <v>18791.18</v>
      </c>
      <c r="K21" s="33">
        <v>18968.490000000002</v>
      </c>
    </row>
    <row r="22" spans="1:11" x14ac:dyDescent="0.3">
      <c r="A22" t="s">
        <v>74</v>
      </c>
      <c r="B22" s="33">
        <v>19733.75</v>
      </c>
      <c r="C22" s="33">
        <v>18314.7</v>
      </c>
      <c r="D22" s="33">
        <v>20789.55</v>
      </c>
      <c r="E22" s="33">
        <v>20994.5</v>
      </c>
      <c r="F22" s="33">
        <v>18156.849999999999</v>
      </c>
      <c r="G22" s="33">
        <v>19268.28</v>
      </c>
      <c r="H22" s="33">
        <v>20782.66</v>
      </c>
      <c r="I22" s="33">
        <v>21677.72</v>
      </c>
      <c r="J22" s="33">
        <v>22470.73</v>
      </c>
      <c r="K22" s="33">
        <v>23318.79</v>
      </c>
    </row>
    <row r="23" spans="1:11" x14ac:dyDescent="0.3">
      <c r="A23" t="s">
        <v>75</v>
      </c>
      <c r="B23" s="33">
        <v>16459.52</v>
      </c>
      <c r="C23" s="33">
        <v>17696.900000000001</v>
      </c>
      <c r="D23" s="33">
        <v>17482.59</v>
      </c>
      <c r="E23" s="33">
        <v>18153.5</v>
      </c>
      <c r="F23" s="33">
        <v>17877.62</v>
      </c>
      <c r="G23" s="33">
        <v>18601.09</v>
      </c>
      <c r="H23" s="33">
        <v>19152.88</v>
      </c>
      <c r="I23" s="33">
        <v>19717.14</v>
      </c>
      <c r="J23" s="33">
        <v>20609.12</v>
      </c>
      <c r="K23" s="33">
        <v>21775.45</v>
      </c>
    </row>
    <row r="24" spans="1:11" x14ac:dyDescent="0.3">
      <c r="A24" t="s">
        <v>76</v>
      </c>
      <c r="B24" s="33">
        <v>19531.060000000001</v>
      </c>
      <c r="C24" s="33">
        <v>18571.099999999999</v>
      </c>
      <c r="D24" s="33">
        <v>20227.36</v>
      </c>
      <c r="E24" s="33">
        <v>20576.7</v>
      </c>
      <c r="F24" s="33">
        <v>18413.18</v>
      </c>
      <c r="G24" s="33">
        <v>17609.53</v>
      </c>
      <c r="H24" s="33">
        <v>17543.55</v>
      </c>
      <c r="I24" s="33">
        <v>15827.78</v>
      </c>
      <c r="J24" s="33">
        <v>16939.41</v>
      </c>
      <c r="K24" s="33">
        <v>17347.259999999998</v>
      </c>
    </row>
    <row r="25" spans="1:11" x14ac:dyDescent="0.3">
      <c r="A25" t="s">
        <v>112</v>
      </c>
      <c r="B25" s="33">
        <v>16760.169999999998</v>
      </c>
      <c r="C25" s="33">
        <v>17253.2</v>
      </c>
      <c r="D25" s="33">
        <v>17514.63</v>
      </c>
      <c r="E25" s="33">
        <v>15083.9</v>
      </c>
      <c r="F25" s="33">
        <v>19341.330000000002</v>
      </c>
      <c r="G25" s="33">
        <v>25367.360000000001</v>
      </c>
      <c r="H25" s="33">
        <v>22833.63</v>
      </c>
      <c r="I25" s="33">
        <v>20122.78</v>
      </c>
      <c r="J25" s="33">
        <v>22383.58</v>
      </c>
      <c r="K25" s="33">
        <v>22171.08</v>
      </c>
    </row>
    <row r="26" spans="1:11" x14ac:dyDescent="0.3">
      <c r="A26" t="s">
        <v>56</v>
      </c>
      <c r="B26" s="33">
        <v>17220.34</v>
      </c>
      <c r="C26" s="33">
        <v>17301.099999999999</v>
      </c>
      <c r="D26" s="33">
        <v>17186.7</v>
      </c>
      <c r="E26" s="33">
        <v>15764.8</v>
      </c>
      <c r="F26" s="33">
        <v>18221.02</v>
      </c>
      <c r="G26" s="33">
        <v>18001.28</v>
      </c>
      <c r="H26" s="33">
        <v>20738.75</v>
      </c>
      <c r="I26" s="33">
        <v>18717.16</v>
      </c>
      <c r="J26" s="33">
        <v>21385.86</v>
      </c>
      <c r="K26" s="33">
        <v>22346.86</v>
      </c>
    </row>
    <row r="27" spans="1:11" x14ac:dyDescent="0.3">
      <c r="A27" t="s">
        <v>113</v>
      </c>
      <c r="B27" s="33">
        <v>12392.88</v>
      </c>
      <c r="C27" s="33">
        <v>13450.4</v>
      </c>
      <c r="D27" s="33">
        <v>14868.54</v>
      </c>
      <c r="E27" s="33">
        <v>14146.1</v>
      </c>
      <c r="F27" s="33">
        <v>13893.31</v>
      </c>
      <c r="G27" s="33">
        <v>15919.02</v>
      </c>
      <c r="H27" s="33">
        <v>14244.5</v>
      </c>
      <c r="I27" s="33">
        <v>14557.73</v>
      </c>
      <c r="J27" s="33">
        <v>14442.09</v>
      </c>
      <c r="K27" s="33">
        <v>14776.76</v>
      </c>
    </row>
    <row r="28" spans="1:11" x14ac:dyDescent="0.3">
      <c r="A28" t="s">
        <v>114</v>
      </c>
      <c r="B28" s="33">
        <v>20409.22</v>
      </c>
      <c r="C28" s="33">
        <v>21305.4</v>
      </c>
      <c r="D28" s="33">
        <v>25876.36</v>
      </c>
      <c r="E28" s="33">
        <v>26025.200000000001</v>
      </c>
      <c r="F28" s="33">
        <v>22498.78</v>
      </c>
      <c r="G28" s="33">
        <v>20711.53</v>
      </c>
      <c r="H28" s="33">
        <v>24962.41</v>
      </c>
      <c r="I28" s="33">
        <v>24254.93</v>
      </c>
      <c r="J28" s="33">
        <v>24502.62</v>
      </c>
      <c r="K28" s="33">
        <v>24003.25</v>
      </c>
    </row>
    <row r="29" spans="1:11" x14ac:dyDescent="0.3">
      <c r="A29" t="s">
        <v>115</v>
      </c>
      <c r="B29" s="33">
        <v>18164.89</v>
      </c>
      <c r="C29" s="33">
        <v>18565.400000000001</v>
      </c>
      <c r="D29" s="33">
        <v>22559.61</v>
      </c>
      <c r="E29" s="33">
        <v>22876.7</v>
      </c>
      <c r="F29" s="33">
        <v>21644.560000000001</v>
      </c>
      <c r="G29" s="33">
        <v>20806.5</v>
      </c>
      <c r="H29" s="33">
        <v>20573.080000000002</v>
      </c>
      <c r="I29" s="33">
        <v>19664.330000000002</v>
      </c>
      <c r="J29" s="33">
        <v>23993.17</v>
      </c>
      <c r="K29" s="33">
        <v>22694.639999999999</v>
      </c>
    </row>
    <row r="30" spans="1:11" x14ac:dyDescent="0.3">
      <c r="A30" t="s">
        <v>116</v>
      </c>
      <c r="B30" s="33">
        <v>16953.240000000002</v>
      </c>
      <c r="C30" s="33">
        <v>16557.8</v>
      </c>
      <c r="D30" s="33">
        <v>19510.689999999999</v>
      </c>
      <c r="E30" s="33">
        <v>18801</v>
      </c>
      <c r="F30" s="33">
        <v>16909.169999999998</v>
      </c>
      <c r="G30" s="33">
        <v>20863.95</v>
      </c>
      <c r="H30" s="33">
        <v>18755.080000000002</v>
      </c>
      <c r="I30" s="33">
        <v>19028.259999999998</v>
      </c>
      <c r="J30" s="33">
        <v>20424.16</v>
      </c>
      <c r="K30" s="33">
        <v>19239.86</v>
      </c>
    </row>
    <row r="31" spans="1:11" x14ac:dyDescent="0.3">
      <c r="A31" t="s">
        <v>117</v>
      </c>
      <c r="B31" s="33">
        <v>19140.5</v>
      </c>
      <c r="C31" s="33">
        <v>18469.400000000001</v>
      </c>
      <c r="D31" s="33">
        <v>20170.13</v>
      </c>
      <c r="E31" s="33">
        <v>22154.2</v>
      </c>
      <c r="F31" s="33">
        <v>20756.34</v>
      </c>
      <c r="G31" s="33">
        <v>23061.47</v>
      </c>
      <c r="H31" s="33">
        <v>20207.39</v>
      </c>
      <c r="I31" s="33">
        <v>20789.27</v>
      </c>
      <c r="J31" s="33">
        <v>22976.639999999999</v>
      </c>
      <c r="K31" s="33">
        <v>22242.7</v>
      </c>
    </row>
    <row r="32" spans="1:11" x14ac:dyDescent="0.3">
      <c r="A32" t="s">
        <v>174</v>
      </c>
      <c r="B32" s="33">
        <v>21452.15</v>
      </c>
      <c r="C32" s="33">
        <v>22393</v>
      </c>
      <c r="D32" s="33">
        <v>25914.62</v>
      </c>
      <c r="E32" s="33">
        <v>21267.7</v>
      </c>
      <c r="F32" s="33">
        <v>20184.45</v>
      </c>
      <c r="G32" s="33">
        <v>21318.44</v>
      </c>
      <c r="H32" s="33">
        <v>23513.15</v>
      </c>
      <c r="I32" s="33">
        <v>19350.27</v>
      </c>
      <c r="J32" s="33">
        <v>21821.3</v>
      </c>
      <c r="K32" s="33">
        <v>20844.560000000001</v>
      </c>
    </row>
    <row r="33" spans="1:11" x14ac:dyDescent="0.3">
      <c r="A33" t="s">
        <v>148</v>
      </c>
      <c r="B33" s="33">
        <v>14010</v>
      </c>
      <c r="C33" s="33">
        <v>14066</v>
      </c>
      <c r="D33" s="33">
        <v>15286</v>
      </c>
      <c r="E33" s="33">
        <v>15268</v>
      </c>
      <c r="F33" s="33">
        <v>15769</v>
      </c>
      <c r="G33" s="33">
        <v>15329.12</v>
      </c>
      <c r="H33" s="33">
        <v>15240</v>
      </c>
      <c r="I33" s="33">
        <v>15644.02</v>
      </c>
      <c r="J33" s="33">
        <v>16490</v>
      </c>
      <c r="K33" s="33">
        <v>16441</v>
      </c>
    </row>
    <row r="34" spans="1:11" x14ac:dyDescent="0.3">
      <c r="A34" t="s">
        <v>96</v>
      </c>
      <c r="B34" s="33">
        <v>14585.38</v>
      </c>
      <c r="C34" s="33">
        <v>11703.5</v>
      </c>
      <c r="D34" s="33">
        <v>13731.68</v>
      </c>
      <c r="E34" s="33">
        <v>11863.8</v>
      </c>
      <c r="F34" s="33">
        <v>14455.34</v>
      </c>
      <c r="G34" s="33">
        <v>15206.77</v>
      </c>
      <c r="H34" s="33">
        <v>15468.58</v>
      </c>
      <c r="I34" s="33">
        <v>15659.49</v>
      </c>
      <c r="J34" s="33">
        <v>18887.48</v>
      </c>
      <c r="K34" s="33">
        <v>17572.740000000002</v>
      </c>
    </row>
    <row r="35" spans="1:11" x14ac:dyDescent="0.3">
      <c r="A35" t="s">
        <v>97</v>
      </c>
      <c r="B35" s="33">
        <v>17897.52</v>
      </c>
      <c r="C35" s="33">
        <v>20380.7</v>
      </c>
      <c r="D35" s="33">
        <v>20062.78</v>
      </c>
      <c r="E35" s="33">
        <v>20549.900000000001</v>
      </c>
      <c r="F35" s="33">
        <v>20979.39</v>
      </c>
      <c r="G35" s="33">
        <v>20055.79</v>
      </c>
      <c r="H35" s="33">
        <v>18604.05</v>
      </c>
      <c r="I35" s="33">
        <v>19115.37</v>
      </c>
      <c r="J35" s="33">
        <v>20189.87</v>
      </c>
      <c r="K35" s="33">
        <v>19929.95</v>
      </c>
    </row>
    <row r="36" spans="1:11" x14ac:dyDescent="0.3">
      <c r="A36" t="s">
        <v>98</v>
      </c>
      <c r="B36" s="33">
        <v>15193.6</v>
      </c>
      <c r="C36" s="33">
        <v>15101.9</v>
      </c>
      <c r="D36" s="33">
        <v>16020.52</v>
      </c>
      <c r="E36" s="33">
        <v>15314.8</v>
      </c>
      <c r="F36" s="33">
        <v>16883.509999999998</v>
      </c>
      <c r="G36" s="33">
        <v>16641.560000000001</v>
      </c>
      <c r="H36" s="33">
        <v>16645.810000000001</v>
      </c>
      <c r="I36" s="33">
        <v>17612.59</v>
      </c>
      <c r="J36" s="33">
        <v>16375.99</v>
      </c>
      <c r="K36" s="33">
        <v>15948.34</v>
      </c>
    </row>
    <row r="37" spans="1:11" x14ac:dyDescent="0.3">
      <c r="A37" t="s">
        <v>99</v>
      </c>
      <c r="B37" s="33">
        <v>12015.66</v>
      </c>
      <c r="C37" s="33">
        <v>13550.2</v>
      </c>
      <c r="D37" s="33">
        <v>15219.76</v>
      </c>
      <c r="E37" s="33">
        <v>15814.5</v>
      </c>
      <c r="F37" s="33">
        <v>16370.35</v>
      </c>
      <c r="G37" s="33">
        <v>14799.3</v>
      </c>
      <c r="H37" s="33">
        <v>14666.28</v>
      </c>
      <c r="I37" s="33">
        <v>16355.07</v>
      </c>
      <c r="J37" s="33">
        <v>14544.46</v>
      </c>
      <c r="K37" s="33">
        <v>16530.72</v>
      </c>
    </row>
    <row r="38" spans="1:11" x14ac:dyDescent="0.3">
      <c r="A38" t="s">
        <v>100</v>
      </c>
      <c r="B38" s="33">
        <v>13958.5</v>
      </c>
      <c r="C38" s="33">
        <v>15478.6</v>
      </c>
      <c r="D38" s="33">
        <v>15454.61</v>
      </c>
      <c r="E38" s="33">
        <v>16449.2</v>
      </c>
      <c r="F38" s="33">
        <v>15617.89</v>
      </c>
      <c r="G38" s="33">
        <v>14474.4</v>
      </c>
      <c r="H38" s="33">
        <v>14843.86</v>
      </c>
      <c r="I38" s="33">
        <v>15802.5</v>
      </c>
      <c r="J38" s="33">
        <v>14822.23</v>
      </c>
      <c r="K38" s="33">
        <v>15052.87</v>
      </c>
    </row>
    <row r="39" spans="1:11" x14ac:dyDescent="0.3">
      <c r="A39" t="s">
        <v>101</v>
      </c>
      <c r="B39" s="33">
        <v>13622.97</v>
      </c>
      <c r="C39" s="33">
        <v>14078.3</v>
      </c>
      <c r="D39" s="33">
        <v>13919.72</v>
      </c>
      <c r="E39" s="33">
        <v>14165.2</v>
      </c>
      <c r="F39" s="33">
        <v>14358.93</v>
      </c>
      <c r="G39" s="33">
        <v>14298.53</v>
      </c>
      <c r="H39" s="33">
        <v>15176.17</v>
      </c>
      <c r="I39" s="33">
        <v>15269.79</v>
      </c>
      <c r="J39" s="33">
        <v>16122.92</v>
      </c>
      <c r="K39" s="33">
        <v>16649.759999999998</v>
      </c>
    </row>
    <row r="40" spans="1:11" x14ac:dyDescent="0.3">
      <c r="A40" t="s">
        <v>102</v>
      </c>
      <c r="B40" s="33">
        <v>11483.66</v>
      </c>
      <c r="C40" s="33">
        <v>11245.1</v>
      </c>
      <c r="D40" s="33">
        <v>11835.15</v>
      </c>
      <c r="E40" s="33">
        <v>13782.7</v>
      </c>
      <c r="F40" s="33">
        <v>13100.65</v>
      </c>
      <c r="G40" s="33">
        <v>12293.42</v>
      </c>
      <c r="H40" s="33">
        <v>12751.8</v>
      </c>
      <c r="I40" s="33">
        <v>12915.79</v>
      </c>
      <c r="J40" s="33">
        <v>13217.25</v>
      </c>
      <c r="K40" s="33">
        <v>12552.05</v>
      </c>
    </row>
    <row r="41" spans="1:11" x14ac:dyDescent="0.3">
      <c r="A41" t="s">
        <v>103</v>
      </c>
      <c r="B41" s="33">
        <v>11390.92</v>
      </c>
      <c r="C41" s="33">
        <v>11068.2</v>
      </c>
      <c r="D41" s="33">
        <v>11230.83</v>
      </c>
      <c r="E41" s="33">
        <v>12074.6</v>
      </c>
      <c r="F41" s="33">
        <v>12877.74</v>
      </c>
      <c r="G41" s="33">
        <v>10440.719999999999</v>
      </c>
      <c r="H41" s="33">
        <v>11213.48</v>
      </c>
      <c r="I41" s="33">
        <v>12635.31</v>
      </c>
      <c r="J41" s="33">
        <v>11532.11</v>
      </c>
      <c r="K41" s="33">
        <v>12907.69</v>
      </c>
    </row>
    <row r="42" spans="1:11" x14ac:dyDescent="0.3">
      <c r="A42" t="s">
        <v>104</v>
      </c>
      <c r="B42" s="33">
        <v>7878.9</v>
      </c>
      <c r="C42" s="33">
        <v>7405.1</v>
      </c>
      <c r="D42" s="33">
        <v>9686.1299999999992</v>
      </c>
      <c r="E42" s="33">
        <v>12131.4</v>
      </c>
      <c r="F42" s="33">
        <v>11859.4</v>
      </c>
      <c r="G42" s="33">
        <v>12243.25</v>
      </c>
      <c r="H42" s="33">
        <v>11536.21</v>
      </c>
      <c r="I42" s="33">
        <v>11242.74</v>
      </c>
      <c r="J42" s="33">
        <v>11606.13</v>
      </c>
      <c r="K42" s="33">
        <v>12214.19</v>
      </c>
    </row>
    <row r="43" spans="1:11" x14ac:dyDescent="0.3">
      <c r="A43" t="s">
        <v>105</v>
      </c>
      <c r="B43" s="33">
        <v>13932.97</v>
      </c>
      <c r="C43" s="33">
        <v>14268.4</v>
      </c>
      <c r="D43" s="33">
        <v>16192.62</v>
      </c>
      <c r="E43" s="33">
        <v>17128.400000000001</v>
      </c>
      <c r="F43" s="33">
        <v>16076.25</v>
      </c>
      <c r="G43" s="33">
        <v>16045.18</v>
      </c>
      <c r="H43" s="33">
        <v>14794.13</v>
      </c>
      <c r="I43" s="33">
        <v>16001.51</v>
      </c>
      <c r="J43" s="33">
        <v>16568.68</v>
      </c>
      <c r="K43" s="33">
        <v>16151.74</v>
      </c>
    </row>
    <row r="44" spans="1:11" x14ac:dyDescent="0.3">
      <c r="A44" t="s">
        <v>106</v>
      </c>
      <c r="B44" s="33">
        <v>13852.5</v>
      </c>
      <c r="C44" s="33">
        <v>13082.6</v>
      </c>
      <c r="D44" s="33">
        <v>15689.5</v>
      </c>
      <c r="E44" s="33">
        <v>16402</v>
      </c>
      <c r="F44" s="33">
        <v>17806.22</v>
      </c>
      <c r="G44" s="33">
        <v>16862.099999999999</v>
      </c>
      <c r="H44" s="33">
        <v>15746.55</v>
      </c>
      <c r="I44" s="33">
        <v>15763.29</v>
      </c>
      <c r="J44" s="33">
        <v>14270.11</v>
      </c>
      <c r="K44" s="33">
        <v>15416.63</v>
      </c>
    </row>
    <row r="45" spans="1:11" x14ac:dyDescent="0.3">
      <c r="A45" t="s">
        <v>57</v>
      </c>
      <c r="B45" s="33">
        <v>15005.63</v>
      </c>
      <c r="C45" s="33">
        <v>16359.5</v>
      </c>
      <c r="D45" s="33">
        <v>17880</v>
      </c>
      <c r="E45" s="33">
        <v>17370.8</v>
      </c>
      <c r="F45" s="33">
        <v>17271.87</v>
      </c>
      <c r="G45" s="33">
        <v>16383.96</v>
      </c>
      <c r="H45" s="33">
        <v>16147.13</v>
      </c>
      <c r="I45" s="33">
        <v>15751.72</v>
      </c>
      <c r="J45" s="33">
        <v>18559.990000000002</v>
      </c>
      <c r="K45" s="33">
        <v>19496.88</v>
      </c>
    </row>
    <row r="46" spans="1:11" x14ac:dyDescent="0.3">
      <c r="A46" t="s">
        <v>107</v>
      </c>
      <c r="B46" s="33">
        <v>12656.51</v>
      </c>
      <c r="C46" s="33">
        <v>13148.8</v>
      </c>
      <c r="D46" s="33">
        <v>13918.75</v>
      </c>
      <c r="E46" s="33">
        <v>15175.6</v>
      </c>
      <c r="F46" s="33">
        <v>14140.54</v>
      </c>
      <c r="G46" s="33">
        <v>13112.67</v>
      </c>
      <c r="H46" s="33">
        <v>12527.72</v>
      </c>
      <c r="I46" s="33">
        <v>13910.2</v>
      </c>
      <c r="J46" s="33">
        <v>14719.82</v>
      </c>
      <c r="K46" s="33">
        <v>16506.34</v>
      </c>
    </row>
    <row r="47" spans="1:11" x14ac:dyDescent="0.3">
      <c r="A47" t="s">
        <v>108</v>
      </c>
      <c r="B47" s="33">
        <v>14320.57</v>
      </c>
      <c r="C47" s="33">
        <v>15311.5</v>
      </c>
      <c r="D47" s="33">
        <v>14905</v>
      </c>
      <c r="E47" s="33">
        <v>17246.400000000001</v>
      </c>
      <c r="F47" s="33">
        <v>16101.76</v>
      </c>
      <c r="G47" s="33">
        <v>14968.09</v>
      </c>
      <c r="H47" s="33">
        <v>14548.42</v>
      </c>
      <c r="I47" s="33">
        <v>15166.31</v>
      </c>
      <c r="J47" s="33">
        <v>14097.73</v>
      </c>
      <c r="K47" s="33">
        <v>14033.63</v>
      </c>
    </row>
    <row r="48" spans="1:11" x14ac:dyDescent="0.3">
      <c r="A48" t="s">
        <v>109</v>
      </c>
      <c r="B48" s="33">
        <v>17458.55</v>
      </c>
      <c r="C48" s="33">
        <v>19927.900000000001</v>
      </c>
      <c r="D48" s="33">
        <v>19002.98</v>
      </c>
      <c r="E48" s="33">
        <v>17649.599999999999</v>
      </c>
      <c r="F48" s="33">
        <v>17731.79</v>
      </c>
      <c r="G48" s="33">
        <v>19338.22</v>
      </c>
      <c r="H48" s="33">
        <v>18048.53</v>
      </c>
      <c r="I48" s="33">
        <v>18124.650000000001</v>
      </c>
      <c r="J48" s="33">
        <v>19387.400000000001</v>
      </c>
      <c r="K48" s="33">
        <v>19300.599999999999</v>
      </c>
    </row>
    <row r="49" spans="1:11" x14ac:dyDescent="0.3">
      <c r="A49" t="s">
        <v>110</v>
      </c>
      <c r="B49" s="33">
        <v>15483.6</v>
      </c>
      <c r="C49" s="33">
        <v>14791</v>
      </c>
      <c r="D49" s="33">
        <v>18687.189999999999</v>
      </c>
      <c r="E49" s="33">
        <v>16854.3</v>
      </c>
      <c r="F49" s="33">
        <v>17734.080000000002</v>
      </c>
      <c r="G49" s="33">
        <v>15868.65</v>
      </c>
      <c r="H49" s="33">
        <v>16601.52</v>
      </c>
      <c r="I49" s="33">
        <v>15752.25</v>
      </c>
      <c r="J49" s="33">
        <v>16327.4</v>
      </c>
      <c r="K49" s="33">
        <v>17398.169999999998</v>
      </c>
    </row>
    <row r="50" spans="1:11" x14ac:dyDescent="0.3">
      <c r="A50" t="s">
        <v>111</v>
      </c>
      <c r="B50" s="33">
        <v>13879.27</v>
      </c>
      <c r="C50" s="33">
        <v>13788.9</v>
      </c>
      <c r="D50" s="33">
        <v>15598.93</v>
      </c>
      <c r="E50" s="33">
        <v>16140.8</v>
      </c>
      <c r="F50" s="33">
        <v>16444.810000000001</v>
      </c>
      <c r="G50" s="33">
        <v>16696.21</v>
      </c>
      <c r="H50" s="33">
        <v>17528.490000000002</v>
      </c>
      <c r="I50" s="33">
        <v>16222.51</v>
      </c>
      <c r="J50" s="33">
        <v>19724.79</v>
      </c>
      <c r="K50" s="33">
        <v>17743.259999999998</v>
      </c>
    </row>
    <row r="51" spans="1:11" x14ac:dyDescent="0.3">
      <c r="A51" t="s">
        <v>138</v>
      </c>
      <c r="B51" s="33">
        <v>14277</v>
      </c>
      <c r="C51" s="33">
        <v>15092</v>
      </c>
      <c r="D51" s="33">
        <v>16284</v>
      </c>
      <c r="E51" s="33">
        <v>17032</v>
      </c>
      <c r="F51" s="33">
        <v>16276</v>
      </c>
      <c r="G51" s="33">
        <v>16513.009999999998</v>
      </c>
      <c r="H51" s="33">
        <v>16343</v>
      </c>
      <c r="I51" s="33">
        <v>16552.64</v>
      </c>
      <c r="J51" s="33">
        <v>16810</v>
      </c>
      <c r="K51" s="33">
        <v>16869</v>
      </c>
    </row>
    <row r="52" spans="1:11" x14ac:dyDescent="0.3">
      <c r="A52" t="s">
        <v>77</v>
      </c>
      <c r="B52" s="33">
        <v>15396.63</v>
      </c>
      <c r="C52" s="33">
        <v>15618.2</v>
      </c>
      <c r="D52" s="33">
        <v>17771.259999999998</v>
      </c>
      <c r="E52" s="33">
        <v>18645.400000000001</v>
      </c>
      <c r="F52" s="33">
        <v>18488.78</v>
      </c>
      <c r="G52" s="33">
        <v>17840.830000000002</v>
      </c>
      <c r="H52" s="33">
        <v>18195.669999999998</v>
      </c>
      <c r="I52" s="33">
        <v>16888.61</v>
      </c>
      <c r="J52" s="33">
        <v>17939.45</v>
      </c>
      <c r="K52" s="33">
        <v>16289.06</v>
      </c>
    </row>
    <row r="53" spans="1:11" x14ac:dyDescent="0.3">
      <c r="A53" t="s">
        <v>78</v>
      </c>
      <c r="B53" s="33">
        <v>12938.87</v>
      </c>
      <c r="C53" s="33">
        <v>14342.9</v>
      </c>
      <c r="D53" s="33">
        <v>13951.72</v>
      </c>
      <c r="E53" s="33">
        <v>16086.5</v>
      </c>
      <c r="F53" s="33">
        <v>13053.88</v>
      </c>
      <c r="G53" s="33">
        <v>12686.46</v>
      </c>
      <c r="H53" s="33">
        <v>14580.11</v>
      </c>
      <c r="I53" s="33">
        <v>13502.86</v>
      </c>
      <c r="J53" s="33">
        <v>15289.74</v>
      </c>
      <c r="K53" s="33">
        <v>18834.939999999999</v>
      </c>
    </row>
    <row r="54" spans="1:11" x14ac:dyDescent="0.3">
      <c r="A54" t="s">
        <v>79</v>
      </c>
      <c r="B54" s="33">
        <v>14746.46</v>
      </c>
      <c r="C54" s="33">
        <v>18583.8</v>
      </c>
      <c r="D54" s="33">
        <v>17068.78</v>
      </c>
      <c r="E54" s="33">
        <v>18536.900000000001</v>
      </c>
      <c r="F54" s="33">
        <v>16289.26</v>
      </c>
      <c r="G54" s="33">
        <v>16306.82</v>
      </c>
      <c r="H54" s="33">
        <v>18208.86</v>
      </c>
      <c r="I54" s="33">
        <v>18003.990000000002</v>
      </c>
      <c r="J54" s="33">
        <v>18999.16</v>
      </c>
      <c r="K54" s="33">
        <v>20018.13</v>
      </c>
    </row>
    <row r="55" spans="1:11" x14ac:dyDescent="0.3">
      <c r="A55" t="s">
        <v>80</v>
      </c>
      <c r="B55" s="33">
        <v>12837.46</v>
      </c>
      <c r="C55" s="33">
        <v>13367.5</v>
      </c>
      <c r="D55" s="33">
        <v>14609.03</v>
      </c>
      <c r="E55" s="33">
        <v>18124.400000000001</v>
      </c>
      <c r="F55" s="33">
        <v>14129.29</v>
      </c>
      <c r="G55" s="33">
        <v>15838.4</v>
      </c>
      <c r="H55" s="33">
        <v>13798.05</v>
      </c>
      <c r="I55" s="33">
        <v>14676.47</v>
      </c>
      <c r="J55" s="33">
        <v>14268.78</v>
      </c>
      <c r="K55" s="33">
        <v>13443.72</v>
      </c>
    </row>
    <row r="56" spans="1:11" x14ac:dyDescent="0.3">
      <c r="A56" t="s">
        <v>81</v>
      </c>
      <c r="B56" s="33">
        <v>14754.66</v>
      </c>
      <c r="C56" s="33">
        <v>13586.5</v>
      </c>
      <c r="D56" s="33">
        <v>15477.57</v>
      </c>
      <c r="E56" s="33">
        <v>13848.2</v>
      </c>
      <c r="F56" s="33">
        <v>13997.21</v>
      </c>
      <c r="G56" s="33">
        <v>16045.66</v>
      </c>
      <c r="H56" s="33">
        <v>14769.7</v>
      </c>
      <c r="I56" s="33">
        <v>13496.02</v>
      </c>
      <c r="J56" s="33">
        <v>15135.26</v>
      </c>
      <c r="K56" s="33">
        <v>15751.71</v>
      </c>
    </row>
    <row r="57" spans="1:11" x14ac:dyDescent="0.3">
      <c r="A57" t="s">
        <v>82</v>
      </c>
      <c r="B57" s="33">
        <v>12109.63</v>
      </c>
      <c r="C57" s="33">
        <v>12549.1</v>
      </c>
      <c r="D57" s="33">
        <v>15867.23</v>
      </c>
      <c r="E57" s="33">
        <v>14453.2</v>
      </c>
      <c r="F57" s="33">
        <v>15979.68</v>
      </c>
      <c r="G57" s="33">
        <v>13554.46</v>
      </c>
      <c r="H57" s="33">
        <v>12748.09</v>
      </c>
      <c r="I57" s="33">
        <v>13591.4</v>
      </c>
      <c r="J57" s="33">
        <v>12907.04</v>
      </c>
      <c r="K57" s="33">
        <v>14391.11</v>
      </c>
    </row>
    <row r="58" spans="1:11" x14ac:dyDescent="0.3">
      <c r="A58" t="s">
        <v>83</v>
      </c>
      <c r="B58" s="33">
        <v>16090.09</v>
      </c>
      <c r="C58" s="33">
        <v>15022.1</v>
      </c>
      <c r="D58" s="33">
        <v>17162.939999999999</v>
      </c>
      <c r="E58" s="33">
        <v>16332.1</v>
      </c>
      <c r="F58" s="33">
        <v>17704.8</v>
      </c>
      <c r="G58" s="33">
        <v>17237.63</v>
      </c>
      <c r="H58" s="33">
        <v>15591.56</v>
      </c>
      <c r="I58" s="33">
        <v>15402.15</v>
      </c>
      <c r="J58" s="33">
        <v>15930.45</v>
      </c>
      <c r="K58" s="33">
        <v>16177.83</v>
      </c>
    </row>
    <row r="59" spans="1:11" x14ac:dyDescent="0.3">
      <c r="A59" t="s">
        <v>84</v>
      </c>
      <c r="B59" s="33">
        <v>14240.34</v>
      </c>
      <c r="C59" s="33">
        <v>14161.8</v>
      </c>
      <c r="D59" s="33">
        <v>17528.52</v>
      </c>
      <c r="E59" s="33">
        <v>17029.2</v>
      </c>
      <c r="F59" s="33">
        <v>15550.34</v>
      </c>
      <c r="G59" s="33">
        <v>16575.21</v>
      </c>
      <c r="H59" s="33">
        <v>14612.97</v>
      </c>
      <c r="I59" s="33">
        <v>16693.419999999998</v>
      </c>
      <c r="J59" s="33">
        <v>15184.77</v>
      </c>
      <c r="K59" s="33">
        <v>17206.77</v>
      </c>
    </row>
    <row r="60" spans="1:11" x14ac:dyDescent="0.3">
      <c r="A60" t="s">
        <v>85</v>
      </c>
      <c r="B60" s="33">
        <v>17098.45</v>
      </c>
      <c r="C60" s="33">
        <v>20282.5</v>
      </c>
      <c r="D60" s="33">
        <v>20073.169999999998</v>
      </c>
      <c r="E60" s="33">
        <v>23696.6</v>
      </c>
      <c r="F60" s="33">
        <v>22238.65</v>
      </c>
      <c r="G60" s="33">
        <v>19661.96</v>
      </c>
      <c r="H60" s="33">
        <v>18347.12</v>
      </c>
      <c r="I60" s="33">
        <v>22225.38</v>
      </c>
      <c r="J60" s="33">
        <v>21421.45</v>
      </c>
      <c r="K60" s="33">
        <v>19539.55</v>
      </c>
    </row>
    <row r="61" spans="1:11" x14ac:dyDescent="0.3">
      <c r="A61" t="s">
        <v>86</v>
      </c>
      <c r="B61" s="33">
        <v>13355.66</v>
      </c>
      <c r="C61" s="33">
        <v>13663.7</v>
      </c>
      <c r="D61" s="33">
        <v>17622.34</v>
      </c>
      <c r="E61" s="33">
        <v>18760.7</v>
      </c>
      <c r="F61" s="33">
        <v>21456.95</v>
      </c>
      <c r="G61" s="33">
        <v>19043.400000000001</v>
      </c>
      <c r="H61" s="33">
        <v>17295.580000000002</v>
      </c>
      <c r="I61" s="33">
        <v>16007.8</v>
      </c>
      <c r="J61" s="33">
        <v>21173.43</v>
      </c>
      <c r="K61" s="33">
        <v>17840.509999999998</v>
      </c>
    </row>
    <row r="62" spans="1:11" x14ac:dyDescent="0.3">
      <c r="A62" t="s">
        <v>58</v>
      </c>
      <c r="B62" s="33">
        <v>12677.47</v>
      </c>
      <c r="C62" s="33">
        <v>13914.7</v>
      </c>
      <c r="D62" s="33">
        <v>15700.07</v>
      </c>
      <c r="E62" s="33">
        <v>16880</v>
      </c>
      <c r="F62" s="33">
        <v>15091.55</v>
      </c>
      <c r="G62" s="33">
        <v>16544.29</v>
      </c>
      <c r="H62" s="33">
        <v>17589.11</v>
      </c>
      <c r="I62" s="33">
        <v>17662.59</v>
      </c>
      <c r="J62" s="33">
        <v>17320.990000000002</v>
      </c>
      <c r="K62" s="33">
        <v>15054.6</v>
      </c>
    </row>
    <row r="63" spans="1:11" x14ac:dyDescent="0.3">
      <c r="A63" t="s">
        <v>87</v>
      </c>
      <c r="B63" s="33">
        <v>18346.97</v>
      </c>
      <c r="C63" s="33">
        <v>21438.9</v>
      </c>
      <c r="D63" s="33">
        <v>21619.51</v>
      </c>
      <c r="E63" s="33">
        <v>22535.1</v>
      </c>
      <c r="F63" s="33">
        <v>19103.2</v>
      </c>
      <c r="G63" s="33">
        <v>20015.07</v>
      </c>
      <c r="H63" s="33">
        <v>18696.16</v>
      </c>
      <c r="I63" s="33">
        <v>22576.639999999999</v>
      </c>
      <c r="J63" s="33">
        <v>16692.86</v>
      </c>
      <c r="K63" s="33">
        <v>19747.02</v>
      </c>
    </row>
    <row r="64" spans="1:11" x14ac:dyDescent="0.3">
      <c r="A64" t="s">
        <v>88</v>
      </c>
      <c r="B64" s="33">
        <v>14313.8</v>
      </c>
      <c r="C64" s="33">
        <v>14916.2</v>
      </c>
      <c r="D64" s="33">
        <v>15789.06</v>
      </c>
      <c r="E64" s="33">
        <v>16231.7</v>
      </c>
      <c r="F64" s="33">
        <v>18625.25</v>
      </c>
      <c r="G64" s="33">
        <v>19102.7</v>
      </c>
      <c r="H64" s="33">
        <v>21055.18</v>
      </c>
      <c r="I64" s="33">
        <v>19220.310000000001</v>
      </c>
      <c r="J64" s="33">
        <v>21015.45</v>
      </c>
      <c r="K64" s="33">
        <v>21012.91</v>
      </c>
    </row>
    <row r="65" spans="1:11" x14ac:dyDescent="0.3">
      <c r="A65" t="s">
        <v>89</v>
      </c>
      <c r="B65" s="33">
        <v>15011.95</v>
      </c>
      <c r="C65" s="33">
        <v>15670.3</v>
      </c>
      <c r="D65" s="33">
        <v>18360.73</v>
      </c>
      <c r="E65" s="33">
        <v>19277.7</v>
      </c>
      <c r="F65" s="33">
        <v>16532.3</v>
      </c>
      <c r="G65" s="33">
        <v>18815.11</v>
      </c>
      <c r="H65" s="33">
        <v>18129.21</v>
      </c>
      <c r="I65" s="33">
        <v>19104.400000000001</v>
      </c>
      <c r="J65" s="33">
        <v>18943.82</v>
      </c>
      <c r="K65" s="33">
        <v>17903.2</v>
      </c>
    </row>
    <row r="66" spans="1:11" x14ac:dyDescent="0.3">
      <c r="A66" t="s">
        <v>90</v>
      </c>
      <c r="B66" s="33">
        <v>14714.21</v>
      </c>
      <c r="C66" s="33">
        <v>15506.2</v>
      </c>
      <c r="D66" s="33">
        <v>14253.58</v>
      </c>
      <c r="E66" s="33">
        <v>14654.2</v>
      </c>
      <c r="F66" s="33">
        <v>18430.560000000001</v>
      </c>
      <c r="G66" s="33">
        <v>17664.79</v>
      </c>
      <c r="H66" s="33">
        <v>17286.87</v>
      </c>
      <c r="I66" s="33">
        <v>18308.830000000002</v>
      </c>
      <c r="J66" s="33">
        <v>19027.990000000002</v>
      </c>
      <c r="K66" s="33">
        <v>20000.259999999998</v>
      </c>
    </row>
    <row r="67" spans="1:11" x14ac:dyDescent="0.3">
      <c r="A67" t="s">
        <v>91</v>
      </c>
      <c r="B67" s="33">
        <v>16708.419999999998</v>
      </c>
      <c r="C67" s="33">
        <v>15347.5</v>
      </c>
      <c r="D67" s="33">
        <v>17761.849999999999</v>
      </c>
      <c r="E67" s="33">
        <v>17755.5</v>
      </c>
      <c r="F67" s="33">
        <v>16379.71</v>
      </c>
      <c r="G67" s="33">
        <v>16770.21</v>
      </c>
      <c r="H67" s="33">
        <v>15685.74</v>
      </c>
      <c r="I67" s="33">
        <v>17320.400000000001</v>
      </c>
      <c r="J67" s="33">
        <v>15738.71</v>
      </c>
      <c r="K67" s="33">
        <v>15606.7</v>
      </c>
    </row>
    <row r="68" spans="1:11" x14ac:dyDescent="0.3">
      <c r="A68" t="s">
        <v>92</v>
      </c>
      <c r="B68" s="33">
        <v>11150.95</v>
      </c>
      <c r="C68" s="33">
        <v>12445.2</v>
      </c>
      <c r="D68" s="33">
        <v>12178.38</v>
      </c>
      <c r="E68" s="33">
        <v>12746.6</v>
      </c>
      <c r="F68" s="33">
        <v>11970.07</v>
      </c>
      <c r="G68" s="33">
        <v>11541.28</v>
      </c>
      <c r="H68" s="33">
        <v>11857.86</v>
      </c>
      <c r="I68" s="33">
        <v>13076.14</v>
      </c>
      <c r="J68" s="33">
        <v>13544.26</v>
      </c>
      <c r="K68" s="33">
        <v>14398.96</v>
      </c>
    </row>
    <row r="69" spans="1:11" x14ac:dyDescent="0.3">
      <c r="A69" t="s">
        <v>93</v>
      </c>
      <c r="B69" s="33">
        <v>11232.68</v>
      </c>
      <c r="C69" s="33">
        <v>13021.3</v>
      </c>
      <c r="D69" s="33">
        <v>13474.68</v>
      </c>
      <c r="E69" s="33">
        <v>14549</v>
      </c>
      <c r="F69" s="33">
        <v>15268.78</v>
      </c>
      <c r="G69" s="33">
        <v>15159.1</v>
      </c>
      <c r="H69" s="33">
        <v>15130.25</v>
      </c>
      <c r="I69" s="33">
        <v>14840.92</v>
      </c>
      <c r="J69" s="33">
        <v>16318.73</v>
      </c>
      <c r="K69" s="33">
        <v>16757.96</v>
      </c>
    </row>
    <row r="70" spans="1:11" x14ac:dyDescent="0.3">
      <c r="A70" t="s">
        <v>94</v>
      </c>
      <c r="B70" s="33">
        <v>10826.03</v>
      </c>
      <c r="C70" s="33">
        <v>11447.1</v>
      </c>
      <c r="D70" s="33">
        <v>12562.25</v>
      </c>
      <c r="E70" s="33">
        <v>13973.1</v>
      </c>
      <c r="F70" s="33">
        <v>13501.08</v>
      </c>
      <c r="G70" s="33">
        <v>13324.5</v>
      </c>
      <c r="H70" s="33">
        <v>14416.97</v>
      </c>
      <c r="I70" s="33">
        <v>16233.73</v>
      </c>
      <c r="J70" s="33">
        <v>16187.32</v>
      </c>
      <c r="K70" s="33">
        <v>15604.73</v>
      </c>
    </row>
    <row r="71" spans="1:11" x14ac:dyDescent="0.3">
      <c r="A71" t="s">
        <v>95</v>
      </c>
      <c r="B71" s="33">
        <v>13015.83</v>
      </c>
      <c r="C71" s="33">
        <v>13146.4</v>
      </c>
      <c r="D71" s="33">
        <v>15202.76</v>
      </c>
      <c r="E71" s="33">
        <v>17767</v>
      </c>
      <c r="F71" s="33">
        <v>17021.91</v>
      </c>
      <c r="G71" s="33">
        <v>18368.810000000001</v>
      </c>
      <c r="H71" s="33">
        <v>15761.48</v>
      </c>
      <c r="I71" s="33">
        <v>14901.97</v>
      </c>
      <c r="J71" s="33">
        <v>17546.03</v>
      </c>
      <c r="K71" s="33">
        <v>17970.939999999999</v>
      </c>
    </row>
    <row r="72" spans="1:11" x14ac:dyDescent="0.3">
      <c r="A72" t="s">
        <v>175</v>
      </c>
      <c r="B72" s="33">
        <v>20645</v>
      </c>
      <c r="C72" s="33">
        <v>20372</v>
      </c>
      <c r="D72" s="33">
        <v>21016</v>
      </c>
      <c r="E72" s="33">
        <v>21293</v>
      </c>
      <c r="F72" s="33">
        <v>21314</v>
      </c>
      <c r="G72" s="33">
        <v>21381.41</v>
      </c>
      <c r="H72" s="33">
        <v>20660</v>
      </c>
      <c r="I72" s="33">
        <v>19599.580000000002</v>
      </c>
      <c r="J72" s="33">
        <v>19641</v>
      </c>
      <c r="K72" s="33">
        <v>20628</v>
      </c>
    </row>
    <row r="73" spans="1:11" x14ac:dyDescent="0.3">
      <c r="A73" t="s">
        <v>118</v>
      </c>
      <c r="B73" s="33">
        <v>22102.2</v>
      </c>
      <c r="C73" s="33">
        <v>19364.2</v>
      </c>
      <c r="D73" s="33">
        <v>20661.169999999998</v>
      </c>
      <c r="E73" s="33">
        <v>19828.7</v>
      </c>
      <c r="F73" s="33">
        <v>21011.81</v>
      </c>
      <c r="G73" s="33">
        <v>20051.18</v>
      </c>
      <c r="H73" s="33">
        <v>21135.24</v>
      </c>
      <c r="I73" s="33">
        <v>19170.64</v>
      </c>
      <c r="J73" s="33">
        <v>18940.91</v>
      </c>
      <c r="K73" s="33">
        <v>19574.79</v>
      </c>
    </row>
    <row r="74" spans="1:11" x14ac:dyDescent="0.3">
      <c r="A74" t="s">
        <v>55</v>
      </c>
      <c r="B74" s="33">
        <v>19536.099999999999</v>
      </c>
      <c r="C74" s="33">
        <v>20835.7</v>
      </c>
      <c r="D74" s="33">
        <v>32836.660000000003</v>
      </c>
      <c r="E74" s="33">
        <v>28403.200000000001</v>
      </c>
      <c r="F74" s="33">
        <v>24823.83</v>
      </c>
      <c r="G74" s="33">
        <v>24925.19</v>
      </c>
      <c r="H74" s="33">
        <v>24326.12</v>
      </c>
      <c r="I74" s="33">
        <v>23275.81</v>
      </c>
      <c r="J74" s="33">
        <v>26631.25</v>
      </c>
      <c r="K74" s="33">
        <v>24233.52</v>
      </c>
    </row>
    <row r="75" spans="1:11" x14ac:dyDescent="0.3">
      <c r="A75" t="s">
        <v>119</v>
      </c>
      <c r="B75" s="33">
        <v>19208.84</v>
      </c>
      <c r="C75" s="33">
        <v>17899.599999999999</v>
      </c>
      <c r="D75" s="33">
        <v>21719.34</v>
      </c>
      <c r="E75" s="33">
        <v>20716.900000000001</v>
      </c>
      <c r="F75" s="33">
        <v>20255.66</v>
      </c>
      <c r="G75" s="33">
        <v>19958.349999999999</v>
      </c>
      <c r="H75" s="33">
        <v>20703.32</v>
      </c>
      <c r="I75" s="33">
        <v>17998.669999999998</v>
      </c>
      <c r="J75" s="33">
        <v>19292.16</v>
      </c>
      <c r="K75" s="33">
        <v>21200.6</v>
      </c>
    </row>
    <row r="76" spans="1:11" x14ac:dyDescent="0.3">
      <c r="A76" t="s">
        <v>120</v>
      </c>
      <c r="B76" s="33">
        <v>27151.22</v>
      </c>
      <c r="C76" s="33">
        <v>25337.5</v>
      </c>
      <c r="D76" s="33">
        <v>28111.37</v>
      </c>
      <c r="E76" s="33">
        <v>27435.4</v>
      </c>
      <c r="F76" s="33">
        <v>30238.67</v>
      </c>
      <c r="G76" s="33">
        <v>32853.120000000003</v>
      </c>
      <c r="H76" s="33">
        <v>30992.5</v>
      </c>
      <c r="I76" s="33">
        <v>32762.880000000001</v>
      </c>
      <c r="J76" s="33">
        <v>31346.83</v>
      </c>
      <c r="K76" s="33">
        <v>32944.35</v>
      </c>
    </row>
    <row r="77" spans="1:11" x14ac:dyDescent="0.3">
      <c r="A77" t="s">
        <v>121</v>
      </c>
      <c r="B77" s="33">
        <v>27927.27</v>
      </c>
      <c r="C77" s="33">
        <v>28118.6</v>
      </c>
      <c r="D77" s="33">
        <v>26410.48</v>
      </c>
      <c r="E77" s="33">
        <v>26165.3</v>
      </c>
      <c r="F77" s="33">
        <v>24743.15</v>
      </c>
      <c r="G77" s="33">
        <v>24186.29</v>
      </c>
      <c r="H77" s="33">
        <v>25212.15</v>
      </c>
      <c r="I77" s="33">
        <v>23489.94</v>
      </c>
      <c r="J77" s="33">
        <v>23307.61</v>
      </c>
      <c r="K77" s="33">
        <v>25539.360000000001</v>
      </c>
    </row>
    <row r="78" spans="1:11" x14ac:dyDescent="0.3">
      <c r="A78" t="s">
        <v>122</v>
      </c>
      <c r="B78" s="33">
        <v>20343.22</v>
      </c>
      <c r="C78" s="33">
        <v>22586.6</v>
      </c>
      <c r="D78" s="33">
        <v>18246.939999999999</v>
      </c>
      <c r="E78" s="33">
        <v>18616.900000000001</v>
      </c>
      <c r="F78" s="33">
        <v>18511.330000000002</v>
      </c>
      <c r="G78" s="33">
        <v>18496.89</v>
      </c>
      <c r="H78" s="33">
        <v>17130.73</v>
      </c>
      <c r="I78" s="33">
        <v>17186.759999999998</v>
      </c>
      <c r="J78" s="33">
        <v>17945.54</v>
      </c>
      <c r="K78" s="33">
        <v>17916.32</v>
      </c>
    </row>
    <row r="79" spans="1:11" x14ac:dyDescent="0.3">
      <c r="A79" t="s">
        <v>123</v>
      </c>
      <c r="B79" s="33">
        <v>23952.43</v>
      </c>
      <c r="C79" s="33">
        <v>22552.3</v>
      </c>
      <c r="D79" s="33">
        <v>23985.4</v>
      </c>
      <c r="E79" s="33">
        <v>24541.8</v>
      </c>
      <c r="F79" s="33">
        <v>22933.279999999999</v>
      </c>
      <c r="G79" s="33">
        <v>24143.88</v>
      </c>
      <c r="H79" s="33">
        <v>20692.849999999999</v>
      </c>
      <c r="I79" s="33">
        <v>20193.54</v>
      </c>
      <c r="J79" s="33">
        <v>21040.06</v>
      </c>
      <c r="K79" s="33">
        <v>21500.62</v>
      </c>
    </row>
    <row r="80" spans="1:11" x14ac:dyDescent="0.3">
      <c r="A80" t="s">
        <v>124</v>
      </c>
      <c r="B80" s="33">
        <v>21382.6</v>
      </c>
      <c r="C80" s="33">
        <v>21669.8</v>
      </c>
      <c r="D80" s="33">
        <v>21744.26</v>
      </c>
      <c r="E80" s="33">
        <v>23617.3</v>
      </c>
      <c r="F80" s="33">
        <v>23466.01</v>
      </c>
      <c r="G80" s="33">
        <v>23693.16</v>
      </c>
      <c r="H80" s="33">
        <v>21127.919999999998</v>
      </c>
      <c r="I80" s="33">
        <v>18017.38</v>
      </c>
      <c r="J80" s="33">
        <v>18136.34</v>
      </c>
      <c r="K80" s="33">
        <v>19655.98</v>
      </c>
    </row>
    <row r="81" spans="1:11" x14ac:dyDescent="0.3">
      <c r="A81" t="s">
        <v>125</v>
      </c>
      <c r="B81" s="33">
        <v>20189.97</v>
      </c>
      <c r="C81" s="33">
        <v>22714.7</v>
      </c>
      <c r="D81" s="33">
        <v>19715.22</v>
      </c>
      <c r="E81" s="33">
        <v>19591.2</v>
      </c>
      <c r="F81" s="33">
        <v>20732.919999999998</v>
      </c>
      <c r="G81" s="33">
        <v>18810.72</v>
      </c>
      <c r="H81" s="33">
        <v>19335.78</v>
      </c>
      <c r="I81" s="33">
        <v>18589.490000000002</v>
      </c>
      <c r="J81" s="33">
        <v>20127.52</v>
      </c>
      <c r="K81" s="33">
        <v>20845.48</v>
      </c>
    </row>
    <row r="82" spans="1:11" x14ac:dyDescent="0.3">
      <c r="A82" t="s">
        <v>126</v>
      </c>
      <c r="B82" s="33">
        <v>19617.830000000002</v>
      </c>
      <c r="C82" s="33">
        <v>20922.3</v>
      </c>
      <c r="D82" s="33">
        <v>17107.099999999999</v>
      </c>
      <c r="E82" s="33">
        <v>19794.900000000001</v>
      </c>
      <c r="F82" s="33">
        <v>18599.29</v>
      </c>
      <c r="G82" s="33">
        <v>18768.439999999999</v>
      </c>
      <c r="H82" s="33">
        <v>18648.61</v>
      </c>
      <c r="I82" s="33">
        <v>20143.009999999998</v>
      </c>
      <c r="J82" s="33">
        <v>17904.52</v>
      </c>
      <c r="K82" s="33">
        <v>18296.68</v>
      </c>
    </row>
    <row r="83" spans="1:11" x14ac:dyDescent="0.3">
      <c r="A83" t="s">
        <v>127</v>
      </c>
      <c r="B83" s="33">
        <v>18404.189999999999</v>
      </c>
      <c r="C83" s="33">
        <v>16635.7</v>
      </c>
      <c r="D83" s="33">
        <v>18514.03</v>
      </c>
      <c r="E83" s="33">
        <v>17143.3</v>
      </c>
      <c r="F83" s="33">
        <v>18420.66</v>
      </c>
      <c r="G83" s="33">
        <v>16807.88</v>
      </c>
      <c r="H83" s="33">
        <v>15947.09</v>
      </c>
      <c r="I83" s="33">
        <v>15848.77</v>
      </c>
      <c r="J83" s="33">
        <v>16817.89</v>
      </c>
      <c r="K83" s="33">
        <v>17578.04</v>
      </c>
    </row>
    <row r="84" spans="1:11" x14ac:dyDescent="0.3">
      <c r="A84" t="s">
        <v>128</v>
      </c>
      <c r="B84" s="33">
        <v>14119.15</v>
      </c>
      <c r="C84" s="33">
        <v>16668.099999999999</v>
      </c>
      <c r="D84" s="33">
        <v>14809.34</v>
      </c>
      <c r="E84" s="33">
        <v>15341.1</v>
      </c>
      <c r="F84" s="33">
        <v>17962.18</v>
      </c>
      <c r="G84" s="33">
        <v>16948.61</v>
      </c>
      <c r="H84" s="33">
        <v>15705.85</v>
      </c>
      <c r="I84" s="33">
        <v>15948.56</v>
      </c>
      <c r="J84" s="33">
        <v>14862.49</v>
      </c>
      <c r="K84" s="33">
        <v>15392.67</v>
      </c>
    </row>
    <row r="85" spans="1:11" x14ac:dyDescent="0.3">
      <c r="A85" t="s">
        <v>129</v>
      </c>
      <c r="B85" s="33">
        <v>12883.1</v>
      </c>
      <c r="C85" s="33">
        <v>12521.7</v>
      </c>
      <c r="D85" s="33">
        <v>12370.15</v>
      </c>
      <c r="E85" s="33">
        <v>13453.9</v>
      </c>
      <c r="F85" s="33">
        <v>14122.15</v>
      </c>
      <c r="G85" s="33">
        <v>15483.63</v>
      </c>
      <c r="H85" s="33">
        <v>13301.01</v>
      </c>
      <c r="I85" s="33">
        <v>13595.63</v>
      </c>
      <c r="J85" s="33">
        <v>14141.04</v>
      </c>
      <c r="K85" s="33">
        <v>14927.64</v>
      </c>
    </row>
    <row r="86" spans="1:11" x14ac:dyDescent="0.3">
      <c r="A86" t="s">
        <v>130</v>
      </c>
      <c r="B86" s="33">
        <v>12686.17</v>
      </c>
      <c r="C86" s="33">
        <v>13727.8</v>
      </c>
      <c r="D86" s="33">
        <v>11985.95</v>
      </c>
      <c r="E86" s="33">
        <v>13717.4</v>
      </c>
      <c r="F86" s="33">
        <v>13065.8</v>
      </c>
      <c r="G86" s="33">
        <v>14980.1</v>
      </c>
      <c r="H86" s="33">
        <v>15630.54</v>
      </c>
      <c r="I86" s="33">
        <v>14572.65</v>
      </c>
      <c r="J86" s="33">
        <v>15126.26</v>
      </c>
      <c r="K86" s="33">
        <v>17088.68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BBC93-CF09-452B-B62B-7949D32EFBBD}">
  <dimension ref="A1:U86"/>
  <sheetViews>
    <sheetView topLeftCell="B1" workbookViewId="0">
      <selection activeCell="B3" sqref="B3:O3"/>
    </sheetView>
  </sheetViews>
  <sheetFormatPr defaultRowHeight="14.4" x14ac:dyDescent="0.3"/>
  <cols>
    <col min="1" max="1" width="17.77734375" customWidth="1"/>
    <col min="2" max="2" width="20.6640625" customWidth="1"/>
  </cols>
  <sheetData>
    <row r="1" spans="1:21" x14ac:dyDescent="0.3">
      <c r="B1" s="34" t="s">
        <v>223</v>
      </c>
    </row>
    <row r="2" spans="1:21" x14ac:dyDescent="0.3">
      <c r="A2" s="34"/>
      <c r="U2" t="s">
        <v>224</v>
      </c>
    </row>
    <row r="3" spans="1:21" x14ac:dyDescent="0.3">
      <c r="A3" t="s">
        <v>225</v>
      </c>
      <c r="B3" t="s">
        <v>63</v>
      </c>
      <c r="C3">
        <v>2543</v>
      </c>
      <c r="D3">
        <v>2545</v>
      </c>
      <c r="E3">
        <v>2547</v>
      </c>
      <c r="F3">
        <v>2549</v>
      </c>
      <c r="G3">
        <v>2550</v>
      </c>
      <c r="H3">
        <v>2551</v>
      </c>
      <c r="I3">
        <v>2552</v>
      </c>
      <c r="J3">
        <v>2553</v>
      </c>
      <c r="K3">
        <v>2554</v>
      </c>
      <c r="L3">
        <v>2555</v>
      </c>
      <c r="M3">
        <v>2556</v>
      </c>
      <c r="N3">
        <v>2557</v>
      </c>
      <c r="O3">
        <v>2558</v>
      </c>
      <c r="P3">
        <v>2559</v>
      </c>
      <c r="Q3">
        <v>2560</v>
      </c>
      <c r="R3">
        <v>2561</v>
      </c>
      <c r="S3">
        <v>2562</v>
      </c>
      <c r="T3">
        <v>2563</v>
      </c>
      <c r="U3">
        <v>2564</v>
      </c>
    </row>
    <row r="4" spans="1:21" x14ac:dyDescent="0.3">
      <c r="A4" t="s">
        <v>53</v>
      </c>
      <c r="B4" t="s">
        <v>53</v>
      </c>
      <c r="C4">
        <v>5.86</v>
      </c>
      <c r="D4">
        <v>6.35</v>
      </c>
      <c r="E4">
        <v>4.07</v>
      </c>
      <c r="F4">
        <v>2.88</v>
      </c>
      <c r="G4">
        <v>3.51</v>
      </c>
      <c r="H4">
        <v>2.33</v>
      </c>
      <c r="I4">
        <v>2.36</v>
      </c>
      <c r="J4">
        <v>2.25</v>
      </c>
      <c r="K4">
        <v>7.74</v>
      </c>
      <c r="L4">
        <v>1.91</v>
      </c>
      <c r="M4">
        <v>1.1299999999999999</v>
      </c>
      <c r="N4">
        <v>1.64</v>
      </c>
      <c r="O4">
        <v>2.0099999999999998</v>
      </c>
      <c r="P4">
        <v>1.36</v>
      </c>
      <c r="Q4">
        <v>1.1200000000000001</v>
      </c>
      <c r="R4">
        <v>0.99</v>
      </c>
      <c r="S4">
        <v>0.57999999999999996</v>
      </c>
      <c r="T4">
        <v>0.49</v>
      </c>
      <c r="U4">
        <v>0.56999999999999995</v>
      </c>
    </row>
    <row r="5" spans="1:21" x14ac:dyDescent="0.3">
      <c r="B5" t="s">
        <v>7</v>
      </c>
      <c r="C5">
        <v>5.86</v>
      </c>
      <c r="D5">
        <v>6.35</v>
      </c>
      <c r="E5">
        <v>4.07</v>
      </c>
      <c r="F5">
        <v>2.88</v>
      </c>
      <c r="G5">
        <v>3.51</v>
      </c>
      <c r="H5">
        <v>2.33</v>
      </c>
      <c r="I5">
        <v>2.36</v>
      </c>
      <c r="J5">
        <v>2.25</v>
      </c>
      <c r="K5">
        <v>7.74</v>
      </c>
      <c r="L5">
        <v>1.91</v>
      </c>
      <c r="M5">
        <v>1.1299999999999999</v>
      </c>
      <c r="N5">
        <v>1.64</v>
      </c>
      <c r="O5">
        <v>2.0099999999999998</v>
      </c>
      <c r="P5">
        <v>1.36</v>
      </c>
      <c r="Q5">
        <v>1.1200000000000001</v>
      </c>
      <c r="R5">
        <v>0.99</v>
      </c>
      <c r="S5">
        <v>0.57999999999999996</v>
      </c>
      <c r="T5">
        <v>0.49</v>
      </c>
      <c r="U5">
        <v>0.56999999999999995</v>
      </c>
    </row>
    <row r="6" spans="1:21" s="35" customFormat="1" x14ac:dyDescent="0.3">
      <c r="A6" s="35" t="s">
        <v>173</v>
      </c>
      <c r="B6" s="35" t="s">
        <v>114</v>
      </c>
      <c r="C6" s="35">
        <v>6.24</v>
      </c>
      <c r="D6" s="35">
        <v>5.85</v>
      </c>
      <c r="E6" s="35">
        <v>4.5999999999999996</v>
      </c>
      <c r="F6" s="35">
        <v>3.51</v>
      </c>
      <c r="G6" s="35">
        <v>4.34</v>
      </c>
      <c r="H6" s="35">
        <v>6.22</v>
      </c>
      <c r="I6" s="35">
        <v>3.93</v>
      </c>
      <c r="J6" s="35">
        <v>7.05</v>
      </c>
      <c r="K6" s="35">
        <v>6.69</v>
      </c>
      <c r="L6" s="35">
        <v>5.28</v>
      </c>
      <c r="M6" s="35">
        <v>0.81</v>
      </c>
      <c r="N6" s="35">
        <v>0.31</v>
      </c>
      <c r="O6" s="35">
        <v>1.47</v>
      </c>
      <c r="P6" s="35">
        <v>1.57</v>
      </c>
      <c r="Q6" s="35">
        <v>1.6</v>
      </c>
      <c r="R6" s="35">
        <v>2.65</v>
      </c>
      <c r="S6" s="35">
        <v>0.63</v>
      </c>
      <c r="T6" s="35">
        <v>0.82</v>
      </c>
      <c r="U6" s="35">
        <v>2.68</v>
      </c>
    </row>
    <row r="7" spans="1:21" x14ac:dyDescent="0.3">
      <c r="B7" t="s">
        <v>65</v>
      </c>
      <c r="C7">
        <v>1.69</v>
      </c>
      <c r="D7">
        <v>3.5</v>
      </c>
      <c r="E7">
        <v>7.57</v>
      </c>
      <c r="F7">
        <v>2.2599999999999998</v>
      </c>
      <c r="G7">
        <v>1.25</v>
      </c>
      <c r="H7">
        <v>0.99</v>
      </c>
      <c r="I7">
        <v>2.15</v>
      </c>
      <c r="J7">
        <v>1.33</v>
      </c>
      <c r="K7">
        <v>1.2</v>
      </c>
      <c r="L7">
        <v>0.77</v>
      </c>
      <c r="M7">
        <v>0.83</v>
      </c>
      <c r="N7">
        <v>0.19</v>
      </c>
      <c r="O7">
        <v>0.62</v>
      </c>
      <c r="P7">
        <v>0.7</v>
      </c>
      <c r="Q7">
        <v>0.75</v>
      </c>
      <c r="R7">
        <v>0.21</v>
      </c>
      <c r="S7">
        <v>0.24</v>
      </c>
      <c r="T7">
        <v>0.54</v>
      </c>
      <c r="U7">
        <v>0</v>
      </c>
    </row>
    <row r="8" spans="1:21" x14ac:dyDescent="0.3">
      <c r="B8" t="s">
        <v>66</v>
      </c>
      <c r="C8">
        <v>7.3</v>
      </c>
      <c r="D8">
        <v>8.42</v>
      </c>
      <c r="E8">
        <v>3.84</v>
      </c>
      <c r="F8">
        <v>2.95</v>
      </c>
      <c r="G8">
        <v>2.93</v>
      </c>
      <c r="H8">
        <v>1.54</v>
      </c>
      <c r="I8">
        <v>4.72</v>
      </c>
      <c r="J8">
        <v>0.94</v>
      </c>
      <c r="K8">
        <v>3.64</v>
      </c>
      <c r="L8">
        <v>0.16</v>
      </c>
      <c r="M8">
        <v>0.11</v>
      </c>
      <c r="N8">
        <v>0.11</v>
      </c>
      <c r="O8">
        <v>0.26</v>
      </c>
      <c r="P8">
        <v>0.11</v>
      </c>
      <c r="Q8">
        <v>0</v>
      </c>
      <c r="R8">
        <v>0.12</v>
      </c>
      <c r="S8">
        <v>0.24</v>
      </c>
      <c r="T8">
        <v>0.47</v>
      </c>
      <c r="U8">
        <v>0.98</v>
      </c>
    </row>
    <row r="9" spans="1:21" x14ac:dyDescent="0.3">
      <c r="B9" t="s">
        <v>64</v>
      </c>
      <c r="C9">
        <v>5.74</v>
      </c>
      <c r="D9">
        <v>9.83</v>
      </c>
      <c r="E9">
        <v>2.5099999999999998</v>
      </c>
      <c r="F9">
        <v>3.64</v>
      </c>
      <c r="G9">
        <v>2.9</v>
      </c>
      <c r="H9">
        <v>4.5199999999999996</v>
      </c>
      <c r="I9">
        <v>4.1900000000000004</v>
      </c>
      <c r="J9">
        <v>1.52</v>
      </c>
      <c r="K9">
        <v>1.86</v>
      </c>
      <c r="L9">
        <v>0.88</v>
      </c>
      <c r="M9">
        <v>1.04</v>
      </c>
      <c r="N9">
        <v>1.02</v>
      </c>
      <c r="O9">
        <v>0.37</v>
      </c>
      <c r="P9">
        <v>0.28999999999999998</v>
      </c>
      <c r="Q9">
        <v>0.04</v>
      </c>
      <c r="R9">
        <v>0.05</v>
      </c>
      <c r="S9">
        <v>0.56000000000000005</v>
      </c>
      <c r="T9">
        <v>0.19</v>
      </c>
      <c r="U9">
        <v>1.08</v>
      </c>
    </row>
    <row r="10" spans="1:21" x14ac:dyDescent="0.3">
      <c r="B10" t="s">
        <v>115</v>
      </c>
      <c r="C10">
        <v>27.86</v>
      </c>
      <c r="D10">
        <v>10.98</v>
      </c>
      <c r="E10">
        <v>9.5399999999999991</v>
      </c>
      <c r="F10">
        <v>16.440000000000001</v>
      </c>
      <c r="G10">
        <v>9.2899999999999991</v>
      </c>
      <c r="H10">
        <v>14.85</v>
      </c>
      <c r="I10">
        <v>7.31</v>
      </c>
      <c r="J10">
        <v>8.98</v>
      </c>
      <c r="K10">
        <v>3.43</v>
      </c>
      <c r="L10">
        <v>5.99</v>
      </c>
      <c r="M10">
        <v>5.08</v>
      </c>
      <c r="N10">
        <v>3.06</v>
      </c>
      <c r="O10">
        <v>1.04</v>
      </c>
      <c r="P10">
        <v>2.0699999999999998</v>
      </c>
      <c r="Q10">
        <v>0.56999999999999995</v>
      </c>
      <c r="R10">
        <v>3.98</v>
      </c>
      <c r="S10">
        <v>0.81</v>
      </c>
      <c r="T10">
        <v>1.23</v>
      </c>
      <c r="U10">
        <v>5.16</v>
      </c>
    </row>
    <row r="11" spans="1:21" x14ac:dyDescent="0.3">
      <c r="B11" t="s">
        <v>62</v>
      </c>
      <c r="C11">
        <v>36.049999999999997</v>
      </c>
      <c r="D11">
        <v>37.21</v>
      </c>
      <c r="E11">
        <v>26.55</v>
      </c>
      <c r="F11">
        <v>18.579999999999998</v>
      </c>
      <c r="G11">
        <v>21.84</v>
      </c>
      <c r="H11">
        <v>27.21</v>
      </c>
      <c r="I11">
        <v>18.29</v>
      </c>
      <c r="J11">
        <v>16.690000000000001</v>
      </c>
      <c r="K11">
        <v>9.98</v>
      </c>
      <c r="L11">
        <v>21.8</v>
      </c>
      <c r="M11">
        <v>12.91</v>
      </c>
      <c r="N11">
        <v>22.78</v>
      </c>
      <c r="O11">
        <v>19.64</v>
      </c>
      <c r="P11">
        <v>28.34</v>
      </c>
      <c r="Q11">
        <v>26.21</v>
      </c>
      <c r="R11">
        <v>26.12</v>
      </c>
      <c r="S11">
        <v>17.89</v>
      </c>
      <c r="T11">
        <v>15.05</v>
      </c>
      <c r="U11">
        <v>15.37</v>
      </c>
    </row>
    <row r="12" spans="1:21" x14ac:dyDescent="0.3">
      <c r="B12" t="s">
        <v>67</v>
      </c>
      <c r="C12">
        <v>12.79</v>
      </c>
      <c r="D12">
        <v>19.68</v>
      </c>
      <c r="E12">
        <v>26.13</v>
      </c>
      <c r="F12">
        <v>6.57</v>
      </c>
      <c r="G12">
        <v>6.38</v>
      </c>
      <c r="H12">
        <v>9.67</v>
      </c>
      <c r="I12">
        <v>7.08</v>
      </c>
      <c r="J12">
        <v>5.57</v>
      </c>
      <c r="K12">
        <v>6.87</v>
      </c>
      <c r="L12">
        <v>3.97</v>
      </c>
      <c r="M12">
        <v>1.6</v>
      </c>
      <c r="N12">
        <v>2.74</v>
      </c>
      <c r="O12">
        <v>2.04</v>
      </c>
      <c r="P12">
        <v>3.36</v>
      </c>
      <c r="Q12">
        <v>2.4900000000000002</v>
      </c>
      <c r="R12">
        <v>7.57</v>
      </c>
      <c r="S12">
        <v>2.19</v>
      </c>
      <c r="T12">
        <v>4.62</v>
      </c>
      <c r="U12">
        <v>1.56</v>
      </c>
    </row>
    <row r="13" spans="1:21" x14ac:dyDescent="0.3">
      <c r="B13" t="s">
        <v>69</v>
      </c>
      <c r="C13">
        <v>40.98</v>
      </c>
      <c r="D13">
        <v>39.97</v>
      </c>
      <c r="E13">
        <v>22.15</v>
      </c>
      <c r="F13">
        <v>19.5</v>
      </c>
      <c r="G13">
        <v>17.38</v>
      </c>
      <c r="H13">
        <v>21.41</v>
      </c>
      <c r="I13">
        <v>20.46</v>
      </c>
      <c r="J13">
        <v>25.38</v>
      </c>
      <c r="K13">
        <v>21.7</v>
      </c>
      <c r="L13">
        <v>12.49</v>
      </c>
      <c r="M13">
        <v>8.81</v>
      </c>
      <c r="N13">
        <v>12.32</v>
      </c>
      <c r="O13">
        <v>7.83</v>
      </c>
      <c r="P13">
        <v>10.52</v>
      </c>
      <c r="Q13">
        <v>10.37</v>
      </c>
      <c r="R13">
        <v>14.06</v>
      </c>
      <c r="S13">
        <v>10.130000000000001</v>
      </c>
      <c r="T13">
        <v>6.29</v>
      </c>
      <c r="U13">
        <v>2.95</v>
      </c>
    </row>
    <row r="14" spans="1:21" x14ac:dyDescent="0.3">
      <c r="B14" t="s">
        <v>71</v>
      </c>
      <c r="C14">
        <v>31.42</v>
      </c>
      <c r="D14">
        <v>32.18</v>
      </c>
      <c r="E14">
        <v>18.32</v>
      </c>
      <c r="F14">
        <v>11.81</v>
      </c>
      <c r="G14">
        <v>11.97</v>
      </c>
      <c r="H14">
        <v>12.25</v>
      </c>
      <c r="I14">
        <v>12.85</v>
      </c>
      <c r="J14">
        <v>13.64</v>
      </c>
      <c r="K14">
        <v>8.27</v>
      </c>
      <c r="L14">
        <v>4.54</v>
      </c>
      <c r="M14">
        <v>6.1</v>
      </c>
      <c r="N14">
        <v>6.03</v>
      </c>
      <c r="O14">
        <v>4.97</v>
      </c>
      <c r="P14">
        <v>3.57</v>
      </c>
      <c r="Q14">
        <v>1.56</v>
      </c>
      <c r="R14">
        <v>3.78</v>
      </c>
      <c r="S14">
        <v>0.9</v>
      </c>
      <c r="T14">
        <v>2.34</v>
      </c>
      <c r="U14">
        <v>3.3</v>
      </c>
    </row>
    <row r="15" spans="1:21" x14ac:dyDescent="0.3">
      <c r="B15" t="s">
        <v>70</v>
      </c>
      <c r="C15">
        <v>31.65</v>
      </c>
      <c r="D15">
        <v>25.04</v>
      </c>
      <c r="E15">
        <v>25.32</v>
      </c>
      <c r="F15">
        <v>20.67</v>
      </c>
      <c r="G15">
        <v>14.49</v>
      </c>
      <c r="H15">
        <v>22.15</v>
      </c>
      <c r="I15">
        <v>14.72</v>
      </c>
      <c r="J15">
        <v>22.42</v>
      </c>
      <c r="K15">
        <v>9.4600000000000009</v>
      </c>
      <c r="L15">
        <v>8.8000000000000007</v>
      </c>
      <c r="M15">
        <v>2.87</v>
      </c>
      <c r="N15">
        <v>6.02</v>
      </c>
      <c r="O15">
        <v>6.08</v>
      </c>
      <c r="P15">
        <v>9.92</v>
      </c>
      <c r="Q15">
        <v>10.050000000000001</v>
      </c>
      <c r="R15">
        <v>14.71</v>
      </c>
      <c r="S15">
        <v>9.08</v>
      </c>
      <c r="T15">
        <v>7.55</v>
      </c>
      <c r="U15">
        <v>5.21</v>
      </c>
    </row>
    <row r="16" spans="1:21" x14ac:dyDescent="0.3">
      <c r="B16" t="s">
        <v>68</v>
      </c>
      <c r="C16">
        <v>35.96</v>
      </c>
      <c r="D16">
        <v>34.86</v>
      </c>
      <c r="E16">
        <v>30.47</v>
      </c>
      <c r="F16">
        <v>20.100000000000001</v>
      </c>
      <c r="G16">
        <v>25.86</v>
      </c>
      <c r="H16">
        <v>28.01</v>
      </c>
      <c r="I16">
        <v>13.34</v>
      </c>
      <c r="J16">
        <v>16.739999999999998</v>
      </c>
      <c r="K16">
        <v>14.33</v>
      </c>
      <c r="L16">
        <v>9.84</v>
      </c>
      <c r="M16">
        <v>8.7799999999999994</v>
      </c>
      <c r="N16">
        <v>13.76</v>
      </c>
      <c r="O16">
        <v>14.52</v>
      </c>
      <c r="P16">
        <v>14.54</v>
      </c>
      <c r="Q16">
        <v>16.48</v>
      </c>
      <c r="R16">
        <v>17.22</v>
      </c>
      <c r="S16">
        <v>17.32</v>
      </c>
      <c r="T16">
        <v>15.03</v>
      </c>
      <c r="U16">
        <v>15.1</v>
      </c>
    </row>
    <row r="17" spans="1:21" x14ac:dyDescent="0.3">
      <c r="B17" t="s">
        <v>59</v>
      </c>
      <c r="C17">
        <v>44.38</v>
      </c>
      <c r="D17">
        <v>21.47</v>
      </c>
      <c r="E17">
        <v>18.09</v>
      </c>
      <c r="F17">
        <v>10.56</v>
      </c>
      <c r="G17">
        <v>8.99</v>
      </c>
      <c r="H17">
        <v>13.36</v>
      </c>
      <c r="I17">
        <v>10.35</v>
      </c>
      <c r="J17">
        <v>10.36</v>
      </c>
      <c r="K17">
        <v>11.85</v>
      </c>
      <c r="L17">
        <v>13.54</v>
      </c>
      <c r="M17">
        <v>13</v>
      </c>
      <c r="N17">
        <v>8.66</v>
      </c>
      <c r="O17">
        <v>3.69</v>
      </c>
      <c r="P17">
        <v>3.69</v>
      </c>
      <c r="Q17">
        <v>6.12</v>
      </c>
      <c r="R17">
        <v>2.8</v>
      </c>
      <c r="S17">
        <v>8.85</v>
      </c>
      <c r="T17">
        <v>6.54</v>
      </c>
      <c r="U17">
        <v>4.43</v>
      </c>
    </row>
    <row r="18" spans="1:21" x14ac:dyDescent="0.3">
      <c r="B18" t="s">
        <v>60</v>
      </c>
      <c r="C18">
        <v>22.68</v>
      </c>
      <c r="D18">
        <v>17.329999999999998</v>
      </c>
      <c r="E18">
        <v>14.23</v>
      </c>
      <c r="F18">
        <v>13.97</v>
      </c>
      <c r="G18">
        <v>8.2899999999999991</v>
      </c>
      <c r="H18">
        <v>12.51</v>
      </c>
      <c r="I18">
        <v>9.56</v>
      </c>
      <c r="J18">
        <v>12.58</v>
      </c>
      <c r="K18">
        <v>7.95</v>
      </c>
      <c r="L18">
        <v>3.1</v>
      </c>
      <c r="M18">
        <v>1.84</v>
      </c>
      <c r="N18">
        <v>3.77</v>
      </c>
      <c r="O18">
        <v>2.44</v>
      </c>
      <c r="P18">
        <v>4.53</v>
      </c>
      <c r="Q18">
        <v>0.97</v>
      </c>
      <c r="R18">
        <v>2.21</v>
      </c>
      <c r="S18">
        <v>5.38</v>
      </c>
      <c r="T18">
        <v>1.4</v>
      </c>
      <c r="U18">
        <v>0.54</v>
      </c>
    </row>
    <row r="19" spans="1:21" x14ac:dyDescent="0.3">
      <c r="B19" t="s">
        <v>61</v>
      </c>
      <c r="C19">
        <v>16.73</v>
      </c>
      <c r="D19">
        <v>4.07</v>
      </c>
      <c r="E19">
        <v>7.08</v>
      </c>
      <c r="F19">
        <v>2.77</v>
      </c>
      <c r="G19">
        <v>1.65</v>
      </c>
      <c r="H19">
        <v>2.1</v>
      </c>
      <c r="I19">
        <v>1.54</v>
      </c>
      <c r="J19">
        <v>2.0699999999999998</v>
      </c>
      <c r="K19">
        <v>2.4300000000000002</v>
      </c>
      <c r="L19">
        <v>0.08</v>
      </c>
      <c r="M19">
        <v>0.08</v>
      </c>
      <c r="N19">
        <v>0.39</v>
      </c>
      <c r="O19">
        <v>0.61</v>
      </c>
      <c r="P19">
        <v>0.03</v>
      </c>
      <c r="Q19">
        <v>2.12</v>
      </c>
      <c r="R19">
        <v>0.45</v>
      </c>
      <c r="S19">
        <v>1.17</v>
      </c>
      <c r="T19">
        <v>0.04</v>
      </c>
      <c r="U19">
        <v>0</v>
      </c>
    </row>
    <row r="20" spans="1:21" x14ac:dyDescent="0.3">
      <c r="B20" t="s">
        <v>73</v>
      </c>
      <c r="C20">
        <v>48.73</v>
      </c>
      <c r="D20">
        <v>38.39</v>
      </c>
      <c r="E20">
        <v>37.54</v>
      </c>
      <c r="F20">
        <v>26.78</v>
      </c>
      <c r="G20">
        <v>24.67</v>
      </c>
      <c r="H20">
        <v>30.16</v>
      </c>
      <c r="I20">
        <v>24.97</v>
      </c>
      <c r="J20">
        <v>26.57</v>
      </c>
      <c r="K20">
        <v>19.98</v>
      </c>
      <c r="L20">
        <v>20.6</v>
      </c>
      <c r="M20">
        <v>18.38</v>
      </c>
      <c r="N20">
        <v>11.05</v>
      </c>
      <c r="O20">
        <v>11.37</v>
      </c>
      <c r="P20">
        <v>14.01</v>
      </c>
      <c r="Q20">
        <v>8.1199999999999992</v>
      </c>
      <c r="R20">
        <v>8.5</v>
      </c>
      <c r="S20">
        <v>9.73</v>
      </c>
      <c r="T20">
        <v>11.21</v>
      </c>
      <c r="U20">
        <v>6.19</v>
      </c>
    </row>
    <row r="21" spans="1:21" x14ac:dyDescent="0.3">
      <c r="B21" t="s">
        <v>75</v>
      </c>
      <c r="C21">
        <v>41.99</v>
      </c>
      <c r="D21">
        <v>37.979999999999997</v>
      </c>
      <c r="E21">
        <v>28.54</v>
      </c>
      <c r="F21">
        <v>14.72</v>
      </c>
      <c r="G21">
        <v>17.03</v>
      </c>
      <c r="H21">
        <v>23.98</v>
      </c>
      <c r="I21">
        <v>20.25</v>
      </c>
      <c r="J21">
        <v>22.22</v>
      </c>
      <c r="K21">
        <v>12.24</v>
      </c>
      <c r="L21">
        <v>11.96</v>
      </c>
      <c r="M21">
        <v>12.38</v>
      </c>
      <c r="N21">
        <v>9.18</v>
      </c>
      <c r="O21">
        <v>7.55</v>
      </c>
      <c r="P21">
        <v>8.25</v>
      </c>
      <c r="Q21">
        <v>4.49</v>
      </c>
      <c r="R21">
        <v>7.6</v>
      </c>
      <c r="S21">
        <v>8.36</v>
      </c>
      <c r="T21">
        <v>2.5099999999999998</v>
      </c>
      <c r="U21">
        <v>3.26</v>
      </c>
    </row>
    <row r="22" spans="1:21" x14ac:dyDescent="0.3">
      <c r="B22" t="s">
        <v>74</v>
      </c>
      <c r="C22">
        <v>30.67</v>
      </c>
      <c r="D22">
        <v>22.73</v>
      </c>
      <c r="E22">
        <v>20.71</v>
      </c>
      <c r="F22">
        <v>9.66</v>
      </c>
      <c r="G22">
        <v>6.16</v>
      </c>
      <c r="H22">
        <v>11.7</v>
      </c>
      <c r="I22">
        <v>10.41</v>
      </c>
      <c r="J22">
        <v>7.87</v>
      </c>
      <c r="K22">
        <v>14.78</v>
      </c>
      <c r="L22">
        <v>10.029999999999999</v>
      </c>
      <c r="M22">
        <v>8.25</v>
      </c>
      <c r="N22">
        <v>5.77</v>
      </c>
      <c r="O22">
        <v>1.68</v>
      </c>
      <c r="P22">
        <v>10.91</v>
      </c>
      <c r="Q22">
        <v>6.2</v>
      </c>
      <c r="R22">
        <v>1.88</v>
      </c>
      <c r="S22">
        <v>3.52</v>
      </c>
      <c r="T22">
        <v>3.52</v>
      </c>
      <c r="U22">
        <v>2.97</v>
      </c>
    </row>
    <row r="23" spans="1:21" x14ac:dyDescent="0.3">
      <c r="B23" t="s">
        <v>72</v>
      </c>
      <c r="C23">
        <v>24.49</v>
      </c>
      <c r="D23">
        <v>23.44</v>
      </c>
      <c r="E23">
        <v>14.69</v>
      </c>
      <c r="F23">
        <v>6.84</v>
      </c>
      <c r="G23">
        <v>2.4300000000000002</v>
      </c>
      <c r="H23">
        <v>4.54</v>
      </c>
      <c r="I23">
        <v>6.13</v>
      </c>
      <c r="J23">
        <v>3.58</v>
      </c>
      <c r="K23">
        <v>3.62</v>
      </c>
      <c r="L23">
        <v>2.12</v>
      </c>
      <c r="M23">
        <v>2.81</v>
      </c>
      <c r="N23">
        <v>0.32</v>
      </c>
      <c r="O23">
        <v>0.54</v>
      </c>
      <c r="P23">
        <v>2.17</v>
      </c>
      <c r="Q23">
        <v>1.88</v>
      </c>
      <c r="R23">
        <v>1.6</v>
      </c>
      <c r="S23">
        <v>0.76</v>
      </c>
      <c r="T23">
        <v>0.47</v>
      </c>
      <c r="U23">
        <v>0.12</v>
      </c>
    </row>
    <row r="24" spans="1:21" x14ac:dyDescent="0.3">
      <c r="B24" t="s">
        <v>76</v>
      </c>
      <c r="C24">
        <v>69.5</v>
      </c>
      <c r="D24">
        <v>69.72</v>
      </c>
      <c r="E24">
        <v>68.8</v>
      </c>
      <c r="F24">
        <v>56.26</v>
      </c>
      <c r="G24">
        <v>48.22</v>
      </c>
      <c r="H24">
        <v>46.25</v>
      </c>
      <c r="I24">
        <v>41.73</v>
      </c>
      <c r="J24">
        <v>40.700000000000003</v>
      </c>
      <c r="K24">
        <v>26.91</v>
      </c>
      <c r="L24">
        <v>15.25</v>
      </c>
      <c r="M24">
        <v>13.42</v>
      </c>
      <c r="N24">
        <v>12.52</v>
      </c>
      <c r="O24">
        <v>11.04</v>
      </c>
      <c r="P24">
        <v>15.62</v>
      </c>
      <c r="Q24">
        <v>19</v>
      </c>
      <c r="R24">
        <v>16.79</v>
      </c>
      <c r="S24">
        <v>18.739999999999998</v>
      </c>
      <c r="T24">
        <v>9.83</v>
      </c>
      <c r="U24">
        <v>12.02</v>
      </c>
    </row>
    <row r="25" spans="1:21" x14ac:dyDescent="0.3">
      <c r="B25" t="s">
        <v>112</v>
      </c>
      <c r="C25">
        <v>19.350000000000001</v>
      </c>
      <c r="D25">
        <v>17.82</v>
      </c>
      <c r="E25">
        <v>21.24</v>
      </c>
      <c r="F25">
        <v>21.2</v>
      </c>
      <c r="G25">
        <v>22.01</v>
      </c>
      <c r="H25">
        <v>15.99</v>
      </c>
      <c r="I25">
        <v>21.08</v>
      </c>
      <c r="J25">
        <v>18.84</v>
      </c>
      <c r="K25">
        <v>30.1</v>
      </c>
      <c r="L25">
        <v>16.79</v>
      </c>
      <c r="M25">
        <v>14.83</v>
      </c>
      <c r="N25">
        <v>9.4</v>
      </c>
      <c r="O25">
        <v>13.7</v>
      </c>
      <c r="P25">
        <v>8.9</v>
      </c>
      <c r="Q25">
        <v>8.4600000000000009</v>
      </c>
      <c r="R25">
        <v>8.56</v>
      </c>
      <c r="S25">
        <v>10.83</v>
      </c>
      <c r="T25">
        <v>4.6100000000000003</v>
      </c>
      <c r="U25">
        <v>4.8</v>
      </c>
    </row>
    <row r="26" spans="1:21" x14ac:dyDescent="0.3">
      <c r="B26" t="s">
        <v>56</v>
      </c>
      <c r="C26">
        <v>55.7</v>
      </c>
      <c r="D26">
        <v>53.9</v>
      </c>
      <c r="E26">
        <v>37.340000000000003</v>
      </c>
      <c r="F26">
        <v>28.15</v>
      </c>
      <c r="G26">
        <v>34.979999999999997</v>
      </c>
      <c r="H26">
        <v>19.84</v>
      </c>
      <c r="I26">
        <v>16.37</v>
      </c>
      <c r="J26">
        <v>15.27</v>
      </c>
      <c r="K26">
        <v>32.19</v>
      </c>
      <c r="L26">
        <v>17.82</v>
      </c>
      <c r="M26">
        <v>12.38</v>
      </c>
      <c r="N26">
        <v>17.48</v>
      </c>
      <c r="O26">
        <v>17.79</v>
      </c>
      <c r="P26">
        <v>14.04</v>
      </c>
      <c r="Q26">
        <v>11.33</v>
      </c>
      <c r="R26">
        <v>13.37</v>
      </c>
      <c r="S26">
        <v>8.2799999999999994</v>
      </c>
      <c r="T26">
        <v>9.52</v>
      </c>
      <c r="U26">
        <v>5.92</v>
      </c>
    </row>
    <row r="27" spans="1:21" x14ac:dyDescent="0.3">
      <c r="B27" t="s">
        <v>113</v>
      </c>
      <c r="C27">
        <v>68.92</v>
      </c>
      <c r="D27">
        <v>35.06</v>
      </c>
      <c r="E27">
        <v>26.59</v>
      </c>
      <c r="F27">
        <v>19.47</v>
      </c>
      <c r="G27">
        <v>24.44</v>
      </c>
      <c r="H27">
        <v>28.58</v>
      </c>
      <c r="I27">
        <v>30.48</v>
      </c>
      <c r="J27">
        <v>24.77</v>
      </c>
      <c r="K27">
        <v>26.76</v>
      </c>
      <c r="L27">
        <v>24.31</v>
      </c>
      <c r="M27">
        <v>13.66</v>
      </c>
      <c r="N27">
        <v>12.72</v>
      </c>
      <c r="O27">
        <v>8.89</v>
      </c>
      <c r="P27">
        <v>12.71</v>
      </c>
      <c r="Q27">
        <v>10.68</v>
      </c>
      <c r="R27">
        <v>14.44</v>
      </c>
      <c r="S27">
        <v>11.56</v>
      </c>
      <c r="T27">
        <v>11</v>
      </c>
      <c r="U27">
        <v>10.48</v>
      </c>
    </row>
    <row r="28" spans="1:21" x14ac:dyDescent="0.3">
      <c r="B28" t="s">
        <v>116</v>
      </c>
      <c r="C28">
        <v>13.77</v>
      </c>
      <c r="D28">
        <v>22.14</v>
      </c>
      <c r="E28">
        <v>20.57</v>
      </c>
      <c r="F28">
        <v>25.8</v>
      </c>
      <c r="G28">
        <v>28.75</v>
      </c>
      <c r="H28">
        <v>12.77</v>
      </c>
      <c r="I28">
        <v>1.64</v>
      </c>
      <c r="J28">
        <v>11.55</v>
      </c>
      <c r="K28">
        <v>6.74</v>
      </c>
      <c r="L28">
        <v>3.02</v>
      </c>
      <c r="M28">
        <v>4.13</v>
      </c>
      <c r="N28">
        <v>2.2400000000000002</v>
      </c>
      <c r="O28">
        <v>2.56</v>
      </c>
      <c r="P28">
        <v>3.6</v>
      </c>
      <c r="Q28">
        <v>3.24</v>
      </c>
      <c r="R28">
        <v>4.37</v>
      </c>
      <c r="S28">
        <v>6.09</v>
      </c>
      <c r="T28">
        <v>6.45</v>
      </c>
      <c r="U28">
        <v>4.63</v>
      </c>
    </row>
    <row r="29" spans="1:21" x14ac:dyDescent="0.3">
      <c r="B29" t="s">
        <v>117</v>
      </c>
      <c r="C29">
        <v>41.91</v>
      </c>
      <c r="D29">
        <v>38.799999999999997</v>
      </c>
      <c r="E29">
        <v>34.01</v>
      </c>
      <c r="F29">
        <v>14.33</v>
      </c>
      <c r="G29">
        <v>18.55</v>
      </c>
      <c r="H29">
        <v>24.76</v>
      </c>
      <c r="I29">
        <v>16.920000000000002</v>
      </c>
      <c r="J29">
        <v>12.19</v>
      </c>
      <c r="K29">
        <v>8.35</v>
      </c>
      <c r="L29">
        <v>7.97</v>
      </c>
      <c r="M29">
        <v>7.81</v>
      </c>
      <c r="N29">
        <v>2.44</v>
      </c>
      <c r="O29">
        <v>3.04</v>
      </c>
      <c r="P29">
        <v>5.12</v>
      </c>
      <c r="Q29">
        <v>4.2300000000000004</v>
      </c>
      <c r="R29">
        <v>6.07</v>
      </c>
      <c r="S29">
        <v>6.23</v>
      </c>
      <c r="T29">
        <v>3.43</v>
      </c>
      <c r="U29">
        <v>4.42</v>
      </c>
    </row>
    <row r="30" spans="1:21" x14ac:dyDescent="0.3">
      <c r="B30" t="s">
        <v>174</v>
      </c>
      <c r="C30">
        <v>47.29</v>
      </c>
      <c r="D30">
        <v>36.96</v>
      </c>
      <c r="E30">
        <v>31.74</v>
      </c>
      <c r="F30">
        <v>17.11</v>
      </c>
      <c r="G30">
        <v>18.86</v>
      </c>
      <c r="H30">
        <v>17.649999999999999</v>
      </c>
      <c r="I30">
        <v>15.85</v>
      </c>
      <c r="J30">
        <v>25.82</v>
      </c>
      <c r="K30">
        <v>12.84</v>
      </c>
      <c r="L30">
        <v>7.02</v>
      </c>
      <c r="M30">
        <v>8.5299999999999994</v>
      </c>
      <c r="N30">
        <v>4.21</v>
      </c>
      <c r="O30">
        <v>6.38</v>
      </c>
      <c r="P30">
        <v>10.72</v>
      </c>
      <c r="Q30">
        <v>6.22</v>
      </c>
      <c r="R30">
        <v>6.46</v>
      </c>
      <c r="S30">
        <v>3.17</v>
      </c>
      <c r="T30">
        <v>3.73</v>
      </c>
      <c r="U30">
        <v>1.93</v>
      </c>
    </row>
    <row r="31" spans="1:21" x14ac:dyDescent="0.3">
      <c r="B31" t="s">
        <v>7</v>
      </c>
      <c r="C31">
        <v>28.75</v>
      </c>
      <c r="D31">
        <v>23.42</v>
      </c>
      <c r="E31">
        <v>18.8</v>
      </c>
      <c r="F31">
        <v>12.85</v>
      </c>
      <c r="G31">
        <v>12.15</v>
      </c>
      <c r="H31">
        <v>12.83</v>
      </c>
      <c r="I31">
        <v>11.18</v>
      </c>
      <c r="J31">
        <v>10.77</v>
      </c>
      <c r="K31">
        <v>10.36</v>
      </c>
      <c r="L31">
        <v>6.96</v>
      </c>
      <c r="M31">
        <v>5.31</v>
      </c>
      <c r="N31">
        <v>4.8499999999999996</v>
      </c>
      <c r="O31">
        <v>4.22</v>
      </c>
      <c r="P31">
        <v>5.04</v>
      </c>
      <c r="Q31">
        <v>4.3499999999999996</v>
      </c>
      <c r="R31">
        <v>4.97</v>
      </c>
      <c r="S31">
        <v>4.22</v>
      </c>
      <c r="T31">
        <v>3.24</v>
      </c>
      <c r="U31">
        <v>3.08</v>
      </c>
    </row>
    <row r="32" spans="1:21" s="35" customFormat="1" x14ac:dyDescent="0.3">
      <c r="A32" s="35" t="s">
        <v>148</v>
      </c>
      <c r="B32" s="35" t="s">
        <v>96</v>
      </c>
      <c r="C32" s="35">
        <v>45.26</v>
      </c>
      <c r="D32" s="35">
        <v>38.619999999999997</v>
      </c>
      <c r="E32" s="35">
        <v>31.03</v>
      </c>
      <c r="F32" s="35">
        <v>18.21</v>
      </c>
      <c r="G32" s="35">
        <v>16.45</v>
      </c>
      <c r="H32" s="35">
        <v>15.5</v>
      </c>
      <c r="I32" s="35">
        <v>10.91</v>
      </c>
      <c r="J32" s="35">
        <v>9.27</v>
      </c>
      <c r="K32" s="35">
        <v>7.85</v>
      </c>
      <c r="L32" s="35">
        <v>17.510000000000002</v>
      </c>
      <c r="M32" s="35">
        <v>21.58</v>
      </c>
      <c r="N32" s="35">
        <v>6.87</v>
      </c>
      <c r="O32" s="35">
        <v>5.24</v>
      </c>
      <c r="P32" s="35">
        <v>6.85</v>
      </c>
      <c r="Q32" s="35">
        <v>6.82</v>
      </c>
      <c r="R32" s="35">
        <v>9.15</v>
      </c>
      <c r="S32" s="35">
        <v>5.31</v>
      </c>
      <c r="T32" s="35">
        <v>2.94</v>
      </c>
      <c r="U32" s="35">
        <v>5.43</v>
      </c>
    </row>
    <row r="33" spans="2:21" x14ac:dyDescent="0.3">
      <c r="B33" t="s">
        <v>97</v>
      </c>
      <c r="C33">
        <v>24.85</v>
      </c>
      <c r="D33">
        <v>26.61</v>
      </c>
      <c r="E33">
        <v>19.63</v>
      </c>
      <c r="F33">
        <v>13.11</v>
      </c>
      <c r="G33">
        <v>11.23</v>
      </c>
      <c r="H33">
        <v>15.27</v>
      </c>
      <c r="I33">
        <v>11.25</v>
      </c>
      <c r="J33">
        <v>12.53</v>
      </c>
      <c r="K33">
        <v>9.58</v>
      </c>
      <c r="L33">
        <v>6.92</v>
      </c>
      <c r="M33">
        <v>4.8499999999999996</v>
      </c>
      <c r="N33">
        <v>7.85</v>
      </c>
      <c r="O33">
        <v>5.48</v>
      </c>
      <c r="P33">
        <v>4.4400000000000004</v>
      </c>
      <c r="Q33">
        <v>2.85</v>
      </c>
      <c r="R33">
        <v>4.9000000000000004</v>
      </c>
      <c r="S33">
        <v>3</v>
      </c>
      <c r="T33">
        <v>1.68</v>
      </c>
      <c r="U33">
        <v>2.12</v>
      </c>
    </row>
    <row r="34" spans="2:21" x14ac:dyDescent="0.3">
      <c r="B34" t="s">
        <v>98</v>
      </c>
      <c r="C34">
        <v>48.11</v>
      </c>
      <c r="D34">
        <v>56.55</v>
      </c>
      <c r="E34">
        <v>35.450000000000003</v>
      </c>
      <c r="F34">
        <v>24.35</v>
      </c>
      <c r="G34">
        <v>29.62</v>
      </c>
      <c r="H34">
        <v>30.73</v>
      </c>
      <c r="I34">
        <v>32.799999999999997</v>
      </c>
      <c r="J34">
        <v>28.17</v>
      </c>
      <c r="K34">
        <v>12.42</v>
      </c>
      <c r="L34">
        <v>17.13</v>
      </c>
      <c r="M34">
        <v>15.97</v>
      </c>
      <c r="N34">
        <v>10.73</v>
      </c>
      <c r="O34">
        <v>9.83</v>
      </c>
      <c r="P34">
        <v>13.22</v>
      </c>
      <c r="Q34">
        <v>8.68</v>
      </c>
      <c r="R34">
        <v>18.43</v>
      </c>
      <c r="S34">
        <v>5.18</v>
      </c>
      <c r="T34">
        <v>5.88</v>
      </c>
      <c r="U34">
        <v>7.43</v>
      </c>
    </row>
    <row r="35" spans="2:21" x14ac:dyDescent="0.3">
      <c r="B35" t="s">
        <v>99</v>
      </c>
      <c r="C35">
        <v>33.36</v>
      </c>
      <c r="D35">
        <v>33.11</v>
      </c>
      <c r="E35">
        <v>30.22</v>
      </c>
      <c r="F35">
        <v>19.329999999999998</v>
      </c>
      <c r="G35">
        <v>25.85</v>
      </c>
      <c r="H35">
        <v>32.840000000000003</v>
      </c>
      <c r="I35">
        <v>34.67</v>
      </c>
      <c r="J35">
        <v>30.69</v>
      </c>
      <c r="K35">
        <v>18.329999999999998</v>
      </c>
      <c r="L35">
        <v>23.94</v>
      </c>
      <c r="M35">
        <v>18.059999999999999</v>
      </c>
      <c r="N35">
        <v>10.88</v>
      </c>
      <c r="O35">
        <v>8.4499999999999993</v>
      </c>
      <c r="P35">
        <v>12.35</v>
      </c>
      <c r="Q35">
        <v>10.49</v>
      </c>
      <c r="R35">
        <v>13.82</v>
      </c>
      <c r="S35">
        <v>6.34</v>
      </c>
      <c r="T35">
        <v>11.32</v>
      </c>
      <c r="U35">
        <v>10.08</v>
      </c>
    </row>
    <row r="36" spans="2:21" x14ac:dyDescent="0.3">
      <c r="B36" t="s">
        <v>100</v>
      </c>
      <c r="C36">
        <v>54.77</v>
      </c>
      <c r="D36">
        <v>47.21</v>
      </c>
      <c r="E36">
        <v>34.46</v>
      </c>
      <c r="F36">
        <v>24.8</v>
      </c>
      <c r="G36">
        <v>26.07</v>
      </c>
      <c r="H36">
        <v>27.18</v>
      </c>
      <c r="I36">
        <v>25.43</v>
      </c>
      <c r="J36">
        <v>19.440000000000001</v>
      </c>
      <c r="K36">
        <v>13.13</v>
      </c>
      <c r="L36">
        <v>19.52</v>
      </c>
      <c r="M36">
        <v>15.85</v>
      </c>
      <c r="N36">
        <v>13.17</v>
      </c>
      <c r="O36">
        <v>9.06</v>
      </c>
      <c r="P36">
        <v>10.35</v>
      </c>
      <c r="Q36">
        <v>16.02</v>
      </c>
      <c r="R36">
        <v>11.34</v>
      </c>
      <c r="S36">
        <v>7.1</v>
      </c>
      <c r="T36">
        <v>9.64</v>
      </c>
      <c r="U36">
        <v>9.7899999999999991</v>
      </c>
    </row>
    <row r="37" spans="2:21" x14ac:dyDescent="0.3">
      <c r="B37" t="s">
        <v>101</v>
      </c>
      <c r="C37">
        <v>46.43</v>
      </c>
      <c r="D37">
        <v>56.21</v>
      </c>
      <c r="E37">
        <v>28.94</v>
      </c>
      <c r="F37">
        <v>33.270000000000003</v>
      </c>
      <c r="G37">
        <v>31.51</v>
      </c>
      <c r="H37">
        <v>31.42</v>
      </c>
      <c r="I37">
        <v>25.32</v>
      </c>
      <c r="J37">
        <v>29.16</v>
      </c>
      <c r="K37">
        <v>18.89</v>
      </c>
      <c r="L37">
        <v>20.84</v>
      </c>
      <c r="M37">
        <v>23.89</v>
      </c>
      <c r="N37">
        <v>29.29</v>
      </c>
      <c r="O37">
        <v>21.71</v>
      </c>
      <c r="P37">
        <v>23.53</v>
      </c>
      <c r="Q37">
        <v>18.82</v>
      </c>
      <c r="R37">
        <v>17.829999999999998</v>
      </c>
      <c r="S37">
        <v>10.53</v>
      </c>
      <c r="T37">
        <v>10.19</v>
      </c>
      <c r="U37">
        <v>5.15</v>
      </c>
    </row>
    <row r="38" spans="2:21" x14ac:dyDescent="0.3">
      <c r="B38" t="s">
        <v>102</v>
      </c>
      <c r="C38">
        <v>53.82</v>
      </c>
      <c r="D38">
        <v>44.88</v>
      </c>
      <c r="E38">
        <v>41.54</v>
      </c>
      <c r="F38">
        <v>27.52</v>
      </c>
      <c r="G38">
        <v>23.14</v>
      </c>
      <c r="H38">
        <v>31.73</v>
      </c>
      <c r="I38">
        <v>24.6</v>
      </c>
      <c r="J38">
        <v>22.8</v>
      </c>
      <c r="K38">
        <v>11.12</v>
      </c>
      <c r="L38">
        <v>16.989999999999998</v>
      </c>
      <c r="M38">
        <v>21.91</v>
      </c>
      <c r="N38">
        <v>16.36</v>
      </c>
      <c r="O38">
        <v>10.83</v>
      </c>
      <c r="P38">
        <v>12.03</v>
      </c>
      <c r="Q38">
        <v>13.74</v>
      </c>
      <c r="R38">
        <v>8.74</v>
      </c>
      <c r="S38">
        <v>6.27</v>
      </c>
      <c r="T38">
        <v>16.45</v>
      </c>
      <c r="U38">
        <v>18.13</v>
      </c>
    </row>
    <row r="39" spans="2:21" x14ac:dyDescent="0.3">
      <c r="B39" t="s">
        <v>103</v>
      </c>
      <c r="C39">
        <v>61.71</v>
      </c>
      <c r="D39">
        <v>34.06</v>
      </c>
      <c r="E39">
        <v>31.53</v>
      </c>
      <c r="F39">
        <v>32.83</v>
      </c>
      <c r="G39">
        <v>23.44</v>
      </c>
      <c r="H39">
        <v>38.14</v>
      </c>
      <c r="I39">
        <v>28.84</v>
      </c>
      <c r="J39">
        <v>25.39</v>
      </c>
      <c r="K39">
        <v>17.739999999999998</v>
      </c>
      <c r="L39">
        <v>24.58</v>
      </c>
      <c r="M39">
        <v>21.91</v>
      </c>
      <c r="N39">
        <v>26.68</v>
      </c>
      <c r="O39">
        <v>16.75</v>
      </c>
      <c r="P39">
        <v>15.56</v>
      </c>
      <c r="Q39">
        <v>11.02</v>
      </c>
      <c r="R39">
        <v>10.76</v>
      </c>
      <c r="S39">
        <v>8.75</v>
      </c>
      <c r="T39">
        <v>8.32</v>
      </c>
      <c r="U39">
        <v>5.96</v>
      </c>
    </row>
    <row r="40" spans="2:21" x14ac:dyDescent="0.3">
      <c r="B40" t="s">
        <v>104</v>
      </c>
      <c r="C40">
        <v>72.83</v>
      </c>
      <c r="D40">
        <v>56.74</v>
      </c>
      <c r="E40">
        <v>59.47</v>
      </c>
      <c r="F40">
        <v>69.55</v>
      </c>
      <c r="G40">
        <v>74.400000000000006</v>
      </c>
      <c r="H40">
        <v>70.39</v>
      </c>
      <c r="I40">
        <v>74.39</v>
      </c>
      <c r="J40">
        <v>70.39</v>
      </c>
      <c r="K40">
        <v>58.85</v>
      </c>
      <c r="L40">
        <v>62.95</v>
      </c>
      <c r="M40">
        <v>65.34</v>
      </c>
      <c r="N40">
        <v>45.74</v>
      </c>
      <c r="O40">
        <v>31.88</v>
      </c>
      <c r="P40">
        <v>38.61</v>
      </c>
      <c r="Q40">
        <v>33.01</v>
      </c>
      <c r="R40">
        <v>46.54</v>
      </c>
      <c r="S40">
        <v>24.53</v>
      </c>
      <c r="T40">
        <v>28.59</v>
      </c>
      <c r="U40">
        <v>24.59</v>
      </c>
    </row>
    <row r="41" spans="2:21" x14ac:dyDescent="0.3">
      <c r="B41" t="s">
        <v>105</v>
      </c>
      <c r="C41">
        <v>46.27</v>
      </c>
      <c r="D41">
        <v>33.909999999999997</v>
      </c>
      <c r="E41">
        <v>39.35</v>
      </c>
      <c r="F41">
        <v>33.369999999999997</v>
      </c>
      <c r="G41">
        <v>29.95</v>
      </c>
      <c r="H41">
        <v>37.130000000000003</v>
      </c>
      <c r="I41">
        <v>25.15</v>
      </c>
      <c r="J41">
        <v>22.1</v>
      </c>
      <c r="K41">
        <v>13.36</v>
      </c>
      <c r="L41">
        <v>17.34</v>
      </c>
      <c r="M41">
        <v>13.21</v>
      </c>
      <c r="N41">
        <v>9.64</v>
      </c>
      <c r="O41">
        <v>2.76</v>
      </c>
      <c r="P41">
        <v>8.48</v>
      </c>
      <c r="Q41">
        <v>8.2100000000000009</v>
      </c>
      <c r="R41">
        <v>6.25</v>
      </c>
      <c r="S41">
        <v>4.68</v>
      </c>
      <c r="T41">
        <v>6.03</v>
      </c>
      <c r="U41">
        <v>5.7</v>
      </c>
    </row>
    <row r="42" spans="2:21" x14ac:dyDescent="0.3">
      <c r="B42" t="s">
        <v>106</v>
      </c>
      <c r="C42">
        <v>53.78</v>
      </c>
      <c r="D42">
        <v>63.06</v>
      </c>
      <c r="E42">
        <v>42.04</v>
      </c>
      <c r="F42">
        <v>26.77</v>
      </c>
      <c r="G42">
        <v>33.6</v>
      </c>
      <c r="H42">
        <v>34.700000000000003</v>
      </c>
      <c r="I42">
        <v>17.48</v>
      </c>
      <c r="J42">
        <v>20.440000000000001</v>
      </c>
      <c r="K42">
        <v>24.11</v>
      </c>
      <c r="L42">
        <v>13.91</v>
      </c>
      <c r="M42">
        <v>18.89</v>
      </c>
      <c r="N42">
        <v>11.23</v>
      </c>
      <c r="O42">
        <v>3.68</v>
      </c>
      <c r="P42">
        <v>5.94</v>
      </c>
      <c r="Q42">
        <v>7.34</v>
      </c>
      <c r="R42">
        <v>5.98</v>
      </c>
      <c r="S42">
        <v>3.55</v>
      </c>
      <c r="T42">
        <v>11.64</v>
      </c>
      <c r="U42">
        <v>6.52</v>
      </c>
    </row>
    <row r="43" spans="2:21" x14ac:dyDescent="0.3">
      <c r="B43" t="s">
        <v>57</v>
      </c>
      <c r="C43">
        <v>24.78</v>
      </c>
      <c r="D43">
        <v>9.74</v>
      </c>
      <c r="E43">
        <v>18.11</v>
      </c>
      <c r="F43">
        <v>11.74</v>
      </c>
      <c r="G43">
        <v>12.12</v>
      </c>
      <c r="H43">
        <v>15.55</v>
      </c>
      <c r="I43">
        <v>15.02</v>
      </c>
      <c r="J43">
        <v>14.72</v>
      </c>
      <c r="K43">
        <v>13.96</v>
      </c>
      <c r="L43">
        <v>14.38</v>
      </c>
      <c r="M43">
        <v>8.44</v>
      </c>
      <c r="N43">
        <v>5.98</v>
      </c>
      <c r="O43">
        <v>4.45</v>
      </c>
      <c r="P43">
        <v>2.23</v>
      </c>
      <c r="Q43">
        <v>5.03</v>
      </c>
      <c r="R43">
        <v>4.87</v>
      </c>
      <c r="S43">
        <v>3.63</v>
      </c>
      <c r="T43">
        <v>1.17</v>
      </c>
      <c r="U43">
        <v>2.13</v>
      </c>
    </row>
    <row r="44" spans="2:21" x14ac:dyDescent="0.3">
      <c r="B44" t="s">
        <v>107</v>
      </c>
      <c r="C44">
        <v>52.19</v>
      </c>
      <c r="D44">
        <v>62.67</v>
      </c>
      <c r="E44">
        <v>51.67</v>
      </c>
      <c r="F44">
        <v>35.950000000000003</v>
      </c>
      <c r="G44">
        <v>37.08</v>
      </c>
      <c r="H44">
        <v>39.700000000000003</v>
      </c>
      <c r="I44">
        <v>37.61</v>
      </c>
      <c r="J44">
        <v>45.87</v>
      </c>
      <c r="K44">
        <v>43.5</v>
      </c>
      <c r="L44">
        <v>35.93</v>
      </c>
      <c r="M44">
        <v>34.06</v>
      </c>
      <c r="N44">
        <v>36.590000000000003</v>
      </c>
      <c r="O44">
        <v>24.6</v>
      </c>
      <c r="P44">
        <v>27.45</v>
      </c>
      <c r="Q44">
        <v>27.16</v>
      </c>
      <c r="R44">
        <v>29.6</v>
      </c>
      <c r="S44">
        <v>21.25</v>
      </c>
      <c r="T44">
        <v>18.649999999999999</v>
      </c>
      <c r="U44">
        <v>13.04</v>
      </c>
    </row>
    <row r="45" spans="2:21" x14ac:dyDescent="0.3">
      <c r="B45" t="s">
        <v>108</v>
      </c>
      <c r="C45">
        <v>55.82</v>
      </c>
      <c r="D45">
        <v>53.4</v>
      </c>
      <c r="E45">
        <v>28.79</v>
      </c>
      <c r="F45">
        <v>31.29</v>
      </c>
      <c r="G45">
        <v>41.53</v>
      </c>
      <c r="H45">
        <v>35.71</v>
      </c>
      <c r="I45">
        <v>25.84</v>
      </c>
      <c r="J45">
        <v>25.75</v>
      </c>
      <c r="K45">
        <v>13.4</v>
      </c>
      <c r="L45">
        <v>9.52</v>
      </c>
      <c r="M45">
        <v>16.920000000000002</v>
      </c>
      <c r="N45">
        <v>15.55</v>
      </c>
      <c r="O45">
        <v>7.53</v>
      </c>
      <c r="P45">
        <v>9.14</v>
      </c>
      <c r="Q45">
        <v>15.33</v>
      </c>
      <c r="R45">
        <v>14.67</v>
      </c>
      <c r="S45">
        <v>7.76</v>
      </c>
      <c r="T45">
        <v>13.2</v>
      </c>
      <c r="U45">
        <v>15.28</v>
      </c>
    </row>
    <row r="46" spans="2:21" x14ac:dyDescent="0.3">
      <c r="B46" t="s">
        <v>109</v>
      </c>
      <c r="C46">
        <v>50.27</v>
      </c>
      <c r="D46">
        <v>35.619999999999997</v>
      </c>
      <c r="E46">
        <v>25.38</v>
      </c>
      <c r="F46">
        <v>21.82</v>
      </c>
      <c r="G46">
        <v>20.8</v>
      </c>
      <c r="H46">
        <v>26.02</v>
      </c>
      <c r="I46">
        <v>18.920000000000002</v>
      </c>
      <c r="J46">
        <v>20.07</v>
      </c>
      <c r="K46">
        <v>13.58</v>
      </c>
      <c r="L46">
        <v>10.59</v>
      </c>
      <c r="M46">
        <v>5.17</v>
      </c>
      <c r="N46">
        <v>9.1199999999999992</v>
      </c>
      <c r="O46">
        <v>5.15</v>
      </c>
      <c r="P46">
        <v>3.93</v>
      </c>
      <c r="Q46">
        <v>5.01</v>
      </c>
      <c r="R46">
        <v>5.22</v>
      </c>
      <c r="S46">
        <v>4.8099999999999996</v>
      </c>
      <c r="T46">
        <v>1.29</v>
      </c>
      <c r="U46">
        <v>0.64</v>
      </c>
    </row>
    <row r="47" spans="2:21" x14ac:dyDescent="0.3">
      <c r="B47" t="s">
        <v>110</v>
      </c>
      <c r="C47">
        <v>36.61</v>
      </c>
      <c r="D47">
        <v>17.95</v>
      </c>
      <c r="E47">
        <v>23.43</v>
      </c>
      <c r="F47">
        <v>15.32</v>
      </c>
      <c r="G47">
        <v>22.89</v>
      </c>
      <c r="H47">
        <v>13.62</v>
      </c>
      <c r="I47">
        <v>9.07</v>
      </c>
      <c r="J47">
        <v>5.51</v>
      </c>
      <c r="K47">
        <v>6.82</v>
      </c>
      <c r="L47">
        <v>3.89</v>
      </c>
      <c r="M47">
        <v>1.21</v>
      </c>
      <c r="N47">
        <v>1.22</v>
      </c>
      <c r="O47">
        <v>3.02</v>
      </c>
      <c r="P47">
        <v>1.8</v>
      </c>
      <c r="Q47">
        <v>2.92</v>
      </c>
      <c r="R47">
        <v>1.34</v>
      </c>
      <c r="S47">
        <v>0.93</v>
      </c>
      <c r="T47">
        <v>1.21</v>
      </c>
      <c r="U47">
        <v>1.48</v>
      </c>
    </row>
    <row r="48" spans="2:21" x14ac:dyDescent="0.3">
      <c r="B48" t="s">
        <v>111</v>
      </c>
      <c r="C48">
        <v>69</v>
      </c>
      <c r="D48">
        <v>57.54</v>
      </c>
      <c r="E48">
        <v>43.9</v>
      </c>
      <c r="F48">
        <v>32.56</v>
      </c>
      <c r="G48">
        <v>30.98</v>
      </c>
      <c r="H48">
        <v>35.6</v>
      </c>
      <c r="I48">
        <v>27.7</v>
      </c>
      <c r="J48">
        <v>29.36</v>
      </c>
      <c r="K48">
        <v>23.25</v>
      </c>
      <c r="L48">
        <v>11.05</v>
      </c>
      <c r="M48">
        <v>10.81</v>
      </c>
      <c r="N48">
        <v>4.4000000000000004</v>
      </c>
      <c r="O48">
        <v>4.1500000000000004</v>
      </c>
      <c r="P48">
        <v>3.53</v>
      </c>
      <c r="Q48">
        <v>5.59</v>
      </c>
      <c r="R48">
        <v>5.2</v>
      </c>
      <c r="S48">
        <v>5.82</v>
      </c>
      <c r="T48">
        <v>2.84</v>
      </c>
      <c r="U48">
        <v>5.41</v>
      </c>
    </row>
    <row r="49" spans="1:21" x14ac:dyDescent="0.3">
      <c r="B49" t="s">
        <v>7</v>
      </c>
      <c r="C49">
        <v>49.08</v>
      </c>
      <c r="D49">
        <v>41.03</v>
      </c>
      <c r="E49">
        <v>33.29</v>
      </c>
      <c r="F49">
        <v>26.11</v>
      </c>
      <c r="G49">
        <v>25.99</v>
      </c>
      <c r="H49">
        <v>29.05</v>
      </c>
      <c r="I49">
        <v>23.38</v>
      </c>
      <c r="J49">
        <v>22.33</v>
      </c>
      <c r="K49">
        <v>16.09</v>
      </c>
      <c r="L49">
        <v>17.489999999999998</v>
      </c>
      <c r="M49">
        <v>16.829999999999998</v>
      </c>
      <c r="N49">
        <v>13.31</v>
      </c>
      <c r="O49">
        <v>8.84</v>
      </c>
      <c r="P49">
        <v>9.98</v>
      </c>
      <c r="Q49">
        <v>9.9</v>
      </c>
      <c r="R49">
        <v>10.74</v>
      </c>
      <c r="S49">
        <v>6.78</v>
      </c>
      <c r="T49">
        <v>6.84</v>
      </c>
      <c r="U49">
        <v>6.77</v>
      </c>
    </row>
    <row r="50" spans="1:21" s="35" customFormat="1" x14ac:dyDescent="0.3">
      <c r="A50" s="35" t="s">
        <v>147</v>
      </c>
      <c r="B50" s="35" t="s">
        <v>77</v>
      </c>
      <c r="C50" s="35">
        <v>52.27</v>
      </c>
      <c r="D50" s="35">
        <v>35.81</v>
      </c>
      <c r="E50" s="35">
        <v>29.34</v>
      </c>
      <c r="F50" s="35">
        <v>31.37</v>
      </c>
      <c r="G50" s="35">
        <v>24.97</v>
      </c>
      <c r="H50" s="35">
        <v>23.63</v>
      </c>
      <c r="I50" s="35">
        <v>16.440000000000001</v>
      </c>
      <c r="J50" s="35">
        <v>22.2</v>
      </c>
      <c r="K50" s="35">
        <v>14.64</v>
      </c>
      <c r="L50" s="35">
        <v>16.05</v>
      </c>
      <c r="M50" s="35">
        <v>17.43</v>
      </c>
      <c r="N50" s="35">
        <v>17.059999999999999</v>
      </c>
      <c r="O50" s="35">
        <v>11.55</v>
      </c>
      <c r="P50" s="35">
        <v>8.9700000000000006</v>
      </c>
      <c r="Q50" s="35">
        <v>13.58</v>
      </c>
      <c r="R50" s="35">
        <v>12.87</v>
      </c>
      <c r="S50" s="35">
        <v>13.57</v>
      </c>
      <c r="T50" s="35">
        <v>21.2</v>
      </c>
      <c r="U50" s="35">
        <v>21.01</v>
      </c>
    </row>
    <row r="51" spans="1:21" x14ac:dyDescent="0.3">
      <c r="A51" t="s">
        <v>226</v>
      </c>
      <c r="B51" t="s">
        <v>78</v>
      </c>
      <c r="C51">
        <v>60.3</v>
      </c>
      <c r="D51">
        <v>56.38</v>
      </c>
      <c r="E51">
        <v>49.26</v>
      </c>
      <c r="F51">
        <v>54.53</v>
      </c>
      <c r="G51">
        <v>47.29</v>
      </c>
      <c r="H51">
        <v>42.84</v>
      </c>
      <c r="I51">
        <v>47.18</v>
      </c>
      <c r="J51">
        <v>32.82</v>
      </c>
      <c r="K51">
        <v>33.67</v>
      </c>
      <c r="L51">
        <v>31.61</v>
      </c>
      <c r="M51">
        <v>25.45</v>
      </c>
      <c r="N51">
        <v>39.130000000000003</v>
      </c>
      <c r="O51">
        <v>23.34</v>
      </c>
      <c r="P51">
        <v>24.32</v>
      </c>
      <c r="Q51">
        <v>20.99</v>
      </c>
      <c r="R51">
        <v>21.03</v>
      </c>
      <c r="S51">
        <v>14.06</v>
      </c>
      <c r="T51">
        <v>15.85</v>
      </c>
      <c r="U51">
        <v>8.61</v>
      </c>
    </row>
    <row r="52" spans="1:21" x14ac:dyDescent="0.3">
      <c r="B52" t="s">
        <v>79</v>
      </c>
      <c r="C52">
        <v>73.75</v>
      </c>
      <c r="D52">
        <v>60.48</v>
      </c>
      <c r="E52">
        <v>51.44</v>
      </c>
      <c r="F52">
        <v>34.15</v>
      </c>
      <c r="G52">
        <v>35.9</v>
      </c>
      <c r="H52">
        <v>32.79</v>
      </c>
      <c r="I52">
        <v>25.52</v>
      </c>
      <c r="J52">
        <v>17.03</v>
      </c>
      <c r="K52">
        <v>25.9</v>
      </c>
      <c r="L52">
        <v>18.420000000000002</v>
      </c>
      <c r="M52">
        <v>10.82</v>
      </c>
      <c r="N52">
        <v>14.4</v>
      </c>
      <c r="O52">
        <v>9.7899999999999991</v>
      </c>
      <c r="P52">
        <v>9.3699999999999992</v>
      </c>
      <c r="Q52">
        <v>13.53</v>
      </c>
      <c r="R52">
        <v>12.74</v>
      </c>
      <c r="S52">
        <v>7.5</v>
      </c>
      <c r="T52">
        <v>13.82</v>
      </c>
      <c r="U52">
        <v>6.6</v>
      </c>
    </row>
    <row r="53" spans="1:21" x14ac:dyDescent="0.3">
      <c r="B53" t="s">
        <v>80</v>
      </c>
      <c r="C53">
        <v>62.13</v>
      </c>
      <c r="D53">
        <v>62.54</v>
      </c>
      <c r="E53">
        <v>45.51</v>
      </c>
      <c r="F53">
        <v>43.19</v>
      </c>
      <c r="G53">
        <v>48.93</v>
      </c>
      <c r="H53">
        <v>54.87</v>
      </c>
      <c r="I53">
        <v>58.73</v>
      </c>
      <c r="J53">
        <v>55.79</v>
      </c>
      <c r="K53">
        <v>35.89</v>
      </c>
      <c r="L53">
        <v>36.18</v>
      </c>
      <c r="M53">
        <v>19.39</v>
      </c>
      <c r="N53">
        <v>13.89</v>
      </c>
      <c r="O53">
        <v>3.01</v>
      </c>
      <c r="P53">
        <v>10.8</v>
      </c>
      <c r="Q53">
        <v>8.3699999999999992</v>
      </c>
      <c r="R53">
        <v>17.32</v>
      </c>
      <c r="S53">
        <v>6.99</v>
      </c>
      <c r="T53">
        <v>16.72</v>
      </c>
      <c r="U53">
        <v>18.100000000000001</v>
      </c>
    </row>
    <row r="54" spans="1:21" x14ac:dyDescent="0.3">
      <c r="B54" t="s">
        <v>81</v>
      </c>
      <c r="C54">
        <v>50.16</v>
      </c>
      <c r="D54">
        <v>33.299999999999997</v>
      </c>
      <c r="E54">
        <v>39.32</v>
      </c>
      <c r="F54">
        <v>49.29</v>
      </c>
      <c r="G54">
        <v>36.61</v>
      </c>
      <c r="H54">
        <v>26.83</v>
      </c>
      <c r="I54">
        <v>20.04</v>
      </c>
      <c r="J54">
        <v>21.47</v>
      </c>
      <c r="K54">
        <v>7.39</v>
      </c>
      <c r="L54">
        <v>10.58</v>
      </c>
      <c r="M54">
        <v>24.25</v>
      </c>
      <c r="N54">
        <v>13.26</v>
      </c>
      <c r="O54">
        <v>11.54</v>
      </c>
      <c r="P54">
        <v>13.69</v>
      </c>
      <c r="Q54">
        <v>10.6</v>
      </c>
      <c r="R54">
        <v>7.28</v>
      </c>
      <c r="S54">
        <v>11.92</v>
      </c>
      <c r="T54">
        <v>11.98</v>
      </c>
      <c r="U54">
        <v>15.15</v>
      </c>
    </row>
    <row r="55" spans="1:21" x14ac:dyDescent="0.3">
      <c r="B55" t="s">
        <v>82</v>
      </c>
      <c r="C55">
        <v>70.22</v>
      </c>
      <c r="D55">
        <v>54</v>
      </c>
      <c r="E55">
        <v>15.38</v>
      </c>
      <c r="F55">
        <v>32.39</v>
      </c>
      <c r="G55">
        <v>32.369999999999997</v>
      </c>
      <c r="H55">
        <v>27.07</v>
      </c>
      <c r="I55">
        <v>35.700000000000003</v>
      </c>
      <c r="J55">
        <v>26.21</v>
      </c>
      <c r="K55">
        <v>32.450000000000003</v>
      </c>
      <c r="L55">
        <v>22.35</v>
      </c>
      <c r="M55">
        <v>21.07</v>
      </c>
      <c r="N55">
        <v>14.64</v>
      </c>
      <c r="O55">
        <v>17.32</v>
      </c>
      <c r="P55">
        <v>16.73</v>
      </c>
      <c r="Q55">
        <v>15.29</v>
      </c>
      <c r="R55">
        <v>14.18</v>
      </c>
      <c r="S55">
        <v>10.41</v>
      </c>
      <c r="T55">
        <v>6.96</v>
      </c>
      <c r="U55">
        <v>2.57</v>
      </c>
    </row>
    <row r="56" spans="1:21" x14ac:dyDescent="0.3">
      <c r="B56" t="s">
        <v>83</v>
      </c>
      <c r="C56">
        <v>62.96</v>
      </c>
      <c r="D56">
        <v>36.26</v>
      </c>
      <c r="E56">
        <v>51.62</v>
      </c>
      <c r="F56">
        <v>42.39</v>
      </c>
      <c r="G56">
        <v>39.74</v>
      </c>
      <c r="H56">
        <v>39.630000000000003</v>
      </c>
      <c r="I56">
        <v>35.880000000000003</v>
      </c>
      <c r="J56">
        <v>26.88</v>
      </c>
      <c r="K56">
        <v>23.74</v>
      </c>
      <c r="L56">
        <v>16.32</v>
      </c>
      <c r="M56">
        <v>15.83</v>
      </c>
      <c r="N56">
        <v>9.48</v>
      </c>
      <c r="O56">
        <v>5.64</v>
      </c>
      <c r="P56">
        <v>5.74</v>
      </c>
      <c r="Q56">
        <v>3.32</v>
      </c>
      <c r="R56">
        <v>5.77</v>
      </c>
      <c r="S56">
        <v>3.04</v>
      </c>
      <c r="T56">
        <v>4.68</v>
      </c>
      <c r="U56">
        <v>2.98</v>
      </c>
    </row>
    <row r="57" spans="1:21" x14ac:dyDescent="0.3">
      <c r="B57" t="s">
        <v>84</v>
      </c>
      <c r="C57">
        <v>64</v>
      </c>
      <c r="D57">
        <v>51.1</v>
      </c>
      <c r="E57">
        <v>37.79</v>
      </c>
      <c r="F57">
        <v>31.52</v>
      </c>
      <c r="G57">
        <v>25.93</v>
      </c>
      <c r="H57">
        <v>29.86</v>
      </c>
      <c r="I57">
        <v>21.89</v>
      </c>
      <c r="J57">
        <v>19.059999999999999</v>
      </c>
      <c r="K57">
        <v>14.8</v>
      </c>
      <c r="L57">
        <v>22.12</v>
      </c>
      <c r="M57">
        <v>19.489999999999998</v>
      </c>
      <c r="N57">
        <v>17.670000000000002</v>
      </c>
      <c r="O57">
        <v>14.26</v>
      </c>
      <c r="P57">
        <v>24</v>
      </c>
      <c r="Q57">
        <v>14.12</v>
      </c>
      <c r="R57">
        <v>19.2</v>
      </c>
      <c r="S57">
        <v>4.53</v>
      </c>
      <c r="T57">
        <v>16.059999999999999</v>
      </c>
      <c r="U57">
        <v>6.9</v>
      </c>
    </row>
    <row r="58" spans="1:21" x14ac:dyDescent="0.3">
      <c r="B58" t="s">
        <v>85</v>
      </c>
      <c r="L58">
        <v>3.87</v>
      </c>
      <c r="M58">
        <v>3.03</v>
      </c>
      <c r="N58">
        <v>4.05</v>
      </c>
      <c r="O58">
        <v>2.2200000000000002</v>
      </c>
      <c r="P58">
        <v>7.82</v>
      </c>
      <c r="Q58">
        <v>5.32</v>
      </c>
      <c r="R58">
        <v>7.73</v>
      </c>
      <c r="S58">
        <v>1.17</v>
      </c>
      <c r="T58">
        <v>4.88</v>
      </c>
      <c r="U58">
        <v>2.31</v>
      </c>
    </row>
    <row r="59" spans="1:21" x14ac:dyDescent="0.3">
      <c r="B59" t="s">
        <v>86</v>
      </c>
      <c r="C59">
        <v>76.5</v>
      </c>
      <c r="D59">
        <v>62.75</v>
      </c>
      <c r="E59">
        <v>53.92</v>
      </c>
      <c r="F59">
        <v>30.78</v>
      </c>
      <c r="G59">
        <v>27.64</v>
      </c>
      <c r="H59">
        <v>22.39</v>
      </c>
      <c r="I59">
        <v>24.77</v>
      </c>
      <c r="J59">
        <v>19.579999999999998</v>
      </c>
      <c r="K59">
        <v>13.95</v>
      </c>
      <c r="L59">
        <v>30.18</v>
      </c>
      <c r="M59">
        <v>27.38</v>
      </c>
      <c r="N59">
        <v>16.170000000000002</v>
      </c>
      <c r="O59">
        <v>9.7100000000000009</v>
      </c>
      <c r="P59">
        <v>10.1</v>
      </c>
      <c r="Q59">
        <v>11.82</v>
      </c>
      <c r="R59">
        <v>17.149999999999999</v>
      </c>
      <c r="S59">
        <v>13.15</v>
      </c>
      <c r="T59">
        <v>9.3800000000000008</v>
      </c>
      <c r="U59">
        <v>18.12</v>
      </c>
    </row>
    <row r="60" spans="1:21" x14ac:dyDescent="0.3">
      <c r="B60" t="s">
        <v>58</v>
      </c>
      <c r="C60">
        <v>49.11</v>
      </c>
      <c r="D60">
        <v>35.58</v>
      </c>
      <c r="E60">
        <v>25.08</v>
      </c>
      <c r="F60">
        <v>31.89</v>
      </c>
      <c r="G60">
        <v>20.09</v>
      </c>
      <c r="H60">
        <v>14</v>
      </c>
      <c r="I60">
        <v>15.88</v>
      </c>
      <c r="J60">
        <v>16.260000000000002</v>
      </c>
      <c r="K60">
        <v>9.31</v>
      </c>
      <c r="L60">
        <v>11.05</v>
      </c>
      <c r="M60">
        <v>7.3</v>
      </c>
      <c r="N60">
        <v>12.46</v>
      </c>
      <c r="O60">
        <v>5.42</v>
      </c>
      <c r="P60">
        <v>9.32</v>
      </c>
      <c r="Q60">
        <v>1.82</v>
      </c>
      <c r="R60">
        <v>5.07</v>
      </c>
      <c r="S60">
        <v>2.0099999999999998</v>
      </c>
      <c r="T60">
        <v>1.1499999999999999</v>
      </c>
      <c r="U60">
        <v>0.57999999999999996</v>
      </c>
    </row>
    <row r="61" spans="1:21" x14ac:dyDescent="0.3">
      <c r="B61" t="s">
        <v>87</v>
      </c>
      <c r="C61">
        <v>81.58</v>
      </c>
      <c r="D61">
        <v>52.14</v>
      </c>
      <c r="E61">
        <v>43.29</v>
      </c>
      <c r="F61">
        <v>27</v>
      </c>
      <c r="G61">
        <v>14.02</v>
      </c>
      <c r="H61">
        <v>23.32</v>
      </c>
      <c r="I61">
        <v>19.72</v>
      </c>
      <c r="J61">
        <v>8.1199999999999992</v>
      </c>
      <c r="K61">
        <v>11</v>
      </c>
      <c r="L61">
        <v>10.29</v>
      </c>
      <c r="M61">
        <v>7.22</v>
      </c>
      <c r="N61">
        <v>9.36</v>
      </c>
      <c r="O61">
        <v>4.59</v>
      </c>
      <c r="P61">
        <v>12.13</v>
      </c>
      <c r="Q61">
        <v>8.36</v>
      </c>
      <c r="R61">
        <v>9.11</v>
      </c>
      <c r="S61">
        <v>3.97</v>
      </c>
      <c r="T61">
        <v>11</v>
      </c>
      <c r="U61">
        <v>9.4499999999999993</v>
      </c>
    </row>
    <row r="62" spans="1:21" x14ac:dyDescent="0.3">
      <c r="B62" t="s">
        <v>88</v>
      </c>
      <c r="C62">
        <v>51.18</v>
      </c>
      <c r="D62">
        <v>37.659999999999997</v>
      </c>
      <c r="E62">
        <v>40.08</v>
      </c>
      <c r="F62">
        <v>26.35</v>
      </c>
      <c r="G62">
        <v>24.87</v>
      </c>
      <c r="H62">
        <v>27.87</v>
      </c>
      <c r="I62">
        <v>31.39</v>
      </c>
      <c r="J62">
        <v>25.83</v>
      </c>
      <c r="K62">
        <v>14.16</v>
      </c>
      <c r="L62">
        <v>10.45</v>
      </c>
      <c r="M62">
        <v>6.59</v>
      </c>
      <c r="N62">
        <v>9.94</v>
      </c>
      <c r="O62">
        <v>9.61</v>
      </c>
      <c r="P62">
        <v>4.04</v>
      </c>
      <c r="Q62">
        <v>3.6</v>
      </c>
      <c r="R62">
        <v>0.3</v>
      </c>
      <c r="S62">
        <v>4.08</v>
      </c>
      <c r="T62">
        <v>0.32</v>
      </c>
      <c r="U62">
        <v>0.97</v>
      </c>
    </row>
    <row r="63" spans="1:21" x14ac:dyDescent="0.3">
      <c r="B63" t="s">
        <v>89</v>
      </c>
      <c r="C63">
        <v>49.19</v>
      </c>
      <c r="D63">
        <v>30.95</v>
      </c>
      <c r="E63">
        <v>19.46</v>
      </c>
      <c r="F63">
        <v>21.47</v>
      </c>
      <c r="G63">
        <v>16.57</v>
      </c>
      <c r="H63">
        <v>23.73</v>
      </c>
      <c r="I63">
        <v>13.36</v>
      </c>
      <c r="J63">
        <v>14.9</v>
      </c>
      <c r="K63">
        <v>7.99</v>
      </c>
      <c r="L63">
        <v>9.35</v>
      </c>
      <c r="M63">
        <v>8.8699999999999992</v>
      </c>
      <c r="N63">
        <v>6.49</v>
      </c>
      <c r="O63">
        <v>4.28</v>
      </c>
      <c r="P63">
        <v>3.77</v>
      </c>
      <c r="Q63">
        <v>3.53</v>
      </c>
      <c r="R63">
        <v>3.15</v>
      </c>
      <c r="S63">
        <v>1.91</v>
      </c>
      <c r="T63">
        <v>3.4</v>
      </c>
      <c r="U63">
        <v>5.55</v>
      </c>
    </row>
    <row r="64" spans="1:21" x14ac:dyDescent="0.3">
      <c r="B64" t="s">
        <v>90</v>
      </c>
      <c r="C64">
        <v>49.32</v>
      </c>
      <c r="D64">
        <v>39.67</v>
      </c>
      <c r="E64">
        <v>35.299999999999997</v>
      </c>
      <c r="F64">
        <v>26.4</v>
      </c>
      <c r="G64">
        <v>22.22</v>
      </c>
      <c r="H64">
        <v>33.979999999999997</v>
      </c>
      <c r="I64">
        <v>30.6</v>
      </c>
      <c r="J64">
        <v>22.45</v>
      </c>
      <c r="K64">
        <v>12.36</v>
      </c>
      <c r="L64">
        <v>20.32</v>
      </c>
      <c r="M64">
        <v>17.55</v>
      </c>
      <c r="N64">
        <v>17.440000000000001</v>
      </c>
      <c r="O64">
        <v>10.119999999999999</v>
      </c>
      <c r="P64">
        <v>15.15</v>
      </c>
      <c r="Q64">
        <v>11.97</v>
      </c>
      <c r="R64">
        <v>10.199999999999999</v>
      </c>
      <c r="S64">
        <v>3.63</v>
      </c>
      <c r="T64">
        <v>3.75</v>
      </c>
      <c r="U64">
        <v>2.2400000000000002</v>
      </c>
    </row>
    <row r="65" spans="1:21" x14ac:dyDescent="0.3">
      <c r="B65" t="s">
        <v>91</v>
      </c>
      <c r="C65">
        <v>58.26</v>
      </c>
      <c r="D65">
        <v>43.83</v>
      </c>
      <c r="E65">
        <v>36.17</v>
      </c>
      <c r="F65">
        <v>32.07</v>
      </c>
      <c r="G65">
        <v>26.48</v>
      </c>
      <c r="H65">
        <v>31.86</v>
      </c>
      <c r="I65">
        <v>22.34</v>
      </c>
      <c r="J65">
        <v>20.55</v>
      </c>
      <c r="K65">
        <v>9.42</v>
      </c>
      <c r="L65">
        <v>11.65</v>
      </c>
      <c r="M65">
        <v>12.63</v>
      </c>
      <c r="N65">
        <v>8.64</v>
      </c>
      <c r="O65">
        <v>2.8</v>
      </c>
      <c r="P65">
        <v>5.36</v>
      </c>
      <c r="Q65">
        <v>7.77</v>
      </c>
      <c r="R65">
        <v>8.41</v>
      </c>
      <c r="S65">
        <v>2.57</v>
      </c>
      <c r="T65">
        <v>8.83</v>
      </c>
      <c r="U65">
        <v>6.62</v>
      </c>
    </row>
    <row r="66" spans="1:21" x14ac:dyDescent="0.3">
      <c r="B66" t="s">
        <v>92</v>
      </c>
      <c r="C66">
        <v>51.08</v>
      </c>
      <c r="D66">
        <v>37.31</v>
      </c>
      <c r="E66">
        <v>47.74</v>
      </c>
      <c r="F66">
        <v>40.79</v>
      </c>
      <c r="G66">
        <v>40.229999999999997</v>
      </c>
      <c r="H66">
        <v>57</v>
      </c>
      <c r="I66">
        <v>51.18</v>
      </c>
      <c r="J66">
        <v>51.64</v>
      </c>
      <c r="K66">
        <v>28.55</v>
      </c>
      <c r="L66">
        <v>39.97</v>
      </c>
      <c r="M66">
        <v>30.84</v>
      </c>
      <c r="N66">
        <v>42.8</v>
      </c>
      <c r="O66">
        <v>17.66</v>
      </c>
      <c r="P66">
        <v>31.68</v>
      </c>
      <c r="Q66">
        <v>32.869999999999997</v>
      </c>
      <c r="R66">
        <v>28.6</v>
      </c>
      <c r="S66">
        <v>19.86</v>
      </c>
      <c r="T66">
        <v>23.14</v>
      </c>
      <c r="U66">
        <v>25.2</v>
      </c>
    </row>
    <row r="67" spans="1:21" x14ac:dyDescent="0.3">
      <c r="B67" t="s">
        <v>93</v>
      </c>
      <c r="C67">
        <v>64.87</v>
      </c>
      <c r="D67">
        <v>41.29</v>
      </c>
      <c r="E67">
        <v>48.04</v>
      </c>
      <c r="F67">
        <v>27.6</v>
      </c>
      <c r="G67">
        <v>27.6</v>
      </c>
      <c r="H67">
        <v>28.18</v>
      </c>
      <c r="I67">
        <v>22.29</v>
      </c>
      <c r="J67">
        <v>28.9</v>
      </c>
      <c r="K67">
        <v>24.41</v>
      </c>
      <c r="L67">
        <v>34.25</v>
      </c>
      <c r="M67">
        <v>22.38</v>
      </c>
      <c r="N67">
        <v>23.47</v>
      </c>
      <c r="O67">
        <v>17.07</v>
      </c>
      <c r="P67">
        <v>14.42</v>
      </c>
      <c r="Q67">
        <v>8.6</v>
      </c>
      <c r="R67">
        <v>12.14</v>
      </c>
      <c r="S67">
        <v>8.48</v>
      </c>
      <c r="T67">
        <v>8.6300000000000008</v>
      </c>
      <c r="U67">
        <v>6.82</v>
      </c>
    </row>
    <row r="68" spans="1:21" x14ac:dyDescent="0.3">
      <c r="B68" t="s">
        <v>94</v>
      </c>
      <c r="C68">
        <v>67.08</v>
      </c>
      <c r="D68">
        <v>49.42</v>
      </c>
      <c r="E68">
        <v>44.03</v>
      </c>
      <c r="F68">
        <v>36.729999999999997</v>
      </c>
      <c r="G68">
        <v>34.18</v>
      </c>
      <c r="H68">
        <v>40.82</v>
      </c>
      <c r="I68">
        <v>37.06</v>
      </c>
      <c r="J68">
        <v>46.41</v>
      </c>
      <c r="K68">
        <v>32.11</v>
      </c>
      <c r="L68">
        <v>34.93</v>
      </c>
      <c r="M68">
        <v>31.51</v>
      </c>
      <c r="N68">
        <v>25.05</v>
      </c>
      <c r="O68">
        <v>16.59</v>
      </c>
      <c r="P68">
        <v>30.6</v>
      </c>
      <c r="Q68">
        <v>29.47</v>
      </c>
      <c r="R68">
        <v>16.850000000000001</v>
      </c>
      <c r="S68">
        <v>13.18</v>
      </c>
      <c r="T68">
        <v>19.649999999999999</v>
      </c>
      <c r="U68">
        <v>12.95</v>
      </c>
    </row>
    <row r="69" spans="1:21" x14ac:dyDescent="0.3">
      <c r="B69" t="s">
        <v>95</v>
      </c>
      <c r="C69">
        <v>46.1</v>
      </c>
      <c r="D69">
        <v>36.979999999999997</v>
      </c>
      <c r="E69">
        <v>37.04</v>
      </c>
      <c r="F69">
        <v>21.05</v>
      </c>
      <c r="G69">
        <v>25.81</v>
      </c>
      <c r="H69">
        <v>26.91</v>
      </c>
      <c r="I69">
        <v>21.16</v>
      </c>
      <c r="J69">
        <v>17.899999999999999</v>
      </c>
      <c r="K69">
        <v>9.9700000000000006</v>
      </c>
      <c r="L69">
        <v>30.63</v>
      </c>
      <c r="M69">
        <v>29.52</v>
      </c>
      <c r="N69">
        <v>23.87</v>
      </c>
      <c r="O69">
        <v>13.15</v>
      </c>
      <c r="P69">
        <v>20.32</v>
      </c>
      <c r="Q69">
        <v>14.24</v>
      </c>
      <c r="R69">
        <v>10.41</v>
      </c>
      <c r="S69">
        <v>10.89</v>
      </c>
      <c r="T69">
        <v>8.08</v>
      </c>
      <c r="U69">
        <v>2.82</v>
      </c>
    </row>
    <row r="70" spans="1:21" x14ac:dyDescent="0.3">
      <c r="B70" t="s">
        <v>7</v>
      </c>
      <c r="C70">
        <v>59.28</v>
      </c>
      <c r="D70">
        <v>44.16</v>
      </c>
      <c r="E70">
        <v>38.97</v>
      </c>
      <c r="F70">
        <v>35.32</v>
      </c>
      <c r="G70">
        <v>30.24</v>
      </c>
      <c r="H70">
        <v>31.19</v>
      </c>
      <c r="I70">
        <v>27.71</v>
      </c>
      <c r="J70">
        <v>25.26</v>
      </c>
      <c r="K70">
        <v>18.11</v>
      </c>
      <c r="L70">
        <v>19.8</v>
      </c>
      <c r="M70">
        <v>17.420000000000002</v>
      </c>
      <c r="N70">
        <v>17.079999999999998</v>
      </c>
      <c r="O70">
        <v>10.32</v>
      </c>
      <c r="P70">
        <v>13</v>
      </c>
      <c r="Q70">
        <v>11.54</v>
      </c>
      <c r="R70">
        <v>11.65</v>
      </c>
      <c r="S70">
        <v>8.36</v>
      </c>
      <c r="T70">
        <v>11.5</v>
      </c>
      <c r="U70">
        <v>10.199999999999999</v>
      </c>
    </row>
    <row r="71" spans="1:21" s="35" customFormat="1" x14ac:dyDescent="0.3">
      <c r="A71" s="35" t="s">
        <v>175</v>
      </c>
      <c r="B71" s="35" t="s">
        <v>118</v>
      </c>
      <c r="C71" s="35">
        <v>53.79</v>
      </c>
      <c r="D71" s="35">
        <v>24.87</v>
      </c>
      <c r="E71" s="35">
        <v>22.57</v>
      </c>
      <c r="F71" s="35">
        <v>17.7</v>
      </c>
      <c r="G71" s="35">
        <v>19.2</v>
      </c>
      <c r="H71" s="35">
        <v>14.86</v>
      </c>
      <c r="I71" s="35">
        <v>10.36</v>
      </c>
      <c r="J71" s="35">
        <v>10.67</v>
      </c>
      <c r="K71" s="35">
        <v>11.24</v>
      </c>
      <c r="L71" s="35">
        <v>10.87</v>
      </c>
      <c r="M71" s="35">
        <v>10.32</v>
      </c>
      <c r="N71" s="35">
        <v>11.54</v>
      </c>
      <c r="O71" s="35">
        <v>11.85</v>
      </c>
      <c r="P71" s="35">
        <v>8.08</v>
      </c>
      <c r="Q71" s="35">
        <v>14.05</v>
      </c>
      <c r="R71" s="35">
        <v>12.49</v>
      </c>
      <c r="S71" s="35">
        <v>12.7</v>
      </c>
      <c r="T71" s="35">
        <v>9.6999999999999993</v>
      </c>
      <c r="U71" s="35">
        <v>13.16</v>
      </c>
    </row>
    <row r="72" spans="1:21" x14ac:dyDescent="0.3">
      <c r="B72" t="s">
        <v>55</v>
      </c>
      <c r="C72">
        <v>32.520000000000003</v>
      </c>
      <c r="D72">
        <v>24.92</v>
      </c>
      <c r="E72">
        <v>26.57</v>
      </c>
      <c r="F72">
        <v>20.27</v>
      </c>
      <c r="G72">
        <v>17.79</v>
      </c>
      <c r="H72">
        <v>21.33</v>
      </c>
      <c r="I72">
        <v>8.33</v>
      </c>
      <c r="J72">
        <v>13.34</v>
      </c>
      <c r="K72">
        <v>5.32</v>
      </c>
      <c r="L72">
        <v>10.33</v>
      </c>
      <c r="M72">
        <v>8.49</v>
      </c>
      <c r="N72">
        <v>4.71</v>
      </c>
      <c r="O72">
        <v>3.13</v>
      </c>
      <c r="P72">
        <v>6.31</v>
      </c>
      <c r="Q72">
        <v>5.04</v>
      </c>
      <c r="R72">
        <v>4.5199999999999996</v>
      </c>
      <c r="S72">
        <v>5.69</v>
      </c>
      <c r="T72">
        <v>2.4700000000000002</v>
      </c>
      <c r="U72">
        <v>8.06</v>
      </c>
    </row>
    <row r="73" spans="1:21" x14ac:dyDescent="0.3">
      <c r="B73" t="s">
        <v>119</v>
      </c>
      <c r="C73">
        <v>33.75</v>
      </c>
      <c r="D73">
        <v>19.829999999999998</v>
      </c>
      <c r="E73">
        <v>8.19</v>
      </c>
      <c r="F73">
        <v>1.74</v>
      </c>
      <c r="G73">
        <v>1.1599999999999999</v>
      </c>
      <c r="H73">
        <v>2.0499999999999998</v>
      </c>
      <c r="I73">
        <v>6.11</v>
      </c>
      <c r="J73">
        <v>1.4</v>
      </c>
      <c r="K73">
        <v>4.6100000000000003</v>
      </c>
      <c r="L73">
        <v>6.72</v>
      </c>
      <c r="M73">
        <v>2.46</v>
      </c>
      <c r="N73">
        <v>2.21</v>
      </c>
      <c r="O73">
        <v>8.09</v>
      </c>
      <c r="P73">
        <v>4.7300000000000004</v>
      </c>
      <c r="Q73">
        <v>3.08</v>
      </c>
      <c r="R73">
        <v>3.72</v>
      </c>
      <c r="S73">
        <v>2.04</v>
      </c>
      <c r="T73">
        <v>1.02</v>
      </c>
      <c r="U73">
        <v>4.47</v>
      </c>
    </row>
    <row r="74" spans="1:21" x14ac:dyDescent="0.3">
      <c r="B74" t="s">
        <v>120</v>
      </c>
      <c r="C74">
        <v>2.57</v>
      </c>
      <c r="D74">
        <v>1.19</v>
      </c>
      <c r="E74">
        <v>1.89</v>
      </c>
      <c r="F74">
        <v>0.93</v>
      </c>
      <c r="G74">
        <v>0.3</v>
      </c>
      <c r="H74">
        <v>0.09</v>
      </c>
      <c r="I74" t="s">
        <v>227</v>
      </c>
      <c r="J74">
        <v>0.6</v>
      </c>
      <c r="K74">
        <v>5.79</v>
      </c>
      <c r="L74">
        <v>1.41</v>
      </c>
      <c r="M74" t="s">
        <v>227</v>
      </c>
      <c r="N74">
        <v>0.75</v>
      </c>
      <c r="O74">
        <v>0.67</v>
      </c>
      <c r="P74">
        <v>0.39</v>
      </c>
      <c r="Q74">
        <v>0.05</v>
      </c>
      <c r="R74">
        <v>2.54</v>
      </c>
      <c r="S74">
        <v>0.4</v>
      </c>
      <c r="T74" t="s">
        <v>227</v>
      </c>
      <c r="U74">
        <v>0.63</v>
      </c>
    </row>
    <row r="75" spans="1:21" x14ac:dyDescent="0.3">
      <c r="B75" t="s">
        <v>121</v>
      </c>
      <c r="C75">
        <v>21.65</v>
      </c>
      <c r="D75">
        <v>16.2</v>
      </c>
      <c r="E75">
        <v>8.1999999999999993</v>
      </c>
      <c r="F75">
        <v>9.42</v>
      </c>
      <c r="G75">
        <v>11.37</v>
      </c>
      <c r="H75">
        <v>3.33</v>
      </c>
      <c r="I75">
        <v>5.4</v>
      </c>
      <c r="J75">
        <v>3.84</v>
      </c>
      <c r="K75">
        <v>4.1399999999999997</v>
      </c>
      <c r="L75">
        <v>1.01</v>
      </c>
      <c r="M75">
        <v>1.4</v>
      </c>
      <c r="N75">
        <v>2.79</v>
      </c>
      <c r="O75">
        <v>2.02</v>
      </c>
      <c r="P75">
        <v>1.1399999999999999</v>
      </c>
      <c r="Q75">
        <v>2.69</v>
      </c>
      <c r="R75">
        <v>4.37</v>
      </c>
      <c r="S75">
        <v>4.96</v>
      </c>
      <c r="T75">
        <v>3</v>
      </c>
      <c r="U75">
        <v>3.65</v>
      </c>
    </row>
    <row r="76" spans="1:21" x14ac:dyDescent="0.3">
      <c r="B76" t="s">
        <v>122</v>
      </c>
      <c r="C76">
        <v>44.49</v>
      </c>
      <c r="D76">
        <v>22.38</v>
      </c>
      <c r="E76">
        <v>22.54</v>
      </c>
      <c r="F76">
        <v>13.35</v>
      </c>
      <c r="G76">
        <v>16.600000000000001</v>
      </c>
      <c r="H76">
        <v>16.55</v>
      </c>
      <c r="I76">
        <v>12.32</v>
      </c>
      <c r="J76">
        <v>14.48</v>
      </c>
      <c r="K76">
        <v>9.1999999999999993</v>
      </c>
      <c r="L76">
        <v>19.66</v>
      </c>
      <c r="M76">
        <v>15.54</v>
      </c>
      <c r="N76">
        <v>16.239999999999998</v>
      </c>
      <c r="O76">
        <v>12.35</v>
      </c>
      <c r="P76">
        <v>16.55</v>
      </c>
      <c r="Q76">
        <v>17.420000000000002</v>
      </c>
      <c r="R76">
        <v>20.75</v>
      </c>
      <c r="S76">
        <v>16.88</v>
      </c>
      <c r="T76">
        <v>21.94</v>
      </c>
      <c r="U76">
        <v>19.899999999999999</v>
      </c>
    </row>
    <row r="77" spans="1:21" x14ac:dyDescent="0.3">
      <c r="B77" t="s">
        <v>123</v>
      </c>
      <c r="C77">
        <v>26.86</v>
      </c>
      <c r="D77">
        <v>34.18</v>
      </c>
      <c r="E77">
        <v>22.09</v>
      </c>
      <c r="F77">
        <v>14.83</v>
      </c>
      <c r="G77">
        <v>12.3</v>
      </c>
      <c r="H77">
        <v>17.07</v>
      </c>
      <c r="I77">
        <v>7.54</v>
      </c>
      <c r="J77">
        <v>3.64</v>
      </c>
      <c r="K77">
        <v>2.96</v>
      </c>
      <c r="L77">
        <v>3.8</v>
      </c>
      <c r="M77">
        <v>2.96</v>
      </c>
      <c r="N77">
        <v>4.91</v>
      </c>
      <c r="O77">
        <v>5.87</v>
      </c>
      <c r="P77">
        <v>5.36</v>
      </c>
      <c r="Q77">
        <v>3.96</v>
      </c>
      <c r="R77">
        <v>4.05</v>
      </c>
      <c r="S77">
        <v>3.03</v>
      </c>
      <c r="T77">
        <v>6.38</v>
      </c>
      <c r="U77">
        <v>4.4000000000000004</v>
      </c>
    </row>
    <row r="78" spans="1:21" x14ac:dyDescent="0.3">
      <c r="B78" t="s">
        <v>124</v>
      </c>
      <c r="C78">
        <v>33.159999999999997</v>
      </c>
      <c r="D78">
        <v>18.87</v>
      </c>
      <c r="E78">
        <v>12.63</v>
      </c>
      <c r="F78">
        <v>10.75</v>
      </c>
      <c r="G78">
        <v>10.64</v>
      </c>
      <c r="H78">
        <v>7.79</v>
      </c>
      <c r="I78">
        <v>8.2200000000000006</v>
      </c>
      <c r="J78">
        <v>8.1999999999999993</v>
      </c>
      <c r="K78">
        <v>3.17</v>
      </c>
      <c r="L78">
        <v>3.47</v>
      </c>
      <c r="M78">
        <v>1.51</v>
      </c>
      <c r="N78">
        <v>5.71</v>
      </c>
      <c r="O78">
        <v>2.0699999999999998</v>
      </c>
      <c r="P78">
        <v>7.95</v>
      </c>
      <c r="Q78">
        <v>3.11</v>
      </c>
      <c r="R78">
        <v>6.47</v>
      </c>
      <c r="S78">
        <v>5.96</v>
      </c>
      <c r="T78">
        <v>6.04</v>
      </c>
      <c r="U78">
        <v>5.97</v>
      </c>
    </row>
    <row r="79" spans="1:21" x14ac:dyDescent="0.3">
      <c r="B79" t="s">
        <v>125</v>
      </c>
      <c r="C79">
        <v>45.84</v>
      </c>
      <c r="D79">
        <v>36.020000000000003</v>
      </c>
      <c r="E79">
        <v>36.380000000000003</v>
      </c>
      <c r="F79">
        <v>28.34</v>
      </c>
      <c r="G79">
        <v>19.3</v>
      </c>
      <c r="H79">
        <v>10.75</v>
      </c>
      <c r="I79">
        <v>17.809999999999999</v>
      </c>
      <c r="J79">
        <v>10.93</v>
      </c>
      <c r="K79">
        <v>11.48</v>
      </c>
      <c r="L79">
        <v>3.26</v>
      </c>
      <c r="M79">
        <v>5.08</v>
      </c>
      <c r="N79">
        <v>6.83</v>
      </c>
      <c r="O79">
        <v>7.66</v>
      </c>
      <c r="P79">
        <v>5.96</v>
      </c>
      <c r="Q79">
        <v>10.26</v>
      </c>
      <c r="R79">
        <v>11.96</v>
      </c>
      <c r="S79">
        <v>14.82</v>
      </c>
      <c r="T79">
        <v>7.33</v>
      </c>
      <c r="U79">
        <v>9.83</v>
      </c>
    </row>
    <row r="80" spans="1:21" x14ac:dyDescent="0.3">
      <c r="B80" t="s">
        <v>126</v>
      </c>
      <c r="C80">
        <v>30.82</v>
      </c>
      <c r="D80">
        <v>22.51</v>
      </c>
      <c r="E80">
        <v>17.66</v>
      </c>
      <c r="F80">
        <v>8.56</v>
      </c>
      <c r="G80">
        <v>11.4</v>
      </c>
      <c r="H80">
        <v>10.66</v>
      </c>
      <c r="I80">
        <v>13.31</v>
      </c>
      <c r="J80">
        <v>15.67</v>
      </c>
      <c r="K80">
        <v>8.23</v>
      </c>
      <c r="L80">
        <v>11.77</v>
      </c>
      <c r="M80">
        <v>9.2799999999999994</v>
      </c>
      <c r="N80">
        <v>11.09</v>
      </c>
      <c r="O80">
        <v>7.96</v>
      </c>
      <c r="P80">
        <v>17.100000000000001</v>
      </c>
      <c r="Q80">
        <v>12.03</v>
      </c>
      <c r="R80">
        <v>15.06</v>
      </c>
      <c r="S80">
        <v>9.93</v>
      </c>
      <c r="T80">
        <v>14.26</v>
      </c>
      <c r="U80">
        <v>11.55</v>
      </c>
    </row>
    <row r="81" spans="2:21" x14ac:dyDescent="0.3">
      <c r="B81" t="s">
        <v>127</v>
      </c>
      <c r="C81">
        <v>37.11</v>
      </c>
      <c r="D81">
        <v>30.04</v>
      </c>
      <c r="E81">
        <v>17.86</v>
      </c>
      <c r="F81">
        <v>14.89</v>
      </c>
      <c r="G81">
        <v>17.190000000000001</v>
      </c>
      <c r="H81">
        <v>19.63</v>
      </c>
      <c r="I81">
        <v>19.38</v>
      </c>
      <c r="J81">
        <v>10.73</v>
      </c>
      <c r="K81">
        <v>8.42</v>
      </c>
      <c r="L81">
        <v>17.96</v>
      </c>
      <c r="M81">
        <v>15.52</v>
      </c>
      <c r="N81">
        <v>18</v>
      </c>
      <c r="O81">
        <v>13.24</v>
      </c>
      <c r="P81">
        <v>14.5</v>
      </c>
      <c r="Q81">
        <v>20.3</v>
      </c>
      <c r="R81">
        <v>26.98</v>
      </c>
      <c r="S81">
        <v>18.96</v>
      </c>
      <c r="T81">
        <v>15.03</v>
      </c>
      <c r="U81">
        <v>12.12</v>
      </c>
    </row>
    <row r="82" spans="2:21" x14ac:dyDescent="0.3">
      <c r="B82" t="s">
        <v>128</v>
      </c>
      <c r="C82">
        <v>61.71</v>
      </c>
      <c r="D82">
        <v>46.81</v>
      </c>
      <c r="E82">
        <v>49.36</v>
      </c>
      <c r="F82">
        <v>43.38</v>
      </c>
      <c r="G82">
        <v>44.99</v>
      </c>
      <c r="H82">
        <v>51.07</v>
      </c>
      <c r="I82">
        <v>49.65</v>
      </c>
      <c r="J82">
        <v>54.26</v>
      </c>
      <c r="K82">
        <v>33.39</v>
      </c>
      <c r="L82">
        <v>46.8</v>
      </c>
      <c r="M82">
        <v>37.950000000000003</v>
      </c>
      <c r="N82">
        <v>39.200000000000003</v>
      </c>
      <c r="O82">
        <v>35.01</v>
      </c>
      <c r="P82">
        <v>36.21</v>
      </c>
      <c r="Q82">
        <v>34.549999999999997</v>
      </c>
      <c r="R82">
        <v>33.22</v>
      </c>
      <c r="S82">
        <v>29.86</v>
      </c>
      <c r="T82">
        <v>44.2</v>
      </c>
      <c r="U82">
        <v>30.85</v>
      </c>
    </row>
    <row r="83" spans="2:21" x14ac:dyDescent="0.3">
      <c r="B83" t="s">
        <v>129</v>
      </c>
      <c r="C83">
        <v>55.04</v>
      </c>
      <c r="D83">
        <v>47.5</v>
      </c>
      <c r="E83">
        <v>40.79</v>
      </c>
      <c r="F83">
        <v>24.24</v>
      </c>
      <c r="G83">
        <v>28.27</v>
      </c>
      <c r="H83">
        <v>29.45</v>
      </c>
      <c r="I83">
        <v>38.659999999999997</v>
      </c>
      <c r="J83">
        <v>22.63</v>
      </c>
      <c r="K83">
        <v>13.38</v>
      </c>
      <c r="L83">
        <v>21.87</v>
      </c>
      <c r="M83">
        <v>22.37</v>
      </c>
      <c r="N83">
        <v>32.39</v>
      </c>
      <c r="O83">
        <v>20.91</v>
      </c>
      <c r="P83">
        <v>21.05</v>
      </c>
      <c r="Q83">
        <v>12.99</v>
      </c>
      <c r="R83">
        <v>21.52</v>
      </c>
      <c r="S83">
        <v>14.04</v>
      </c>
      <c r="T83">
        <v>17.39</v>
      </c>
      <c r="U83">
        <v>19.25</v>
      </c>
    </row>
    <row r="84" spans="2:21" x14ac:dyDescent="0.3">
      <c r="B84" t="s">
        <v>130</v>
      </c>
      <c r="C84">
        <v>73.3</v>
      </c>
      <c r="D84">
        <v>67.61</v>
      </c>
      <c r="E84">
        <v>45.88</v>
      </c>
      <c r="F84">
        <v>66.2</v>
      </c>
      <c r="G84">
        <v>53.4</v>
      </c>
      <c r="H84">
        <v>40.130000000000003</v>
      </c>
      <c r="I84">
        <v>54.94</v>
      </c>
      <c r="J84">
        <v>35.24</v>
      </c>
      <c r="K84">
        <v>24.73</v>
      </c>
      <c r="L84">
        <v>42.73</v>
      </c>
      <c r="M84">
        <v>35.299999999999997</v>
      </c>
      <c r="N84">
        <v>45.2</v>
      </c>
      <c r="O84">
        <v>19.55</v>
      </c>
      <c r="P84">
        <v>37.44</v>
      </c>
      <c r="Q84">
        <v>34.479999999999997</v>
      </c>
      <c r="R84">
        <v>26.74</v>
      </c>
      <c r="S84">
        <v>25.76</v>
      </c>
      <c r="T84">
        <v>24.99</v>
      </c>
      <c r="U84">
        <v>18.690000000000001</v>
      </c>
    </row>
    <row r="85" spans="2:21" x14ac:dyDescent="0.3">
      <c r="B85" t="s">
        <v>7</v>
      </c>
      <c r="C85">
        <v>41.7</v>
      </c>
      <c r="D85">
        <v>29.2</v>
      </c>
      <c r="E85">
        <v>22.89</v>
      </c>
      <c r="F85">
        <v>19.84</v>
      </c>
      <c r="G85">
        <v>19.329999999999998</v>
      </c>
      <c r="H85">
        <v>16.77</v>
      </c>
      <c r="I85">
        <v>17.03</v>
      </c>
      <c r="J85">
        <v>14.24</v>
      </c>
      <c r="K85">
        <v>10.119999999999999</v>
      </c>
      <c r="L85">
        <v>13.28</v>
      </c>
      <c r="M85">
        <v>11.06</v>
      </c>
      <c r="N85">
        <v>13.75</v>
      </c>
      <c r="O85">
        <v>9.8800000000000008</v>
      </c>
      <c r="P85">
        <v>12.33</v>
      </c>
      <c r="Q85">
        <v>11.82</v>
      </c>
      <c r="R85">
        <v>12.92</v>
      </c>
      <c r="S85">
        <v>11.3</v>
      </c>
      <c r="T85">
        <v>11.65</v>
      </c>
      <c r="U85">
        <v>10.94</v>
      </c>
    </row>
    <row r="86" spans="2:21" x14ac:dyDescent="0.3">
      <c r="B86" t="s">
        <v>228</v>
      </c>
      <c r="C86">
        <v>42.33</v>
      </c>
      <c r="D86">
        <v>32.44</v>
      </c>
      <c r="E86">
        <v>26.76</v>
      </c>
      <c r="F86">
        <v>21.94</v>
      </c>
      <c r="G86">
        <v>20.04</v>
      </c>
      <c r="H86">
        <v>20.43</v>
      </c>
      <c r="I86">
        <v>17.88</v>
      </c>
      <c r="J86">
        <v>16.37</v>
      </c>
      <c r="K86">
        <v>13.22</v>
      </c>
      <c r="L86">
        <v>12.65</v>
      </c>
      <c r="M86">
        <v>10.96</v>
      </c>
      <c r="N86">
        <v>10.52</v>
      </c>
      <c r="O86">
        <v>7.19</v>
      </c>
      <c r="P86">
        <v>8.6</v>
      </c>
      <c r="Q86">
        <v>7.83</v>
      </c>
      <c r="R86">
        <v>8.3000000000000007</v>
      </c>
      <c r="S86">
        <v>6.26</v>
      </c>
      <c r="T86">
        <v>6.83</v>
      </c>
      <c r="U86">
        <v>6.32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d 6 7 0 7 a - 1 a b c - 4 9 b c - b 9 3 7 - 0 b 3 5 d 5 9 2 3 e 9 c "   x m l n s = " h t t p : / / s c h e m a s . m i c r o s o f t . c o m / D a t a M a s h u p " > A A A A A M s E A A B Q S w M E F A A C A A g A U 6 Y j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B T p i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6 Y j V T F B i s v G A Q A A 8 A M A A B M A H A B G b 3 J t d W x h c y 9 T Z W N 0 a W 9 u M S 5 t I K I Y A C i g F A A A A A A A A A A A A A A A A A A A A A A A A A A A A K V S T W s T Q R i + B / I f h j l I A s v G a d W a l k W k H u w t 0 I C H E M o k + 6 Z Z n J 1 d d i Z E C Q E r h W r P F a m e V E S w C B o s T v 7 N / B R n 3 0 1 K P I y X 7 m V n n v f h + X h 3 F Q x 1 k k l y W L 3 Z X r 1 W r 6 k x L y A m M N V H s T g S i X x O I i J A 1 2 v E P X Z 5 Y s 2 V N V / t 8 o 0 1 Z 9 a 8 t + Y a z 5 + s W T h m J x 6 F X T 4 Q o B r P Y B D u Z 1 K D 1 K p B x 1 r n a r f V m k 6 n o Q Q V D 8 P j L N T j 1 o Z R m I / z R z K J I 8 b a O + z O K B E g e Q q R y o Y J F 7 Q Z k N 5 B m g t I n S I v E 0 e U h d u 0 3 w y q c B 1 + D F u M u R T / j z n r H c Q R X b F p f 9 5 7 w j X v r 0 S s + Y 7 E b 9 Z c o s Y v P K 8 F l q 9 K V f M H O T + Q 8 8 W a n 9 Z c I P O D M 8 f 6 Y a f I 0 k z D U + A x F K q x c n M V V o P H Q h w O u e C F i n Q x g Z s S 6 P A R T a r E n 0 u T s k 8 F u j L n a P u 7 9 C x x V / K t y 3 j j 3 C 2 4 V K O s S P c z M U l l 9 2 X u P s Y t a w W z G b X m n V s e D h a b S y V t s k v W z C r b t T W n q L / A j Z 9 g w g U i V 1 i n u r 5 G r z M k X 9 K A a B e V a H i h 5 w G Z 0 S r + l g f f 9 u D 3 P P h 9 D / 7 A g + 9 4 8 I c e v L 3 G 5 S Q d Q L E x Y X f 9 I + Z R Y / / W n j f r t U T e 8 g f Z + w t Q S w E C L Q A U A A I A C A B T p i N V a n v 1 O q M A A A D 2 A A A A E g A A A A A A A A A A A A A A A A A A A A A A Q 2 9 u Z m l n L 1 B h Y 2 t h Z 2 U u e G 1 s U E s B A i 0 A F A A C A A g A U 6 Y j V Q / K 6 a u k A A A A 6 Q A A A B M A A A A A A A A A A A A A A A A A 7 w A A A F t D b 2 5 0 Z W 5 0 X 1 R 5 c G V z X S 5 4 b W x Q S w E C L Q A U A A I A C A B T p i N V M U G K y 8 Y B A A D w A w A A E w A A A A A A A A A A A A A A A A D g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F g A A A A A A A C k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d 3 R f Z G x f b G l u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L i B 4 L i y 4 L i j 4 L i Z 4 L i z 4 L i X 4 L i y 4 L i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3 R f Z G x f b G l u a y / g u Y D g u J v g u K X g u L X g u Y j g u K L g u J n g u Y H g u J v g u K X g u I f g u I r g u J n g u L T g u J T g u Y H g u K X g u Y n g u K c u e + C 4 l e C 4 s u C 4 o + C 4 s u C 4 h + C 4 l + C 4 t e C 5 i C A 5 I D o g 4 L i U 4 L i x 4 L i K 4 L i Z 4 L i 1 4 L i E 4 L i n 4 L i y 4 L i h 4 L i B 4 L m J 4 L i y 4 L i n 4 L i r 4 L i Z 4 L m J 4 L i y 4 L i C 4 L i t 4 L i H 4 L i E 4 L i Z L D B 9 J n F 1 b 3 Q 7 L C Z x d W 9 0 O 1 N l Y 3 R p b 2 4 x L 2 V 3 d F 9 k b F 9 s a W 5 r L + C 5 g O C 4 m + C 4 p e C 4 t e C 5 i O C 4 o u C 4 m e C 5 g e C 4 m + C 4 p e C 4 h + C 4 i u C 4 m e C 4 t O C 4 l O C 5 g e C 4 p e C 5 i e C 4 p y 5 7 Q 2 9 s d W 1 u M i w x f S Z x d W 9 0 O y w m c X V v d D t T Z W N 0 a W 9 u M S 9 l d 3 R f Z G x f b G l u a y / g u Y D g u J v g u K X g u L X g u Y j g u K L g u J n g u Y H g u J v g u K X g u I f g u I r g u J n g u L T g u J T g u Y H g u K X g u Y n g u K c u e 0 N v b H V t b j M s M n 0 m c X V v d D s s J n F 1 b 3 Q 7 U 2 V j d G l v b j E v Z X d 0 X 2 R s X 2 x p b m s v 4 L m A 4 L i b 4 L i l 4 L i 1 4 L m I 4 L i i 4 L i Z 4 L m B 4 L i b 4 L i l 4 L i H 4 L i K 4 L i Z 4 L i 0 4 L i U 4 L m B 4 L i l 4 L m J 4 L i n L n t D b 2 x 1 b W 4 0 L D N 9 J n F 1 b 3 Q 7 L C Z x d W 9 0 O 1 N l Y 3 R p b 2 4 x L 2 V 3 d F 9 k b F 9 s a W 5 r L + C 5 g O C 4 m + C 4 p e C 4 t e C 5 i O C 4 o u C 4 m e C 5 g e C 4 m + C 4 p e C 4 h + C 4 i u C 4 m e C 4 t O C 4 l O C 5 g e C 4 p e C 5 i e C 4 p y 5 7 Q 2 9 s d W 1 u N S w 0 f S Z x d W 9 0 O y w m c X V v d D t T Z W N 0 a W 9 u M S 9 l d 3 R f Z G x f b G l u a y / g u Y D g u J v g u K X g u L X g u Y j g u K L g u J n g u Y H g u J v g u K X g u I f g u I r g u J n g u L T g u J T g u Y H g u K X g u Y n g u K c u e 0 N v b H V t b j Y s N X 0 m c X V v d D s s J n F 1 b 3 Q 7 U 2 V j d G l v b j E v Z X d 0 X 2 R s X 2 x p b m s v 4 L m A 4 L i b 4 L i l 4 L i 1 4 L m I 4 L i i 4 L i Z 4 L m B 4 L i b 4 L i l 4 L i H 4 L i K 4 L i Z 4 L i 0 4 L i U 4 L m B 4 L i l 4 L m J 4 L i n L n t D b 2 x 1 b W 4 3 L D Z 9 J n F 1 b 3 Q 7 L C Z x d W 9 0 O 1 N l Y 3 R p b 2 4 x L 2 V 3 d F 9 k b F 9 s a W 5 r L + C 5 g O C 4 m + C 4 p e C 4 t e C 5 i O C 4 o u C 4 m e C 5 g e C 4 m + C 4 p e C 4 h + C 4 i u C 4 m e C 4 t O C 4 l O C 5 g e C 4 p e C 5 i e C 4 p y 5 7 Q 2 9 s d W 1 u O C w 3 f S Z x d W 9 0 O y w m c X V v d D t T Z W N 0 a W 9 u M S 9 l d 3 R f Z G x f b G l u a y / g u Y D g u J v g u K X g u L X g u Y j g u K L g u J n g u Y H g u J v g u K X g u I f g u I r g u J n g u L T g u J T g u Y H g u K X g u Y n g u K c u e 0 N v b H V t b j k s O H 0 m c X V v d D s s J n F 1 b 3 Q 7 U 2 V j d G l v b j E v Z X d 0 X 2 R s X 2 x p b m s v 4 L m A 4 L i b 4 L i l 4 L i 1 4 L m I 4 L i i 4 L i Z 4 L m B 4 L i b 4 L i l 4 L i H 4 L i K 4 L i Z 4 L i 0 4 L i U 4 L m B 4 L i l 4 L m J 4 L i n L n t D b 2 x 1 b W 4 x M C w 5 f S Z x d W 9 0 O y w m c X V v d D t T Z W N 0 a W 9 u M S 9 l d 3 R f Z G x f b G l u a y / g u Y D g u J v g u K X g u L X g u Y j g u K L g u J n g u Y H g u J v g u K X g u I f g u I r g u J n g u L T g u J T g u Y H g u K X g u Y n g u K c u e 0 N v b H V t b j E x L D E w f S Z x d W 9 0 O y w m c X V v d D t T Z W N 0 a W 9 u M S 9 l d 3 R f Z G x f b G l u a y / g u Y D g u J v g u K X g u L X g u Y j g u K L g u J n g u Y H g u J v g u K X g u I f g u I r g u J n g u L T g u J T g u Y H g u K X g u Y n g u K c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X d 0 X 2 R s X 2 x p b m s v 4 L m A 4 L i b 4 L i l 4 L i 1 4 L m I 4 L i i 4 L i Z 4 L m B 4 L i b 4 L i l 4 L i H 4 L i K 4 L i Z 4 L i 0 4 L i U 4 L m B 4 L i l 4 L m J 4 L i n L n v g u J X g u L L g u K P g u L L g u I f g u J f g u L X g u Y g g O S A 6 I O C 4 l O C 4 s e C 4 i u C 4 m e C 4 t e C 4 h O C 4 p + C 4 s u C 4 o e C 4 g e C 5 i e C 4 s u C 4 p + C 4 q + C 4 m e C 5 i e C 4 s u C 4 g u C 4 r e C 4 h + C 4 h O C 4 m S w w f S Z x d W 9 0 O y w m c X V v d D t T Z W N 0 a W 9 u M S 9 l d 3 R f Z G x f b G l u a y / g u Y D g u J v g u K X g u L X g u Y j g u K L g u J n g u Y H g u J v g u K X g u I f g u I r g u J n g u L T g u J T g u Y H g u K X g u Y n g u K c u e 0 N v b H V t b j I s M X 0 m c X V v d D s s J n F 1 b 3 Q 7 U 2 V j d G l v b j E v Z X d 0 X 2 R s X 2 x p b m s v 4 L m A 4 L i b 4 L i l 4 L i 1 4 L m I 4 L i i 4 L i Z 4 L m B 4 L i b 4 L i l 4 L i H 4 L i K 4 L i Z 4 L i 0 4 L i U 4 L m B 4 L i l 4 L m J 4 L i n L n t D b 2 x 1 b W 4 z L D J 9 J n F 1 b 3 Q 7 L C Z x d W 9 0 O 1 N l Y 3 R p b 2 4 x L 2 V 3 d F 9 k b F 9 s a W 5 r L + C 5 g O C 4 m + C 4 p e C 4 t e C 5 i O C 4 o u C 4 m e C 5 g e C 4 m + C 4 p e C 4 h + C 4 i u C 4 m e C 4 t O C 4 l O C 5 g e C 4 p e C 5 i e C 4 p y 5 7 Q 2 9 s d W 1 u N C w z f S Z x d W 9 0 O y w m c X V v d D t T Z W N 0 a W 9 u M S 9 l d 3 R f Z G x f b G l u a y / g u Y D g u J v g u K X g u L X g u Y j g u K L g u J n g u Y H g u J v g u K X g u I f g u I r g u J n g u L T g u J T g u Y H g u K X g u Y n g u K c u e 0 N v b H V t b j U s N H 0 m c X V v d D s s J n F 1 b 3 Q 7 U 2 V j d G l v b j E v Z X d 0 X 2 R s X 2 x p b m s v 4 L m A 4 L i b 4 L i l 4 L i 1 4 L m I 4 L i i 4 L i Z 4 L m B 4 L i b 4 L i l 4 L i H 4 L i K 4 L i Z 4 L i 0 4 L i U 4 L m B 4 L i l 4 L m J 4 L i n L n t D b 2 x 1 b W 4 2 L D V 9 J n F 1 b 3 Q 7 L C Z x d W 9 0 O 1 N l Y 3 R p b 2 4 x L 2 V 3 d F 9 k b F 9 s a W 5 r L + C 5 g O C 4 m + C 4 p e C 4 t e C 5 i O C 4 o u C 4 m e C 5 g e C 4 m + C 4 p e C 4 h + C 4 i u C 4 m e C 4 t O C 4 l O C 5 g e C 4 p e C 5 i e C 4 p y 5 7 Q 2 9 s d W 1 u N y w 2 f S Z x d W 9 0 O y w m c X V v d D t T Z W N 0 a W 9 u M S 9 l d 3 R f Z G x f b G l u a y / g u Y D g u J v g u K X g u L X g u Y j g u K L g u J n g u Y H g u J v g u K X g u I f g u I r g u J n g u L T g u J T g u Y H g u K X g u Y n g u K c u e 0 N v b H V t b j g s N 3 0 m c X V v d D s s J n F 1 b 3 Q 7 U 2 V j d G l v b j E v Z X d 0 X 2 R s X 2 x p b m s v 4 L m A 4 L i b 4 L i l 4 L i 1 4 L m I 4 L i i 4 L i Z 4 L m B 4 L i b 4 L i l 4 L i H 4 L i K 4 L i Z 4 L i 0 4 L i U 4 L m B 4 L i l 4 L m J 4 L i n L n t D b 2 x 1 b W 4 5 L D h 9 J n F 1 b 3 Q 7 L C Z x d W 9 0 O 1 N l Y 3 R p b 2 4 x L 2 V 3 d F 9 k b F 9 s a W 5 r L + C 5 g O C 4 m + C 4 p e C 4 t e C 5 i O C 4 o u C 4 m e C 5 g e C 4 m + C 4 p e C 4 h + C 4 i u C 4 m e C 4 t O C 4 l O C 5 g e C 4 p e C 5 i e C 4 p y 5 7 Q 2 9 s d W 1 u M T A s O X 0 m c X V v d D s s J n F 1 b 3 Q 7 U 2 V j d G l v b j E v Z X d 0 X 2 R s X 2 x p b m s v 4 L m A 4 L i b 4 L i l 4 L i 1 4 L m I 4 L i i 4 L i Z 4 L m B 4 L i b 4 L i l 4 L i H 4 L i K 4 L i Z 4 L i 0 4 L i U 4 L m B 4 L i l 4 L m J 4 L i n L n t D b 2 x 1 b W 4 x M S w x M H 0 m c X V v d D s s J n F 1 b 3 Q 7 U 2 V j d G l v b j E v Z X d 0 X 2 R s X 2 x p b m s v 4 L m A 4 L i b 4 L i l 4 L i 1 4 L m I 4 L i i 4 L i Z 4 L m B 4 L i b 4 L i l 4 L i H 4 L i K 4 L i Z 4 L i 0 4 L i U 4 L m B 4 L i l 4 L m J 4 L i n L n t D b 2 x 1 b W 4 x M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C 4 l e C 4 s u C 4 o + C 4 s u C 4 h + C 4 l + C 4 t e C 5 i C A 5 I D o g 4 L i U 4 L i x 4 L i K 4 L i Z 4 L i 1 4 L i E 4 L i n 4 L i y 4 L i h 4 L i B 4 L m J 4 L i y 4 L i n 4 L i r 4 L i Z 4 L m J 4 L i y 4 L i C 4 L i t 4 L i H 4 L i E 4 L i Z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D b 2 x 1 b W 5 U e X B l c y I g V m F s d W U 9 I n N C Z 1 l H Q m d Z R 0 J n W U Z C U V l H I i A v P j x F b n R y e S B U e X B l P S J G a W x s T G F z d F V w Z G F 0 Z W Q i I F Z h b H V l P S J k M j A y M i 0 w O S 0 w M 1 Q x M z o 0 N j o y M C 4 x N j E x M D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k F k Z G V k V G 9 E Y X R h T W 9 k Z W w i I F Z h b H V l P S J s M C I g L z 4 8 R W 5 0 c n k g V H l w Z T 0 i U X V l c n l J R C I g V m F s d W U 9 I n M 5 M m E x Y z c z Z i 0 0 M m Z l L T R i N D g t Y m I 1 O C 0 4 M G M 5 M W I 4 Z D I y Z D Q i I C 8 + P C 9 T d G F i b G V F b n R y a W V z P j w v S X R l b T 4 8 S X R l b T 4 8 S X R l b U x v Y 2 F 0 a W 9 u P j x J d G V t V H l w Z T 5 G b 3 J t d W x h P C 9 J d G V t V H l w Z T 4 8 S X R l b V B h d G g + U 2 V j d G l v b j E v Z X d 0 X 2 R s X 2 x p b m s v J U U w J U I 5 J T g x J U U w J U I 4 J U F C J U U w J U I 4 J U E 1 J U U w J U I 5 J T g 4 J U U w J U I 4 J T g 3 J U U w J U I 4 J T k 3 J U U w J U I 4 J U I 1 J U U w J U I 5 J T g 4 J U U w J U I 4 J U E x J U U w J U I 4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d 0 X 2 R s X 2 x p b m s v U G F n Z T I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3 d F 9 k b F 9 s a W 5 r L y V F M C V C O C V B Q S V F M C V C O S U 4 O C V F M C V C O C V B N y V F M C V C O C U 5 O S V F M C V C O C V B Q i V F M C V C O C V C M S V F M C V C O C V B N y V F M C V C O C U 5 N y V F M C V C O C V C N S V F M C V C O S U 4 O C V F M C V C O S U 4 M C V F M C V C O C V B N S V F M C V C O C V C N y V F M C V C O S U 4 O C V F M C V C O C V B R C V F M C V C O C U 5 O S V F M C V C O C V B M y V F M C V C O C V C M C V F M C V C O C U 5 N C V F M C V C O C V C M S V F M C V C O C U 5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3 d F 9 k b F 9 s a W 5 r L y V F M C V C O S U 4 M C V F M C V C O C U 5 Q i V F M C V C O C V B N S V F M C V C O C V C N S V F M C V C O S U 4 O C V F M C V C O C V B M i V F M C V C O C U 5 O S V F M C V C O S U 4 M S V F M C V C O C U 5 Q i V F M C V C O C V B N S V F M C V C O C U 4 N y V F M C V C O C U 4 Q S V F M C V C O C U 5 O S V F M C V C O C V C N C V F M C V C O C U 5 N C V F M C V C O S U 4 M S V F M C V C O C V B N S V F M C V C O S U 4 O S V F M C V C O C V B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B g 2 b Q 8 U H Q o K x f z e b c 8 R 7 A A A A A A I A A A A A A B B m A A A A A Q A A I A A A A M w i s t H x u Z s n H X G f B 7 Q s h d T a b v M 7 6 p w O J S 0 9 g r V 5 N L + v A A A A A A 6 A A A A A A g A A I A A A A D / r 7 T S 7 P c V X r 0 w Q Y q w t L a a X 1 n m D L F o G t r p 2 B J a S I I 0 f U A A A A D N O 8 v h A R Y 3 j j H W u T G S n 0 T 5 Y S N C o k / B I f 9 G 1 K N L b Z F H F b 3 T g b g w l Z W f 3 5 f p B J b N O n k 8 / E 0 + A v H Y W U d l L k o 8 Q e C F 2 p M c K 1 l Q / b f A 6 P S M K s 2 r j Q A A A A D 0 Q U X Y v I o l Y U H X Z 1 c b j D L J Y a Q I c 8 b k U Z W M 1 0 j Z 0 J + 8 g N D O s T G m S v E q B R A O c L 2 G k B n T x c O D U B Z u V R m H Q A m M O b v Y = < / D a t a M a s h u p > 
</file>

<file path=customXml/itemProps1.xml><?xml version="1.0" encoding="utf-8"?>
<ds:datastoreItem xmlns:ds="http://schemas.openxmlformats.org/officeDocument/2006/customXml" ds:itemID="{88C86778-DA40-4DD8-BF20-467799FB2D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20</vt:i4>
      </vt:variant>
    </vt:vector>
  </HeadingPairs>
  <TitlesOfParts>
    <vt:vector size="20" baseType="lpstr">
      <vt:lpstr>dataset</vt:lpstr>
      <vt:lpstr>analysis</vt:lpstr>
      <vt:lpstr>R.D</vt:lpstr>
      <vt:lpstr>2563</vt:lpstr>
      <vt:lpstr>ประชากรไทย</vt:lpstr>
      <vt:lpstr>Sheet3</vt:lpstr>
      <vt:lpstr>จำนวนสว.</vt:lpstr>
      <vt:lpstr>ค่าใช้จ่าย</vt:lpstr>
      <vt:lpstr>สัดส่วนคนจน</vt:lpstr>
      <vt:lpstr>Sheet6</vt:lpstr>
      <vt:lpstr>2</vt:lpstr>
      <vt:lpstr>HSPtoHCS</vt:lpstr>
      <vt:lpstr>สัมประสิทธิ์ความไม่เสมอภาค (Gin</vt:lpstr>
      <vt:lpstr>รายจ่าย</vt:lpstr>
      <vt:lpstr>GDP ปีงบประมาณ</vt:lpstr>
      <vt:lpstr>รายจ่ายด้านบริการทางสังคม</vt:lpstr>
      <vt:lpstr>รายจ่ายด้านสังคม</vt:lpstr>
      <vt:lpstr>HAI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Nutchapon</dc:creator>
  <cp:lastModifiedBy>Nutchapon</cp:lastModifiedBy>
  <dcterms:created xsi:type="dcterms:W3CDTF">2022-08-09T13:53:25Z</dcterms:created>
  <dcterms:modified xsi:type="dcterms:W3CDTF">2022-10-16T06:42:33Z</dcterms:modified>
</cp:coreProperties>
</file>