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B67C08F2-C58D-47D4-8A06-202104FC5D7C}" xr6:coauthVersionLast="47" xr6:coauthVersionMax="47" xr10:uidLastSave="{00000000-0000-0000-0000-000000000000}"/>
  <bookViews>
    <workbookView xWindow="-108" yWindow="-108" windowWidth="23256" windowHeight="12456" firstSheet="1" activeTab="3" xr2:uid="{5481997F-97F7-45E7-BE6F-A09DE3D0669D}"/>
  </bookViews>
  <sheets>
    <sheet name="health_jupyter" sheetId="8" r:id="rId1"/>
    <sheet name="raw" sheetId="4" r:id="rId2"/>
    <sheet name="raw2" sheetId="7" r:id="rId3"/>
    <sheet name="corr" sheetId="10" r:id="rId4"/>
    <sheet name="corr4R" sheetId="11" r:id="rId5"/>
    <sheet name="Sheet2" sheetId="9" r:id="rId6"/>
    <sheet name="code" sheetId="5" r:id="rId7"/>
    <sheet name="Sheet1" sheetId="1" r:id="rId8"/>
    <sheet name="health_data" sheetId="6" r:id="rId9"/>
  </sheets>
  <definedNames>
    <definedName name="_xlnm._FilterDatabase" localSheetId="2" hidden="1">'raw2'!$A$1:$P$27</definedName>
    <definedName name="_xlnm._FilterDatabase" localSheetId="7" hidden="1">Sheet1!$F$1:$K$367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1" l="1"/>
  <c r="S5" i="11"/>
  <c r="S4" i="11"/>
  <c r="S3" i="11"/>
  <c r="S2" i="11"/>
  <c r="K12" i="10"/>
  <c r="S3" i="10"/>
  <c r="S4" i="10"/>
  <c r="S5" i="10"/>
  <c r="S6" i="10"/>
  <c r="S2" i="10"/>
  <c r="J12" i="10"/>
  <c r="I22" i="7"/>
  <c r="I4" i="7"/>
  <c r="I9" i="7"/>
  <c r="I21" i="7"/>
  <c r="I20" i="7"/>
  <c r="I16" i="7"/>
  <c r="I15" i="7"/>
  <c r="I17" i="7"/>
  <c r="I23" i="7"/>
  <c r="I11" i="7"/>
  <c r="I27" i="7"/>
  <c r="I7" i="7"/>
  <c r="I18" i="7"/>
  <c r="I12" i="7"/>
  <c r="I26" i="7"/>
  <c r="I13" i="7"/>
  <c r="I5" i="7"/>
  <c r="I10" i="7"/>
  <c r="I14" i="7"/>
  <c r="I2" i="7"/>
  <c r="I6" i="7"/>
  <c r="I19" i="7"/>
  <c r="I8" i="7"/>
  <c r="I3" i="7"/>
  <c r="I25" i="7"/>
  <c r="I24" i="7"/>
  <c r="F33" i="7"/>
  <c r="G33" i="7"/>
  <c r="H33" i="7"/>
  <c r="D33" i="7"/>
  <c r="C33" i="7"/>
  <c r="E24" i="7"/>
  <c r="E20" i="7"/>
  <c r="E9" i="7"/>
  <c r="E16" i="7"/>
  <c r="E22" i="7"/>
  <c r="E21" i="7"/>
  <c r="E17" i="7"/>
  <c r="E27" i="7"/>
  <c r="E2" i="7"/>
  <c r="E7" i="7"/>
  <c r="E12" i="7"/>
  <c r="E11" i="7"/>
  <c r="E13" i="7"/>
  <c r="E15" i="7"/>
  <c r="E26" i="7"/>
  <c r="E23" i="7"/>
  <c r="E18" i="7"/>
  <c r="E10" i="7"/>
  <c r="E5" i="7"/>
  <c r="E14" i="7"/>
  <c r="E6" i="7"/>
  <c r="E8" i="7"/>
  <c r="E19" i="7"/>
  <c r="E3" i="7"/>
  <c r="E25" i="7"/>
  <c r="E4" i="7"/>
  <c r="L24" i="7"/>
  <c r="L20" i="7"/>
  <c r="L9" i="7"/>
  <c r="L16" i="7"/>
  <c r="L22" i="7"/>
  <c r="L21" i="7"/>
  <c r="L17" i="7"/>
  <c r="L27" i="7"/>
  <c r="L2" i="7"/>
  <c r="L7" i="7"/>
  <c r="L12" i="7"/>
  <c r="L11" i="7"/>
  <c r="L13" i="7"/>
  <c r="L15" i="7"/>
  <c r="L26" i="7"/>
  <c r="L23" i="7"/>
  <c r="L18" i="7"/>
  <c r="L10" i="7"/>
  <c r="L5" i="7"/>
  <c r="L14" i="7"/>
  <c r="L6" i="7"/>
  <c r="L8" i="7"/>
  <c r="L19" i="7"/>
  <c r="L3" i="7"/>
  <c r="L25" i="7"/>
  <c r="L4" i="7"/>
  <c r="J24" i="7"/>
  <c r="J20" i="7"/>
  <c r="J9" i="7"/>
  <c r="J16" i="7"/>
  <c r="J22" i="7"/>
  <c r="J21" i="7"/>
  <c r="J17" i="7"/>
  <c r="J27" i="7"/>
  <c r="J2" i="7"/>
  <c r="J7" i="7"/>
  <c r="J12" i="7"/>
  <c r="J11" i="7"/>
  <c r="J13" i="7"/>
  <c r="J15" i="7"/>
  <c r="J26" i="7"/>
  <c r="J23" i="7"/>
  <c r="J18" i="7"/>
  <c r="J10" i="7"/>
  <c r="J5" i="7"/>
  <c r="J14" i="7"/>
  <c r="J6" i="7"/>
  <c r="J8" i="7"/>
  <c r="J19" i="7"/>
  <c r="J3" i="7"/>
  <c r="J25" i="7"/>
  <c r="K24" i="7"/>
  <c r="K20" i="7"/>
  <c r="K9" i="7"/>
  <c r="K16" i="7"/>
  <c r="K22" i="7"/>
  <c r="K21" i="7"/>
  <c r="K17" i="7"/>
  <c r="K27" i="7"/>
  <c r="K2" i="7"/>
  <c r="K7" i="7"/>
  <c r="K12" i="7"/>
  <c r="K11" i="7"/>
  <c r="K13" i="7"/>
  <c r="K15" i="7"/>
  <c r="K26" i="7"/>
  <c r="K23" i="7"/>
  <c r="K18" i="7"/>
  <c r="K10" i="7"/>
  <c r="K5" i="7"/>
  <c r="K14" i="7"/>
  <c r="K6" i="7"/>
  <c r="K8" i="7"/>
  <c r="K19" i="7"/>
  <c r="K3" i="7"/>
  <c r="K25" i="7"/>
  <c r="K4" i="7"/>
  <c r="J4" i="7"/>
  <c r="M25" i="7"/>
  <c r="P25" i="7" s="1"/>
  <c r="M3" i="7"/>
  <c r="O3" i="7" s="1"/>
  <c r="M19" i="7"/>
  <c r="O19" i="7" s="1"/>
  <c r="M8" i="7"/>
  <c r="P8" i="7" s="1"/>
  <c r="M6" i="7"/>
  <c r="O6" i="7" s="1"/>
  <c r="M14" i="7"/>
  <c r="P14" i="7" s="1"/>
  <c r="M5" i="7"/>
  <c r="P5" i="7" s="1"/>
  <c r="M10" i="7"/>
  <c r="P10" i="7" s="1"/>
  <c r="M18" i="7"/>
  <c r="P18" i="7" s="1"/>
  <c r="M23" i="7"/>
  <c r="O23" i="7" s="1"/>
  <c r="M26" i="7"/>
  <c r="O26" i="7" s="1"/>
  <c r="M15" i="7"/>
  <c r="P15" i="7" s="1"/>
  <c r="M13" i="7"/>
  <c r="O13" i="7" s="1"/>
  <c r="M11" i="7"/>
  <c r="P11" i="7" s="1"/>
  <c r="M12" i="7"/>
  <c r="P12" i="7" s="1"/>
  <c r="M7" i="7"/>
  <c r="P7" i="7" s="1"/>
  <c r="M2" i="7"/>
  <c r="P2" i="7" s="1"/>
  <c r="M27" i="7"/>
  <c r="O27" i="7" s="1"/>
  <c r="M17" i="7"/>
  <c r="O17" i="7" s="1"/>
  <c r="M21" i="7"/>
  <c r="P21" i="7" s="1"/>
  <c r="M22" i="7"/>
  <c r="O22" i="7" s="1"/>
  <c r="M16" i="7"/>
  <c r="P16" i="7" s="1"/>
  <c r="M9" i="7"/>
  <c r="P9" i="7" s="1"/>
  <c r="M20" i="7"/>
  <c r="P20" i="7" s="1"/>
  <c r="M24" i="7"/>
  <c r="P24" i="7" s="1"/>
  <c r="M4" i="7"/>
  <c r="P4" i="7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R9" i="4"/>
  <c r="R7" i="4"/>
  <c r="R10" i="4"/>
  <c r="R4" i="4"/>
  <c r="R16" i="4"/>
  <c r="R18" i="4"/>
  <c r="R27" i="4"/>
  <c r="R12" i="4"/>
  <c r="R19" i="4"/>
  <c r="R26" i="4"/>
  <c r="R8" i="4"/>
  <c r="R21" i="4"/>
  <c r="R2" i="4"/>
  <c r="R23" i="4"/>
  <c r="R22" i="4"/>
  <c r="R25" i="4"/>
  <c r="R5" i="4"/>
  <c r="R13" i="4"/>
  <c r="R3" i="4"/>
  <c r="R14" i="4"/>
  <c r="R20" i="4"/>
  <c r="R24" i="4"/>
  <c r="R17" i="4"/>
  <c r="R15" i="4"/>
  <c r="R6" i="4"/>
  <c r="R11" i="4"/>
  <c r="T9" i="4"/>
  <c r="T7" i="4"/>
  <c r="T10" i="4"/>
  <c r="T4" i="4"/>
  <c r="T16" i="4"/>
  <c r="X16" i="4" s="1"/>
  <c r="T18" i="4"/>
  <c r="T27" i="4"/>
  <c r="T12" i="4"/>
  <c r="T19" i="4"/>
  <c r="T26" i="4"/>
  <c r="T8" i="4"/>
  <c r="T21" i="4"/>
  <c r="T2" i="4"/>
  <c r="X2" i="4" s="1"/>
  <c r="T23" i="4"/>
  <c r="T22" i="4"/>
  <c r="T25" i="4"/>
  <c r="T5" i="4"/>
  <c r="T13" i="4"/>
  <c r="T3" i="4"/>
  <c r="T14" i="4"/>
  <c r="T20" i="4"/>
  <c r="X20" i="4" s="1"/>
  <c r="T24" i="4"/>
  <c r="T17" i="4"/>
  <c r="T15" i="4"/>
  <c r="T6" i="4"/>
  <c r="T11" i="4"/>
  <c r="G16" i="4"/>
  <c r="G14" i="4"/>
  <c r="G13" i="4"/>
  <c r="K13" i="4" s="1"/>
  <c r="G17" i="4"/>
  <c r="G18" i="4"/>
  <c r="G19" i="4"/>
  <c r="G20" i="4"/>
  <c r="G21" i="4"/>
  <c r="G22" i="4"/>
  <c r="G23" i="4"/>
  <c r="G24" i="4"/>
  <c r="G26" i="4"/>
  <c r="G25" i="4"/>
  <c r="G27" i="4"/>
  <c r="G3" i="4"/>
  <c r="G5" i="4"/>
  <c r="G4" i="4"/>
  <c r="G11" i="4"/>
  <c r="G6" i="4"/>
  <c r="K6" i="4" s="1"/>
  <c r="G8" i="4"/>
  <c r="G7" i="4"/>
  <c r="G9" i="4"/>
  <c r="G10" i="4"/>
  <c r="G12" i="4"/>
  <c r="G15" i="4"/>
  <c r="G2" i="4"/>
  <c r="V9" i="4"/>
  <c r="V7" i="4"/>
  <c r="V10" i="4"/>
  <c r="V4" i="4"/>
  <c r="V16" i="4"/>
  <c r="V18" i="4"/>
  <c r="V27" i="4"/>
  <c r="X27" i="4" s="1"/>
  <c r="V12" i="4"/>
  <c r="V19" i="4"/>
  <c r="V26" i="4"/>
  <c r="V8" i="4"/>
  <c r="V21" i="4"/>
  <c r="V2" i="4"/>
  <c r="V23" i="4"/>
  <c r="V22" i="4"/>
  <c r="X22" i="4" s="1"/>
  <c r="V25" i="4"/>
  <c r="V5" i="4"/>
  <c r="V13" i="4"/>
  <c r="V3" i="4"/>
  <c r="V14" i="4"/>
  <c r="V20" i="4"/>
  <c r="V24" i="4"/>
  <c r="V17" i="4"/>
  <c r="X17" i="4" s="1"/>
  <c r="V15" i="4"/>
  <c r="V6" i="4"/>
  <c r="V11" i="4"/>
  <c r="I8" i="4"/>
  <c r="I5" i="4"/>
  <c r="I12" i="4"/>
  <c r="I7" i="4"/>
  <c r="I15" i="4"/>
  <c r="I16" i="4"/>
  <c r="I27" i="4"/>
  <c r="I10" i="4"/>
  <c r="I19" i="4"/>
  <c r="I26" i="4"/>
  <c r="I9" i="4"/>
  <c r="I22" i="4"/>
  <c r="I2" i="4"/>
  <c r="I23" i="4"/>
  <c r="I21" i="4"/>
  <c r="I25" i="4"/>
  <c r="I4" i="4"/>
  <c r="I13" i="4"/>
  <c r="I3" i="4"/>
  <c r="I14" i="4"/>
  <c r="I18" i="4"/>
  <c r="I24" i="4"/>
  <c r="I20" i="4"/>
  <c r="I17" i="4"/>
  <c r="I6" i="4"/>
  <c r="I11" i="4"/>
  <c r="S9" i="4"/>
  <c r="U9" i="4" s="1"/>
  <c r="S7" i="4"/>
  <c r="U7" i="4" s="1"/>
  <c r="S10" i="4"/>
  <c r="U10" i="4" s="1"/>
  <c r="S4" i="4"/>
  <c r="U4" i="4" s="1"/>
  <c r="S16" i="4"/>
  <c r="U16" i="4" s="1"/>
  <c r="S18" i="4"/>
  <c r="U18" i="4" s="1"/>
  <c r="S27" i="4"/>
  <c r="U27" i="4" s="1"/>
  <c r="S12" i="4"/>
  <c r="U12" i="4" s="1"/>
  <c r="S19" i="4"/>
  <c r="U19" i="4" s="1"/>
  <c r="S26" i="4"/>
  <c r="U26" i="4" s="1"/>
  <c r="S8" i="4"/>
  <c r="U8" i="4" s="1"/>
  <c r="S21" i="4"/>
  <c r="U21" i="4" s="1"/>
  <c r="S2" i="4"/>
  <c r="U2" i="4" s="1"/>
  <c r="S23" i="4"/>
  <c r="U23" i="4" s="1"/>
  <c r="S22" i="4"/>
  <c r="U22" i="4" s="1"/>
  <c r="S25" i="4"/>
  <c r="U25" i="4" s="1"/>
  <c r="S5" i="4"/>
  <c r="U5" i="4" s="1"/>
  <c r="S13" i="4"/>
  <c r="U13" i="4" s="1"/>
  <c r="S3" i="4"/>
  <c r="U3" i="4" s="1"/>
  <c r="S14" i="4"/>
  <c r="U14" i="4" s="1"/>
  <c r="S20" i="4"/>
  <c r="U20" i="4" s="1"/>
  <c r="S24" i="4"/>
  <c r="U24" i="4" s="1"/>
  <c r="S17" i="4"/>
  <c r="U17" i="4" s="1"/>
  <c r="S15" i="4"/>
  <c r="U15" i="4" s="1"/>
  <c r="S6" i="4"/>
  <c r="U6" i="4" s="1"/>
  <c r="S11" i="4"/>
  <c r="U11" i="4" s="1"/>
  <c r="F8" i="4"/>
  <c r="H8" i="4" s="1"/>
  <c r="F5" i="4"/>
  <c r="H5" i="4" s="1"/>
  <c r="F12" i="4"/>
  <c r="H12" i="4" s="1"/>
  <c r="F7" i="4"/>
  <c r="H7" i="4" s="1"/>
  <c r="F15" i="4"/>
  <c r="H15" i="4" s="1"/>
  <c r="F16" i="4"/>
  <c r="H16" i="4" s="1"/>
  <c r="F27" i="4"/>
  <c r="H27" i="4" s="1"/>
  <c r="F10" i="4"/>
  <c r="H10" i="4" s="1"/>
  <c r="F19" i="4"/>
  <c r="H19" i="4" s="1"/>
  <c r="F26" i="4"/>
  <c r="H26" i="4" s="1"/>
  <c r="F9" i="4"/>
  <c r="H9" i="4" s="1"/>
  <c r="F22" i="4"/>
  <c r="H22" i="4" s="1"/>
  <c r="F2" i="4"/>
  <c r="H2" i="4" s="1"/>
  <c r="F23" i="4"/>
  <c r="H23" i="4" s="1"/>
  <c r="F21" i="4"/>
  <c r="H21" i="4" s="1"/>
  <c r="F25" i="4"/>
  <c r="H25" i="4" s="1"/>
  <c r="F4" i="4"/>
  <c r="H4" i="4" s="1"/>
  <c r="F13" i="4"/>
  <c r="H13" i="4" s="1"/>
  <c r="F3" i="4"/>
  <c r="H3" i="4" s="1"/>
  <c r="F14" i="4"/>
  <c r="H14" i="4" s="1"/>
  <c r="F18" i="4"/>
  <c r="H18" i="4" s="1"/>
  <c r="F24" i="4"/>
  <c r="H24" i="4" s="1"/>
  <c r="F20" i="4"/>
  <c r="H20" i="4" s="1"/>
  <c r="F17" i="4"/>
  <c r="H17" i="4" s="1"/>
  <c r="F6" i="4"/>
  <c r="H6" i="4" s="1"/>
  <c r="F11" i="4"/>
  <c r="H11" i="4" s="1"/>
  <c r="N3" i="7" l="1"/>
  <c r="N13" i="7"/>
  <c r="N17" i="7"/>
  <c r="N8" i="7"/>
  <c r="N26" i="7"/>
  <c r="N15" i="7"/>
  <c r="N19" i="7"/>
  <c r="N12" i="7"/>
  <c r="N16" i="7"/>
  <c r="N6" i="7"/>
  <c r="N18" i="7"/>
  <c r="N20" i="7"/>
  <c r="N2" i="7"/>
  <c r="N7" i="7"/>
  <c r="N21" i="7"/>
  <c r="N14" i="7"/>
  <c r="N27" i="7"/>
  <c r="N9" i="7"/>
  <c r="N24" i="7"/>
  <c r="N10" i="7"/>
  <c r="N11" i="7"/>
  <c r="N4" i="7"/>
  <c r="N25" i="7"/>
  <c r="N5" i="7"/>
  <c r="N23" i="7"/>
  <c r="N22" i="7"/>
  <c r="P26" i="7"/>
  <c r="P17" i="7"/>
  <c r="K33" i="7"/>
  <c r="E33" i="7"/>
  <c r="J33" i="7"/>
  <c r="P19" i="7"/>
  <c r="L33" i="7"/>
  <c r="O8" i="7"/>
  <c r="O15" i="7"/>
  <c r="O21" i="7"/>
  <c r="P3" i="7"/>
  <c r="P23" i="7"/>
  <c r="P27" i="7"/>
  <c r="O14" i="7"/>
  <c r="O11" i="7"/>
  <c r="O16" i="7"/>
  <c r="O5" i="7"/>
  <c r="O12" i="7"/>
  <c r="O9" i="7"/>
  <c r="P6" i="7"/>
  <c r="P13" i="7"/>
  <c r="P22" i="7"/>
  <c r="O4" i="7"/>
  <c r="O10" i="7"/>
  <c r="O7" i="7"/>
  <c r="O20" i="7"/>
  <c r="O25" i="7"/>
  <c r="O18" i="7"/>
  <c r="O2" i="7"/>
  <c r="O24" i="7"/>
  <c r="X24" i="4"/>
  <c r="X23" i="4"/>
  <c r="X18" i="4"/>
  <c r="K24" i="4"/>
  <c r="X14" i="4"/>
  <c r="X21" i="4"/>
  <c r="X4" i="4"/>
  <c r="X3" i="4"/>
  <c r="X8" i="4"/>
  <c r="X10" i="4"/>
  <c r="X11" i="4"/>
  <c r="X13" i="4"/>
  <c r="X26" i="4"/>
  <c r="X7" i="4"/>
  <c r="X6" i="4"/>
  <c r="X5" i="4"/>
  <c r="X19" i="4"/>
  <c r="X9" i="4"/>
  <c r="X15" i="4"/>
  <c r="X25" i="4"/>
  <c r="X12" i="4"/>
  <c r="K18" i="4"/>
  <c r="K25" i="4"/>
  <c r="K9" i="4"/>
  <c r="K2" i="4"/>
  <c r="K11" i="4"/>
  <c r="K23" i="4"/>
  <c r="K14" i="4"/>
  <c r="K15" i="4"/>
  <c r="K4" i="4"/>
  <c r="K22" i="4"/>
  <c r="K16" i="4"/>
  <c r="K12" i="4"/>
  <c r="K5" i="4"/>
  <c r="K21" i="4"/>
  <c r="K10" i="4"/>
  <c r="K3" i="4"/>
  <c r="K20" i="4"/>
  <c r="K27" i="4"/>
  <c r="K19" i="4"/>
  <c r="K7" i="4"/>
  <c r="K8" i="4"/>
  <c r="K26" i="4"/>
  <c r="K17" i="4"/>
  <c r="W20" i="4"/>
  <c r="W22" i="4"/>
  <c r="W2" i="4"/>
  <c r="W16" i="4"/>
  <c r="J5" i="4"/>
  <c r="J8" i="4"/>
  <c r="J24" i="4"/>
  <c r="J23" i="4"/>
  <c r="J11" i="4"/>
  <c r="J18" i="4"/>
  <c r="J2" i="4"/>
  <c r="J27" i="4"/>
  <c r="J14" i="4"/>
  <c r="J22" i="4"/>
  <c r="J20" i="4"/>
  <c r="J21" i="4"/>
  <c r="J16" i="4"/>
  <c r="J3" i="4"/>
  <c r="J9" i="4"/>
  <c r="J15" i="4"/>
  <c r="J13" i="4"/>
  <c r="J26" i="4"/>
  <c r="J7" i="4"/>
  <c r="J6" i="4"/>
  <c r="J4" i="4"/>
  <c r="J19" i="4"/>
  <c r="J12" i="4"/>
  <c r="J17" i="4"/>
  <c r="J25" i="4"/>
  <c r="J10" i="4"/>
  <c r="W14" i="4"/>
  <c r="W21" i="4"/>
  <c r="W4" i="4"/>
  <c r="W3" i="4"/>
  <c r="W8" i="4"/>
  <c r="W10" i="4"/>
  <c r="W13" i="4"/>
  <c r="W26" i="4"/>
  <c r="W7" i="4"/>
  <c r="W6" i="4"/>
  <c r="W5" i="4"/>
  <c r="W19" i="4"/>
  <c r="W9" i="4"/>
  <c r="W15" i="4"/>
  <c r="W25" i="4"/>
  <c r="W12" i="4"/>
  <c r="W11" i="4"/>
  <c r="W17" i="4"/>
  <c r="W27" i="4"/>
  <c r="W24" i="4"/>
  <c r="W23" i="4"/>
  <c r="W18" i="4"/>
</calcChain>
</file>

<file path=xl/sharedStrings.xml><?xml version="1.0" encoding="utf-8"?>
<sst xmlns="http://schemas.openxmlformats.org/spreadsheetml/2006/main" count="2942" uniqueCount="935">
  <si>
    <t>เมืองขอนแก่น</t>
  </si>
  <si>
    <t>บ้านฝาง</t>
  </si>
  <si>
    <t>พระยืน</t>
  </si>
  <si>
    <t>หนองเรือ</t>
  </si>
  <si>
    <t>ชุมแพ</t>
  </si>
  <si>
    <t>สีชมพู</t>
  </si>
  <si>
    <t>น้ำพอง</t>
  </si>
  <si>
    <t>อุบลรัตน์</t>
  </si>
  <si>
    <t>กระนวน</t>
  </si>
  <si>
    <t>บ้านไผ่</t>
  </si>
  <si>
    <t>เปือยน้อย</t>
  </si>
  <si>
    <t>พล</t>
  </si>
  <si>
    <t>แวงใหญ่</t>
  </si>
  <si>
    <t>แวงน้อย</t>
  </si>
  <si>
    <t>หนองสองห้อง</t>
  </si>
  <si>
    <t>ภูเวียง</t>
  </si>
  <si>
    <t>มัญจาคีรี</t>
  </si>
  <si>
    <t>ชนบท</t>
  </si>
  <si>
    <t>เขาสวนกวาง</t>
  </si>
  <si>
    <t>ภูผาม่าน</t>
  </si>
  <si>
    <t>ซำสูง</t>
  </si>
  <si>
    <t>โคกโพธิ์ไชย</t>
  </si>
  <si>
    <t>หนองนาคำ</t>
  </si>
  <si>
    <t>บ้านแฮด</t>
  </si>
  <si>
    <t>โนนศิลา</t>
  </si>
  <si>
    <t>เวียงเก่า</t>
  </si>
  <si>
    <t>รวม</t>
  </si>
  <si>
    <t>งบประมาณสุทธิ</t>
  </si>
  <si>
    <t>04265</t>
  </si>
  <si>
    <t xml:space="preserve">โรงพยาบาลส่งเสริมสุขภาพตำบลดอนหัน    </t>
  </si>
  <si>
    <t>รัฐในสธ.(สังกัด สป.)</t>
  </si>
  <si>
    <t>04287</t>
  </si>
  <si>
    <t xml:space="preserve">โรงพยาบาลส่งเสริมสุขภาพตำบลยางคำ    </t>
  </si>
  <si>
    <t>04294</t>
  </si>
  <si>
    <t xml:space="preserve">โรงพยาบาลส่งเสริมสุขภาพตำบลโนนสะอาด    </t>
  </si>
  <si>
    <t>04297</t>
  </si>
  <si>
    <t xml:space="preserve">โรงพยาบาลส่งเสริมสุขภาพตำบลบ้านมาลา    </t>
  </si>
  <si>
    <t>04298</t>
  </si>
  <si>
    <t xml:space="preserve">โรงพยาบาลส่งเสริมสุขภาพตำบลโนนหัน    </t>
  </si>
  <si>
    <t>04299</t>
  </si>
  <si>
    <t xml:space="preserve">โรงพยาบาลส่งเสริมสุขภาพตำบลนาหนองทุ่ม    </t>
  </si>
  <si>
    <t>04300</t>
  </si>
  <si>
    <t xml:space="preserve">โรงพยาบาลส่งเสริมสุขภาพตำบลโนนอุดม    </t>
  </si>
  <si>
    <t>04301</t>
  </si>
  <si>
    <t xml:space="preserve">โรงพยาบาลส่งเสริมสุขภาพตำบลขัวเรียง    </t>
  </si>
  <si>
    <t>04302</t>
  </si>
  <si>
    <t xml:space="preserve">โรงพยาบาลส่งเสริมสุขภาพตำบลบ้านหนองไผ่    </t>
  </si>
  <si>
    <t>04303</t>
  </si>
  <si>
    <t xml:space="preserve">โรงพยาบาลส่งเสริมสุขภาพตำบลบ้านวังหูกวาง    </t>
  </si>
  <si>
    <t>04304</t>
  </si>
  <si>
    <t xml:space="preserve">โรงพยาบาลส่งเสริมสุขภาพตำบลไชยสอ    </t>
  </si>
  <si>
    <t>04305</t>
  </si>
  <si>
    <t xml:space="preserve">โรงพยาบาลส่งเสริมสุขภาพตำบลวังหินลาด    </t>
  </si>
  <si>
    <t>04306</t>
  </si>
  <si>
    <t xml:space="preserve">โรงพยาบาลส่งเสริมสุขภาพตำบลบ้านโนนสาวเอ้    </t>
  </si>
  <si>
    <t>04307</t>
  </si>
  <si>
    <t xml:space="preserve">โรงพยาบาลส่งเสริมสุขภาพตำบลบ้านหนองผือ    </t>
  </si>
  <si>
    <t>04308</t>
  </si>
  <si>
    <t xml:space="preserve">โรงพยาบาลส่งเสริมสุขภาพตำบลนาเพียง    </t>
  </si>
  <si>
    <t>04309</t>
  </si>
  <si>
    <t xml:space="preserve">โรงพยาบาลส่งเสริมสุขภาพตำบลหนองเขียด    </t>
  </si>
  <si>
    <t>04310</t>
  </si>
  <si>
    <t xml:space="preserve">โรงพยาบาลส่งเสริมสุขภาพตำบลหนองเสาเล้า    </t>
  </si>
  <si>
    <t>04311</t>
  </si>
  <si>
    <t>04358</t>
  </si>
  <si>
    <t xml:space="preserve">โรงพยาบาลส่งเสริมสุขภาพตำบลในเมือง    </t>
  </si>
  <si>
    <t>04360</t>
  </si>
  <si>
    <t xml:space="preserve">โรงพยาบาลส่งเสริมสุขภาพตำบลเมืองเพีย    </t>
  </si>
  <si>
    <t>04363</t>
  </si>
  <si>
    <t xml:space="preserve">โรงพยาบาลส่งเสริมสุขภาพตำบลแคนเหนือ    </t>
  </si>
  <si>
    <t>04364</t>
  </si>
  <si>
    <t xml:space="preserve">โรงพยาบาลส่งเสริมสุขภาพตำบลภูเหล็ก    </t>
  </si>
  <si>
    <t>04369</t>
  </si>
  <si>
    <t xml:space="preserve">โรงพยาบาลส่งเสริมสุขภาพตำบลหัวหนอง    </t>
  </si>
  <si>
    <t>04370</t>
  </si>
  <si>
    <t xml:space="preserve">โรงพยาบาลส่งเสริมสุขภาพตำบลวังม่วง    </t>
  </si>
  <si>
    <t>04396</t>
  </si>
  <si>
    <t xml:space="preserve">โรงพยาบาลส่งเสริมสุขภาพตำบลหนองสองห้อง    </t>
  </si>
  <si>
    <t>04398</t>
  </si>
  <si>
    <t xml:space="preserve">โรงพยาบาลส่งเสริมสุขภาพตำบลบ้านโนนแต้    </t>
  </si>
  <si>
    <t>04400</t>
  </si>
  <si>
    <t xml:space="preserve">โรงพยาบาลส่งเสริมสุขภาพตำบลตะกั่วป่า    </t>
  </si>
  <si>
    <t>04401</t>
  </si>
  <si>
    <t xml:space="preserve">โรงพยาบาลส่งเสริมสุขภาพตำบลสำโรง    </t>
  </si>
  <si>
    <t>04402</t>
  </si>
  <si>
    <t xml:space="preserve">โรงพยาบาลส่งเสริมสุขภาพตำบลหนองเม็ก    </t>
  </si>
  <si>
    <t>04403</t>
  </si>
  <si>
    <t xml:space="preserve">โรงพยาบาลส่งเสริมสุขภาพตำบลดอนดู่    </t>
  </si>
  <si>
    <t>04404</t>
  </si>
  <si>
    <t xml:space="preserve">โรงพยาบาลส่งเสริมสุขภาพตำบลดงเค็ง    </t>
  </si>
  <si>
    <t>04406</t>
  </si>
  <si>
    <t xml:space="preserve">โรงพยาบาลส่งเสริมสุขภาพตำบลดอนดั่ง    </t>
  </si>
  <si>
    <t>04407</t>
  </si>
  <si>
    <t xml:space="preserve">โรงพยาบาลส่งเสริมสุขภาพตำบลวังหิน    </t>
  </si>
  <si>
    <t>04421</t>
  </si>
  <si>
    <t xml:space="preserve">โรงพยาบาลส่งเสริมสุขภาพตำบลบ้านดินดำ    </t>
  </si>
  <si>
    <t>04427</t>
  </si>
  <si>
    <t xml:space="preserve">โรงพยาบาลส่งเสริมสุขภาพตำบลบ้านหนองขาม    </t>
  </si>
  <si>
    <t>04430</t>
  </si>
  <si>
    <t xml:space="preserve">โรงพยาบาลส่งเสริมสุขภาพตำบลนาข่า    </t>
  </si>
  <si>
    <t>04431</t>
  </si>
  <si>
    <t xml:space="preserve">โรงพยาบาลส่งเสริมสุขภาพตำบลนางาม    </t>
  </si>
  <si>
    <t>04432</t>
  </si>
  <si>
    <t xml:space="preserve">โรงพยาบาลส่งเสริมสุขภาพตำบลท่าศาลา    </t>
  </si>
  <si>
    <t>04433</t>
  </si>
  <si>
    <t xml:space="preserve">โรงพยาบาลส่งเสริมสุขภาพตำบลบ้านนาผาย    </t>
  </si>
  <si>
    <t>04434</t>
  </si>
  <si>
    <t xml:space="preserve">โรงพยาบาลส่งเสริมสุขภาพตำบลวังแสง    </t>
  </si>
  <si>
    <t>04435</t>
  </si>
  <si>
    <t xml:space="preserve">โรงพยาบาลส่งเสริมสุขภาพตำบลบ้านโนนข่า    </t>
  </si>
  <si>
    <t>04436</t>
  </si>
  <si>
    <t xml:space="preserve">โรงพยาบาลส่งเสริมสุขภาพตำบลห้วยแก    </t>
  </si>
  <si>
    <t>04437</t>
  </si>
  <si>
    <t xml:space="preserve">โรงพยาบาลส่งเสริมสุขภาพตำบลบ้านหัวนากลาง    </t>
  </si>
  <si>
    <t>04438</t>
  </si>
  <si>
    <t xml:space="preserve">โรงพยาบาลส่งเสริมสุขภาพตำบลบ้านแท่น    </t>
  </si>
  <si>
    <t>04439</t>
  </si>
  <si>
    <t xml:space="preserve">โรงพยาบาลส่งเสริมสุขภาพตำบลบ้านดอนดู่    </t>
  </si>
  <si>
    <t>04441</t>
  </si>
  <si>
    <t xml:space="preserve">โรงพยาบาลส่งเสริมสุขภาพตำบลบ้านห้วยไร่    </t>
  </si>
  <si>
    <t>04442</t>
  </si>
  <si>
    <t xml:space="preserve">โรงพยาบาลส่งเสริมสุขภาพตำบลบ้านโนนพยอม    </t>
  </si>
  <si>
    <t>04443</t>
  </si>
  <si>
    <t xml:space="preserve">โรงพยาบาลส่งเสริมสุขภาพตำบลปอแดง    </t>
  </si>
  <si>
    <t>04460</t>
  </si>
  <si>
    <t xml:space="preserve">โรงพยาบาลส่งเสริมสุขภาพตำบลบ้านโคก    </t>
  </si>
  <si>
    <t>04473</t>
  </si>
  <si>
    <t xml:space="preserve">โรงพยาบาลส่งเสริมสุขภาพตำบลโนนสมบูรณ์    </t>
  </si>
  <si>
    <t>04474</t>
  </si>
  <si>
    <t xml:space="preserve">โรงพยาบาลส่งเสริมสุขภาพตำบลหนองแซง    </t>
  </si>
  <si>
    <t>10670</t>
  </si>
  <si>
    <t xml:space="preserve">โรงพยาบาลขอนแก่น     </t>
  </si>
  <si>
    <t>10995</t>
  </si>
  <si>
    <t xml:space="preserve">โรงพยาบาลบ้านฝาง     </t>
  </si>
  <si>
    <t>10996</t>
  </si>
  <si>
    <t xml:space="preserve">โรงพยาบาลพระยืน     </t>
  </si>
  <si>
    <t>10997</t>
  </si>
  <si>
    <t xml:space="preserve">โรงพยาบาลหนองเรือ     </t>
  </si>
  <si>
    <t>10998</t>
  </si>
  <si>
    <t xml:space="preserve">โรงพยาบาลชุมแพ     </t>
  </si>
  <si>
    <t>10999</t>
  </si>
  <si>
    <t xml:space="preserve">โรงพยาบาลสีชมพู     </t>
  </si>
  <si>
    <t>11000</t>
  </si>
  <si>
    <t xml:space="preserve">โรงพยาบาลน้ำพอง     </t>
  </si>
  <si>
    <t>11001</t>
  </si>
  <si>
    <t xml:space="preserve">โรงพยาบาลอุบลรัตน์     </t>
  </si>
  <si>
    <t>11002</t>
  </si>
  <si>
    <t xml:space="preserve">โรงพยาบาลบ้านไผ่     </t>
  </si>
  <si>
    <t>11003</t>
  </si>
  <si>
    <t xml:space="preserve">โรงพยาบาลเปือยน้อย     </t>
  </si>
  <si>
    <t>11004</t>
  </si>
  <si>
    <t xml:space="preserve">โรงพยาบาลพล     </t>
  </si>
  <si>
    <t>11005</t>
  </si>
  <si>
    <t xml:space="preserve">โรงพยาบาลแวงใหญ่     </t>
  </si>
  <si>
    <t>11006</t>
  </si>
  <si>
    <t xml:space="preserve">โรงพยาบาลแวงน้อย     </t>
  </si>
  <si>
    <t>11007</t>
  </si>
  <si>
    <t xml:space="preserve">โรงพยาบาลหนองสองห้อง     </t>
  </si>
  <si>
    <t>11008</t>
  </si>
  <si>
    <t xml:space="preserve">โรงพยาบาลภูเวียง     </t>
  </si>
  <si>
    <t>11009</t>
  </si>
  <si>
    <t xml:space="preserve">โรงพยาบาลมัญจาคีรี     </t>
  </si>
  <si>
    <t>11010</t>
  </si>
  <si>
    <t xml:space="preserve">โรงพยาบาลชนบท     </t>
  </si>
  <si>
    <t>11011</t>
  </si>
  <si>
    <t xml:space="preserve">โรงพยาบาลเขาสวนกวาง     </t>
  </si>
  <si>
    <t>11012</t>
  </si>
  <si>
    <t xml:space="preserve">โรงพยาบาลภูผาม่าน     </t>
  </si>
  <si>
    <t>11445</t>
  </si>
  <si>
    <t xml:space="preserve">โรงพยาบาลสมเด็จพระยุพราชกระนวน     </t>
  </si>
  <si>
    <t>11497</t>
  </si>
  <si>
    <t xml:space="preserve">โรงพยาบาลค่ายศรีพัชรินทร     </t>
  </si>
  <si>
    <t>รัฐนอก สธ.</t>
  </si>
  <si>
    <t>11936</t>
  </si>
  <si>
    <t xml:space="preserve">โรงพยาบาลขอนแก่นราม   บจก.โรงพยาบาลขอนแก่นราม </t>
  </si>
  <si>
    <t>เอกชน</t>
  </si>
  <si>
    <t>12272</t>
  </si>
  <si>
    <t xml:space="preserve">โรงพยาบาลจิตเวชขอนแก่นราชนครินทร์    </t>
  </si>
  <si>
    <t>รัฐในสธ.(นอก สป.)</t>
  </si>
  <si>
    <t>12273</t>
  </si>
  <si>
    <t xml:space="preserve">รพ.ส่งเสริมสุขภาพ ศูนย์อนามัยที 7     </t>
  </si>
  <si>
    <t>12275</t>
  </si>
  <si>
    <t xml:space="preserve">โรงพยาบาลสิรินธร(รพ.โรคติดต่อภาคตะวันออกเฉียงเหนือ)    </t>
  </si>
  <si>
    <t>13777</t>
  </si>
  <si>
    <t xml:space="preserve">โรงพยาบาลศรีนครินทร์ คณะแพทยศาสตร์มหาวิทยาลัยขอนแก่น    </t>
  </si>
  <si>
    <t>13903</t>
  </si>
  <si>
    <t xml:space="preserve">โรงพยาบาลส่งเสริมสุขภาพตำบลบ้านกอก    </t>
  </si>
  <si>
    <t>14132</t>
  </si>
  <si>
    <t xml:space="preserve">โรงพยาบาลซำสูง     </t>
  </si>
  <si>
    <t>14196</t>
  </si>
  <si>
    <t xml:space="preserve">โรงพยาบาลธัญญารักษ์ขอนแก่น     </t>
  </si>
  <si>
    <t>14584</t>
  </si>
  <si>
    <t xml:space="preserve">ศูนย์หัวใจสิริกิต์ภาคตะวันออกเฉียงเหนือ    </t>
  </si>
  <si>
    <t>14621</t>
  </si>
  <si>
    <t xml:space="preserve">ศูนย์วิทยาศาสตร์การแพทย์ที่7ขอนแก่น    </t>
  </si>
  <si>
    <t>14638</t>
  </si>
  <si>
    <t xml:space="preserve">สำนักงานป้องกันควบคุมโรคที่ 7จังหวัดขอนแก่น    </t>
  </si>
  <si>
    <t>14882</t>
  </si>
  <si>
    <t xml:space="preserve">โรงพยาบาลส่งเสริมสุขภาพตำบลบ้านวังยาว    </t>
  </si>
  <si>
    <t>15006</t>
  </si>
  <si>
    <t xml:space="preserve">โรงพยาบาลส่งเสริมสุขภาพตำบลบ้านโคกม่วง    </t>
  </si>
  <si>
    <t>15270</t>
  </si>
  <si>
    <t xml:space="preserve">คณะทันตแพทยศาสตร์มหาวิทยาลัยขอนแก่น    </t>
  </si>
  <si>
    <t>23888</t>
  </si>
  <si>
    <t xml:space="preserve">คลินิกล้างไต   หจก.ธัญเวช </t>
  </si>
  <si>
    <t>24746</t>
  </si>
  <si>
    <t xml:space="preserve">สถาบันสุขภาพจิตเด็กและวัยรุ่นภาคตะวันออกเฉียงเหนือ    </t>
  </si>
  <si>
    <t>28003</t>
  </si>
  <si>
    <t xml:space="preserve">ประชาสโมสรไตเทียมคลินิกเฉพาะทางด้านเวชกรรมอายุรศาสตร์โรคไต  หจก.ขอนแก่น รีนัล แคร์ </t>
  </si>
  <si>
    <t>28862</t>
  </si>
  <si>
    <t xml:space="preserve">คลีนิกไตเทียมพีเคฮีโมเจริญทรัพย์  หจก.พีเคฮีโมเจริญทรัพย์ </t>
  </si>
  <si>
    <t>31156</t>
  </si>
  <si>
    <t xml:space="preserve">โรงพยาบาลกรุงเทพขอนแก่น   บจก.โรงพยาบาลกรุงเทพขอนแก่น </t>
  </si>
  <si>
    <t>39086</t>
  </si>
  <si>
    <t xml:space="preserve">คลินิกเมืองพล ไตเทียม   บจก.เมืองพล ไตเทียม </t>
  </si>
  <si>
    <t>41440</t>
  </si>
  <si>
    <t xml:space="preserve">โชคชัยไตเทียมคลินิกเฉพาะทางด้านเวชกรรมอายุรศาสตร์โรคไต  หจก.โชคชัยไตเทียม </t>
  </si>
  <si>
    <t>77649</t>
  </si>
  <si>
    <t xml:space="preserve">โรงพยาบาลหนองนาคำ     </t>
  </si>
  <si>
    <t>77650</t>
  </si>
  <si>
    <t xml:space="preserve">โรงพยาบาลเวียงเก่า     </t>
  </si>
  <si>
    <t>77651</t>
  </si>
  <si>
    <t xml:space="preserve"> โรงพยาบาลโคกโพธิ์ไชย     </t>
  </si>
  <si>
    <t>77652</t>
  </si>
  <si>
    <t xml:space="preserve">โรงพยาบาลโนนศิลา     </t>
  </si>
  <si>
    <t>D0206</t>
  </si>
  <si>
    <t xml:space="preserve">งามดีเภสัช   น.ส.อนุสรา งามดี </t>
  </si>
  <si>
    <t>D0207</t>
  </si>
  <si>
    <t xml:space="preserve">ดรัก แอนด์ ฟาร์ม่า   น.ส.นิรมล จิรแสงหิรัญ </t>
  </si>
  <si>
    <t>D0208</t>
  </si>
  <si>
    <t xml:space="preserve">ทันยา   นายธีรภัทร ชัยจินดารัตน์ </t>
  </si>
  <si>
    <t>D0209</t>
  </si>
  <si>
    <t xml:space="preserve">ธัญญาพรเภสัช   นางธัญญาพร ตันเจริญ </t>
  </si>
  <si>
    <t>D0210</t>
  </si>
  <si>
    <t xml:space="preserve">บจก.ฟาร์มมาชิป   บจก.ฟาร์มมาชิป </t>
  </si>
  <si>
    <t>D0211</t>
  </si>
  <si>
    <t xml:space="preserve">บจก.เภสัชกรประสิทธิ์   บจก.เภสัชกรประสิทธิ์ </t>
  </si>
  <si>
    <t>D0212</t>
  </si>
  <si>
    <t xml:space="preserve">บ้านฝางเภสัช   นายกฤษฎา ธรเสนา </t>
  </si>
  <si>
    <t>D0213</t>
  </si>
  <si>
    <t xml:space="preserve">บ้านเภสัช   นายเรืองชัย พิทักษ์อัศวกุล </t>
  </si>
  <si>
    <t>D0214</t>
  </si>
  <si>
    <t xml:space="preserve">บ้านยาตลับนาค 3   น.ส.ปิยะนารถ ตลับนาค </t>
  </si>
  <si>
    <t>D0217</t>
  </si>
  <si>
    <t>D0218</t>
  </si>
  <si>
    <t xml:space="preserve">โบเภสัช   น.ส.ธิดา กันต์พิทยา </t>
  </si>
  <si>
    <t>D0219</t>
  </si>
  <si>
    <t xml:space="preserve">พรชัยเภสัช   นายเผ่าพงศ์ เหลืองรัตนา </t>
  </si>
  <si>
    <t>D0220</t>
  </si>
  <si>
    <t xml:space="preserve">ฟาร์ม่าพลัส   น.ส.พัชรินทร์ ทัศนวัฒน์ </t>
  </si>
  <si>
    <t>D0221</t>
  </si>
  <si>
    <t xml:space="preserve">ภูเวียงเภสัช   น.ส.นันท์นภัส คำเพราะ </t>
  </si>
  <si>
    <t>D0222</t>
  </si>
  <si>
    <t xml:space="preserve">ร้านยาศรีโพธิ์ กรุ๊ป (เภสัชเต้ย)   หจก.ศรีโพธิ์ กรุ๊ป </t>
  </si>
  <si>
    <t>D0223</t>
  </si>
  <si>
    <t xml:space="preserve">เภสัชกรไววิทย์   นายไววิทย์ ตรีพงษ์ </t>
  </si>
  <si>
    <t>D0224</t>
  </si>
  <si>
    <t xml:space="preserve">เภสัชน้อง   น.ส.อุษณา ภูมิอมร </t>
  </si>
  <si>
    <t>D0226</t>
  </si>
  <si>
    <t xml:space="preserve">มุมยา Pharmacy   นางบุผา ก้องวัฒนโกศล </t>
  </si>
  <si>
    <t>D0228</t>
  </si>
  <si>
    <t xml:space="preserve">ร้านขายยาพรชัยเภสัช สาขา 2   นางทรัพย์ทรวง เหลืองรัตนา </t>
  </si>
  <si>
    <t>D0231</t>
  </si>
  <si>
    <t xml:space="preserve">ร้านยาพรรณพลอย   น.ส.ญาศินี ตั้งวงษ์ </t>
  </si>
  <si>
    <t>D0233</t>
  </si>
  <si>
    <t xml:space="preserve">วังโอสถ   นางปวารณา เสนามนตรี </t>
  </si>
  <si>
    <t>D0234</t>
  </si>
  <si>
    <t xml:space="preserve">วัชรภัทรเภสัช   นายวัชระ ตันศิริ </t>
  </si>
  <si>
    <t>D0235</t>
  </si>
  <si>
    <t xml:space="preserve">ศ.เภสัช บ้านไผ่   นางศันสินีย์ จำปาวงศ์ </t>
  </si>
  <si>
    <t>D0236</t>
  </si>
  <si>
    <t xml:space="preserve">สถานปฏิบัติการเภสัชกรรมชุมชน   มหาวิทยาลัยขอนแก่น </t>
  </si>
  <si>
    <t>D0238</t>
  </si>
  <si>
    <t xml:space="preserve">สองคุณหมอยา   หจก.สองคุณหมอยา </t>
  </si>
  <si>
    <t>D0239</t>
  </si>
  <si>
    <t xml:space="preserve">หนองใหญ่เภสัช   นายภิญโญ รุจิจนากุล </t>
  </si>
  <si>
    <t>D0241</t>
  </si>
  <si>
    <t xml:space="preserve">ห้องยาภาริณี   นางภาริณี สิงห์ประสาทพร </t>
  </si>
  <si>
    <t>D0242</t>
  </si>
  <si>
    <t xml:space="preserve">หัวมุมเภสัช   นางจารุพร ชัยจินดารัตน์ </t>
  </si>
  <si>
    <t>D0245</t>
  </si>
  <si>
    <t xml:space="preserve">ใกล้บ้านเภสัช   น.ส.อรธีรา แสนภูวา </t>
  </si>
  <si>
    <t>D0246</t>
  </si>
  <si>
    <t xml:space="preserve">บจก.ดรักส์ทเวนตี้โฟร์   บจก.ดรักส์ทเวนตี้โฟร์ </t>
  </si>
  <si>
    <t>D0247</t>
  </si>
  <si>
    <t xml:space="preserve">บจก.ฟาร์มาคอน   บจก.ฟาร์มาคอน </t>
  </si>
  <si>
    <t>D0248</t>
  </si>
  <si>
    <t xml:space="preserve">บ้านยาปาริฉัตร   น.ส.ปาริฉัตร พนมจีระสวัสดิ์ </t>
  </si>
  <si>
    <t>D0249</t>
  </si>
  <si>
    <t xml:space="preserve">บ้านยามานาพร   น.ส.ชุติมา จันทรสม </t>
  </si>
  <si>
    <t>D0252</t>
  </si>
  <si>
    <t xml:space="preserve">รุ่งศักดิ์เภสัช   น.ส.ภนิสา บุริสตระกูล </t>
  </si>
  <si>
    <t>D0254</t>
  </si>
  <si>
    <t xml:space="preserve">ร้านขายยาเพรียว (Pure)สาขาขอนแก่น2  บมจ.บิ๊กซี ซูเปอร์เซ็นเตอร์ </t>
  </si>
  <si>
    <t>D0255</t>
  </si>
  <si>
    <t xml:space="preserve">สิทธิโชคเภสัช   นายเวโรจน์ เหล่าโภคิน </t>
  </si>
  <si>
    <t>F0389</t>
  </si>
  <si>
    <t xml:space="preserve">มูลนิธิพัฒนาเครือข่ายสุขภาพ(สำนักงานภาคอีสาน)  </t>
  </si>
  <si>
    <t>สังกัดอื่นๆ</t>
  </si>
  <si>
    <t>G0087</t>
  </si>
  <si>
    <t xml:space="preserve">เครือข่ายผู้ติดเชื้อเอชไอวี/เอดส์ภาคอีสาน  </t>
  </si>
  <si>
    <t>G0088</t>
  </si>
  <si>
    <t xml:space="preserve">เครือข่ายผู้ติดเชื้อ เอชไอวี/เอดส์ภาคอีสาน เขต 7  </t>
  </si>
  <si>
    <t>G1397</t>
  </si>
  <si>
    <t xml:space="preserve">กลุ่ม M-REACH ขอนแก่น   </t>
  </si>
  <si>
    <t>G1435</t>
  </si>
  <si>
    <t xml:space="preserve">ศูนย์ประสานงานหลักประกันสุขภาพประชาชนจังหวัดขอนแก่น  </t>
  </si>
  <si>
    <t>G1441</t>
  </si>
  <si>
    <t xml:space="preserve">ACTTEAM   </t>
  </si>
  <si>
    <t>L0509</t>
  </si>
  <si>
    <t xml:space="preserve">กองทุนสุขภาพตำบลอบต.บ้านฝาง     </t>
  </si>
  <si>
    <t>องค์กรปกครองส่วนท้องถิ่น</t>
  </si>
  <si>
    <t>L0510</t>
  </si>
  <si>
    <t xml:space="preserve">กองทุนสุขภาพตำบลอบต.หนองกุงใหญ่     </t>
  </si>
  <si>
    <t>L0511</t>
  </si>
  <si>
    <t xml:space="preserve">กองทุนสุขภาพตำบลอบต.หนองโก     </t>
  </si>
  <si>
    <t>L0512</t>
  </si>
  <si>
    <t xml:space="preserve">กองทุนสุขภาพตำบลเทศบาลตำบลหนองโน     </t>
  </si>
  <si>
    <t>L0513</t>
  </si>
  <si>
    <t xml:space="preserve">กองทุนสุขภาพตำบลอบต.ห้วยโจด     </t>
  </si>
  <si>
    <t>L0514</t>
  </si>
  <si>
    <t xml:space="preserve">กองทุนสุขภาพตำบลเทศบาลตำบลห้วยยาง     </t>
  </si>
  <si>
    <t>L0515</t>
  </si>
  <si>
    <t xml:space="preserve">กองทุนสุขภาพตำบลอบต.หัวนาคำ     </t>
  </si>
  <si>
    <t>L0516</t>
  </si>
  <si>
    <t xml:space="preserve">กองทุนสุขภาพตำบลอบต.เขาสวนกวาง     </t>
  </si>
  <si>
    <t>L0517</t>
  </si>
  <si>
    <t xml:space="preserve">กองทุนสุขภาพตำบลอบต.คำม่วง     </t>
  </si>
  <si>
    <t>L0518</t>
  </si>
  <si>
    <t xml:space="preserve">กองทุนสุขภาพตำบลอบต.ดงเมืองแอม     </t>
  </si>
  <si>
    <t>L0519</t>
  </si>
  <si>
    <t xml:space="preserve">กองทุนสุขภาพตำบลอบต.นางิ้ว     </t>
  </si>
  <si>
    <t>L0520</t>
  </si>
  <si>
    <t xml:space="preserve">กองทุนสุขภาพตำบลเทศบาลตำบลโนนสมบูรณ์(ยกฐานะจากอบต.โนนสมบูรณ์)    </t>
  </si>
  <si>
    <t>L0521</t>
  </si>
  <si>
    <t xml:space="preserve">กองทุนสุขภาพตำบลอบต.ซับสมบูรณ์     </t>
  </si>
  <si>
    <t>L0522</t>
  </si>
  <si>
    <t xml:space="preserve">กองทุนสุขภาพตำบลเทศบาลตำบลนาแพง     </t>
  </si>
  <si>
    <t>L0523</t>
  </si>
  <si>
    <t xml:space="preserve">กองทุนสุขภาพตำบลเทศบาลตำบลภูผาแดง     </t>
  </si>
  <si>
    <t>L0525</t>
  </si>
  <si>
    <t xml:space="preserve">กองทุนสุขภาพตำบลอบต.กุดเพียขอม     </t>
  </si>
  <si>
    <t>L0526</t>
  </si>
  <si>
    <t xml:space="preserve">กองทุนสุขภาพตำบลเทศบาลตำบลชลบถวิบูลย์(ยกฐานะจากอบต.ชนบท)    </t>
  </si>
  <si>
    <t>L0527</t>
  </si>
  <si>
    <t xml:space="preserve">กองทุนสุขภาพตำบลอบต.โนนพะยอม     </t>
  </si>
  <si>
    <t>L0528</t>
  </si>
  <si>
    <t xml:space="preserve">กองทุนสุขภาพตำบลอบต.บ้านแท่น     </t>
  </si>
  <si>
    <t>L0529</t>
  </si>
  <si>
    <t xml:space="preserve">กองทุนสุขภาพตำบลอบต.ปอแดง     </t>
  </si>
  <si>
    <t>L0530</t>
  </si>
  <si>
    <t xml:space="preserve">กองทุนสุขภาพตำบลอบต.วังแสง     </t>
  </si>
  <si>
    <t>L0531</t>
  </si>
  <si>
    <t xml:space="preserve">กองทุนสุขภาพตำบลอบต.ศรีบุญเรือง     </t>
  </si>
  <si>
    <t>L0532</t>
  </si>
  <si>
    <t xml:space="preserve">กองทุนสุขภาพตำบลอบต.ห้วยแก     </t>
  </si>
  <si>
    <t>L0533</t>
  </si>
  <si>
    <t xml:space="preserve">กองทุนสุขภาพตำบลอบต.ขัวเรียง     </t>
  </si>
  <si>
    <t>L0534</t>
  </si>
  <si>
    <t xml:space="preserve">กองทุนสุขภาพตำบลอบต.ชุมแพ     </t>
  </si>
  <si>
    <t>L0535</t>
  </si>
  <si>
    <t xml:space="preserve">กองทุนสุขภาพตำบลอบต.ไชยสอ     </t>
  </si>
  <si>
    <t>L0536</t>
  </si>
  <si>
    <t xml:space="preserve">กองทุนสุขภาพตำบลเทศบาลตำบลนาเพียง(ยกฐานะจากอบต.นาเพียง)    </t>
  </si>
  <si>
    <t>L0537</t>
  </si>
  <si>
    <t xml:space="preserve">กองทุนสุขภาพตำบลอบต.นาหนองทุ่ม     </t>
  </si>
  <si>
    <t>L0538</t>
  </si>
  <si>
    <t xml:space="preserve">กองทุนสุขภาพตำบลทต.โนนสะอาด(ยกฐานะจากกองทุนสุขภาพตำบล  อบต.โนนสะอาด) </t>
  </si>
  <si>
    <t>L0539</t>
  </si>
  <si>
    <t xml:space="preserve">กองทุนสุขภาพตำบลอบต.โนนหัน     </t>
  </si>
  <si>
    <t>L0540</t>
  </si>
  <si>
    <t xml:space="preserve">กองทุนสุขภาพตำบลอบต.โนนอุดม     </t>
  </si>
  <si>
    <t>L0542</t>
  </si>
  <si>
    <t xml:space="preserve">กองทุนสุขภาพตำบลอบต.หนองเขียด     </t>
  </si>
  <si>
    <t>L0543</t>
  </si>
  <si>
    <t xml:space="preserve">กองทุนสุขภาพตำบลเทศบาลตำบลหนองไผ่     </t>
  </si>
  <si>
    <t>L0544</t>
  </si>
  <si>
    <t xml:space="preserve">กองทุนสุขภาพตำบลเทศบาลตำบลหนองเสาเล้า(เดิมเป็น อบต.)    </t>
  </si>
  <si>
    <t>L0545</t>
  </si>
  <si>
    <t xml:space="preserve">กองทุนสุขภาพตำบลอบต.คำแมด     </t>
  </si>
  <si>
    <t>L0546</t>
  </si>
  <si>
    <t xml:space="preserve">กองทุนสุขภาพตำบลอบต.คูคำ     </t>
  </si>
  <si>
    <t>L0548</t>
  </si>
  <si>
    <t xml:space="preserve">กองทุนสุขภาพตำบลอบต.ห้วยเตย     </t>
  </si>
  <si>
    <t>L0550</t>
  </si>
  <si>
    <t xml:space="preserve">กองทุนสุขภาพตำบลอบต.ทรายมูล     </t>
  </si>
  <si>
    <t>L0551</t>
  </si>
  <si>
    <t xml:space="preserve">กองทุนสุขภาพตำบลอบต.ท่ากระเสริม     </t>
  </si>
  <si>
    <t>L0555</t>
  </si>
  <si>
    <t xml:space="preserve">กองทุนสุขภาพตำบลอบต.บ้านขาม     </t>
  </si>
  <si>
    <t>L0556</t>
  </si>
  <si>
    <t xml:space="preserve">กองทุนสุขภาพตำบลอบต.พังทุย     </t>
  </si>
  <si>
    <t>L0560</t>
  </si>
  <si>
    <t xml:space="preserve">กองทุนสุขภาพตำบลอบต.หนองกุง     </t>
  </si>
  <si>
    <t>L0561</t>
  </si>
  <si>
    <t xml:space="preserve">กองทุนสุขภาพตำบลอบต.โนนแดง     </t>
  </si>
  <si>
    <t>L0562</t>
  </si>
  <si>
    <t xml:space="preserve">กองทุนสุขภาพตำบลอบต.บ้านหัน     </t>
  </si>
  <si>
    <t>L0563</t>
  </si>
  <si>
    <t xml:space="preserve">กองทุนสุขภาพตำบลอบต.เปือยใหญ่     </t>
  </si>
  <si>
    <t>L0564</t>
  </si>
  <si>
    <t xml:space="preserve">กองทุนสุขภาพตำบลอบต.หนองปลาหมอ     </t>
  </si>
  <si>
    <t>L0565</t>
  </si>
  <si>
    <t xml:space="preserve">กองทุนสุขภาพตำบลอบต.แคนเหนือ     </t>
  </si>
  <si>
    <t>L0566</t>
  </si>
  <si>
    <t xml:space="preserve">กองทุนสุขภาพตำบลเทศบาลตำบลในเมือง(ยกฐานะจากอบต.ในเมือง)    </t>
  </si>
  <si>
    <t>L0567</t>
  </si>
  <si>
    <t xml:space="preserve">กองทุนสุขภาพตำบลอบต.บ้านไผ่     </t>
  </si>
  <si>
    <t>L0568</t>
  </si>
  <si>
    <t xml:space="preserve">กองทุนสุขภาพตำบลอบต.บ้านลาน     </t>
  </si>
  <si>
    <t>L0569</t>
  </si>
  <si>
    <t xml:space="preserve">กองทุนสุขภาพตำบลอบต.ป่าปอ     </t>
  </si>
  <si>
    <t>L0570</t>
  </si>
  <si>
    <t xml:space="preserve">กองทุนสุขภาพตำบลอบต.ภูเหล็ก     </t>
  </si>
  <si>
    <t>L0571</t>
  </si>
  <si>
    <t xml:space="preserve">กองทุนสุขภาพตำบลอบต.เมืองเพีย     </t>
  </si>
  <si>
    <t>L0572</t>
  </si>
  <si>
    <t xml:space="preserve">กองทุนสุขภาพตำบลอบต.หนองน้ำใส     </t>
  </si>
  <si>
    <t>L0573</t>
  </si>
  <si>
    <t xml:space="preserve">กองทุนสุขภาพตำบลอบต.หัวหนอง     </t>
  </si>
  <si>
    <t>L0574</t>
  </si>
  <si>
    <t xml:space="preserve">กองทุนสุขภาพตำบลอบต.หินตั้ง     </t>
  </si>
  <si>
    <t>L0575</t>
  </si>
  <si>
    <t xml:space="preserve">กองทุนสุขภาพตำบลเทศบาลตำบลโคกงาม     </t>
  </si>
  <si>
    <t>L0576</t>
  </si>
  <si>
    <t xml:space="preserve">กองทุนสุขภาพตำบลเทศบาลตำบลโนนฆ้อง(ยกฐานะจากอบต.โนนฆ้อง)    </t>
  </si>
  <si>
    <t>L0577</t>
  </si>
  <si>
    <t xml:space="preserve">กองทุนสุขภาพตำบลเทศบาลตำบลแก่นฝาง     </t>
  </si>
  <si>
    <t>L0578</t>
  </si>
  <si>
    <t xml:space="preserve">กองทุนสุขภาพตำบลอบต.บ้านเหล่า     </t>
  </si>
  <si>
    <t>L0579</t>
  </si>
  <si>
    <t xml:space="preserve">กองทุนสุขภาพตำบลเทศบาลตำบลป่ามะนาว     </t>
  </si>
  <si>
    <t>L0580</t>
  </si>
  <si>
    <t xml:space="preserve">กองทุนสุขภาพตำบลอบต.ป่าหวายนั่ง     </t>
  </si>
  <si>
    <t>L0582</t>
  </si>
  <si>
    <t xml:space="preserve">กองทุนสุขภาพตำบลเทศบาลตำบลโคกสำราญ     </t>
  </si>
  <si>
    <t>L0583</t>
  </si>
  <si>
    <t xml:space="preserve">กองทุนสุขภาพตำบลอบต.โนนสมบูรณ์     </t>
  </si>
  <si>
    <t>L0584</t>
  </si>
  <si>
    <t xml:space="preserve">กองทุนสุขภาพตำบลเทศบาลตำบลวังสวรรค์(เดิม อบต.บ้านแฮด)    </t>
  </si>
  <si>
    <t>L0585</t>
  </si>
  <si>
    <t xml:space="preserve">กองทุนสุขภาพตำบลอบต.หนองแซง     </t>
  </si>
  <si>
    <t>L0586</t>
  </si>
  <si>
    <t xml:space="preserve">กองทุนสุขภาพตำบลอบต.ขามป้อม     </t>
  </si>
  <si>
    <t>L0587</t>
  </si>
  <si>
    <t xml:space="preserve">กองทุนสุขภาพตำบลอบต.วังม่วง     </t>
  </si>
  <si>
    <t>L0588</t>
  </si>
  <si>
    <t xml:space="preserve">กองทุนสุขภาพตำบลเทศบาลตำบลสระแก้ว     </t>
  </si>
  <si>
    <t>L0590</t>
  </si>
  <si>
    <t xml:space="preserve">กองทุนสุขภาพตำบลเทศบาลตำบลพระบุ     </t>
  </si>
  <si>
    <t>L0591</t>
  </si>
  <si>
    <t xml:space="preserve">กองทุนสุขภาพตำบลเทศบาลตำบลพระยืนมิ่งมงคล    </t>
  </si>
  <si>
    <t>L0592</t>
  </si>
  <si>
    <t xml:space="preserve">กองทุนสุขภาพตำบลอบต.หนองแวง     </t>
  </si>
  <si>
    <t>L0593</t>
  </si>
  <si>
    <t xml:space="preserve">กองทุนสุขภาพตำบลอบต.เก่างิ้ว     </t>
  </si>
  <si>
    <t>L0594</t>
  </si>
  <si>
    <t xml:space="preserve">กองทุนสุขภาพตำบลอบต.โคกสง่า     </t>
  </si>
  <si>
    <t>L0595</t>
  </si>
  <si>
    <t xml:space="preserve">กองทุนสุขภาพตำบลอบต.โจดหนองแก     </t>
  </si>
  <si>
    <t>L0596</t>
  </si>
  <si>
    <t xml:space="preserve">กองทุนสุขภาพตำบลอบต.โนนข่า     </t>
  </si>
  <si>
    <t>L0597</t>
  </si>
  <si>
    <t xml:space="preserve">กองทุนสุขภาพตำบลอบต.เพ็กใหญ่     </t>
  </si>
  <si>
    <t>L0598</t>
  </si>
  <si>
    <t xml:space="preserve">กองทุนสุขภาพตำบลอบต.เมืองพล     </t>
  </si>
  <si>
    <t>L0599</t>
  </si>
  <si>
    <t xml:space="preserve">กองทุนสุขภาพตำบลอบต.ลอมคอม     </t>
  </si>
  <si>
    <t>L0600</t>
  </si>
  <si>
    <t xml:space="preserve">กองทุนสุขภาพตำบลอบต.โสกนกเต็น     </t>
  </si>
  <si>
    <t>L0601</t>
  </si>
  <si>
    <t xml:space="preserve">กองทุนสุขภาพตำบลอบต.หนองมะเขือ     </t>
  </si>
  <si>
    <t>L0602</t>
  </si>
  <si>
    <t xml:space="preserve">กองทุนสุขภาพตำบลอบต.หนองแวงนางเบ้า     </t>
  </si>
  <si>
    <t>L0604</t>
  </si>
  <si>
    <t xml:space="preserve">กองทุนสุขภาพตำบลอบต.หัวทุ่ง     </t>
  </si>
  <si>
    <t>L0605</t>
  </si>
  <si>
    <t xml:space="preserve">กองทุนสุขภาพตำบลอบต.นาฝาย     </t>
  </si>
  <si>
    <t>L0607</t>
  </si>
  <si>
    <t xml:space="preserve">กองทุนสุขภาพตำบลอบต.ภูผาม่าน     </t>
  </si>
  <si>
    <t>L0608</t>
  </si>
  <si>
    <t xml:space="preserve">กองทุนสุขภาพตำบลอบต.วังสวาบ     </t>
  </si>
  <si>
    <t>L0609</t>
  </si>
  <si>
    <t xml:space="preserve">กองทุนสุขภาพตำบลอบต.ห้วยม่วง     </t>
  </si>
  <si>
    <t>L0611</t>
  </si>
  <si>
    <t xml:space="preserve">กองทุนสุขภาพตำบลอบต.ดินดำ     </t>
  </si>
  <si>
    <t>L0612</t>
  </si>
  <si>
    <t xml:space="preserve">กองทุนสุขภาพตำบลอบต.ทุ่งชมพู     </t>
  </si>
  <si>
    <t>L0613</t>
  </si>
  <si>
    <t xml:space="preserve">กองทุนสุขภาพตำบลอบต.นาชุมแสง     </t>
  </si>
  <si>
    <t>L0614</t>
  </si>
  <si>
    <t xml:space="preserve">กองทุนสุขภาพตำบลอบต.นาหว้า     </t>
  </si>
  <si>
    <t>L0616</t>
  </si>
  <si>
    <t xml:space="preserve">กองทุนสุขภาพตำบลอบต.ภูเวียง     </t>
  </si>
  <si>
    <t>L0617</t>
  </si>
  <si>
    <t xml:space="preserve">กองทุนสุขภาพตำบลอบต.สงเปือย     </t>
  </si>
  <si>
    <t>L0618</t>
  </si>
  <si>
    <t xml:space="preserve">กองทุนสุขภาพตำบลอบต.หนองกุนเซิน     </t>
  </si>
  <si>
    <t>L0620</t>
  </si>
  <si>
    <t xml:space="preserve">กองทุนสุขภาพตำบลอบต.หว้าทอง     </t>
  </si>
  <si>
    <t>L0621</t>
  </si>
  <si>
    <t xml:space="preserve">กองทุนสุขภาพตำบลอบต.กุดเค้า     </t>
  </si>
  <si>
    <t>L0622</t>
  </si>
  <si>
    <t xml:space="preserve">กองทุนสุขภาพตำบลอบต.คำแคน     </t>
  </si>
  <si>
    <t>L0623</t>
  </si>
  <si>
    <t xml:space="preserve">กองทุนสุขภาพตำบลอบต.ท่าศาลา     </t>
  </si>
  <si>
    <t>L0624</t>
  </si>
  <si>
    <t xml:space="preserve">กองทุนสุขภาพตำบลเทศบาลตำบลนาข่า     </t>
  </si>
  <si>
    <t>L0625</t>
  </si>
  <si>
    <t xml:space="preserve">กองทุนสุขภาพตำบลอบต.นางาม     </t>
  </si>
  <si>
    <t>L0627</t>
  </si>
  <si>
    <t xml:space="preserve">กองทุนสุขภาพตำบลอบต.สวนหม่อน     </t>
  </si>
  <si>
    <t>L0628</t>
  </si>
  <si>
    <t xml:space="preserve">กองทุนสุขภาพตำบลอบต.หนองแปน     </t>
  </si>
  <si>
    <t>L0630</t>
  </si>
  <si>
    <t xml:space="preserve">กองทุนสุขภาพตำบลอบต.ดอนช้าง     </t>
  </si>
  <si>
    <t>L0632</t>
  </si>
  <si>
    <t xml:space="preserve">กองทุนสุขภาพตำบลอบต.แดงใหญ่     </t>
  </si>
  <si>
    <t>L0633</t>
  </si>
  <si>
    <t xml:space="preserve">กองทุนสุขภาพตำบลอบต.ท่าพระ     </t>
  </si>
  <si>
    <t>L0634</t>
  </si>
  <si>
    <t xml:space="preserve">กองทุนสุขภาพตำบลเทศบาลตำบลโนนท่อน     </t>
  </si>
  <si>
    <t>L0636</t>
  </si>
  <si>
    <t xml:space="preserve">กองทุนสุขภาพตำบลเทศบาลเมืองบ้านทุ่ม(ยกฐานะจากเทศบาลตำบลบ้านทุ่ม)    </t>
  </si>
  <si>
    <t>L0637</t>
  </si>
  <si>
    <t xml:space="preserve">กองทุนสุขภาพตำบลอบต.บ้านหว้า     </t>
  </si>
  <si>
    <t>L0638</t>
  </si>
  <si>
    <t xml:space="preserve">กองทุนสุขภาพตำบลเทศบาลตำบลบึงเนียม(ยกฐานะจากอบต.บึงเนียม)    </t>
  </si>
  <si>
    <t>L0639</t>
  </si>
  <si>
    <t xml:space="preserve">กองทุนสุขภาพตำบลเทศบาลตำบลพระลับ     </t>
  </si>
  <si>
    <t>L0644</t>
  </si>
  <si>
    <t xml:space="preserve">กองทุนสุขภาพตำบลเทศบาลตำบลหนองตูม     </t>
  </si>
  <si>
    <t>L0645</t>
  </si>
  <si>
    <t xml:space="preserve">กองทุนสุขภาพตำบลอบต.เขาน้อย     </t>
  </si>
  <si>
    <t>L0646</t>
  </si>
  <si>
    <t>L0647</t>
  </si>
  <si>
    <t xml:space="preserve">กองทุนสุขภาพตำบลอบต.เมืองเก่าพัฒนา     </t>
  </si>
  <si>
    <t>L0648</t>
  </si>
  <si>
    <t xml:space="preserve">กองทุนสุขภาพตำบลเทศบาลตำบลก้านเหลือง    </t>
  </si>
  <si>
    <t>L0649</t>
  </si>
  <si>
    <t xml:space="preserve">กองทุนสุขภาพตำบลอบต.ทางขวาง     </t>
  </si>
  <si>
    <t>L0650</t>
  </si>
  <si>
    <t xml:space="preserve">กองทุนสุขภาพตำบลอบต.ท่านางแนว     </t>
  </si>
  <si>
    <t>L0651</t>
  </si>
  <si>
    <t xml:space="preserve">กองทุนสุขภาพตำบลอบต.ท่าวัด     </t>
  </si>
  <si>
    <t>L0652</t>
  </si>
  <si>
    <t xml:space="preserve">กองทุนสุขภาพตำบลอบต.ละหานนา     </t>
  </si>
  <si>
    <t>L0653</t>
  </si>
  <si>
    <t xml:space="preserve">กองทุนสุขภาพตำบลอบต.แวงน้อย     </t>
  </si>
  <si>
    <t>L0654</t>
  </si>
  <si>
    <t xml:space="preserve">กองทุนสุขภาพตำบลอบต.คอนฉิม     </t>
  </si>
  <si>
    <t>L0655</t>
  </si>
  <si>
    <t xml:space="preserve">กองทุนสุขภาพตำบลอบต.โนนทอง     </t>
  </si>
  <si>
    <t>L0656</t>
  </si>
  <si>
    <t xml:space="preserve">กองทุนสุขภาพตำบลอบต.โนนสะอาด     </t>
  </si>
  <si>
    <t>L0658</t>
  </si>
  <si>
    <t xml:space="preserve">กองทุนสุขภาพตำบลอบต.ซำยาง     </t>
  </si>
  <si>
    <t>L0659</t>
  </si>
  <si>
    <t xml:space="preserve">กองทุนสุขภาพตำบลอบต.ดงลาน     </t>
  </si>
  <si>
    <t>L0661</t>
  </si>
  <si>
    <t xml:space="preserve">กองทุนสุขภาพตำบลอบต.บริบูรณ์     </t>
  </si>
  <si>
    <t>L0662</t>
  </si>
  <si>
    <t xml:space="preserve">กองทุนสุขภาพตำบลอบต.บ้านใหม่     </t>
  </si>
  <si>
    <t>L0663</t>
  </si>
  <si>
    <t xml:space="preserve">กองทุนสุขภาพตำบลอบต.ภูห่าน     </t>
  </si>
  <si>
    <t>L0664</t>
  </si>
  <si>
    <t xml:space="preserve">กองทุนสุขภาพตำบลเทศบาลตำบลวังเพิ่ม     </t>
  </si>
  <si>
    <t>L0665</t>
  </si>
  <si>
    <t xml:space="preserve">กองทุนสุขภาพตำบลอบต.ศรีสุข     </t>
  </si>
  <si>
    <t>L0666</t>
  </si>
  <si>
    <t xml:space="preserve">กองทุนสุขภาพตำบลอบต.สีชมพู     </t>
  </si>
  <si>
    <t>L0667</t>
  </si>
  <si>
    <t xml:space="preserve">กองทุนสุขภาพตำบลอบต.หนองแดง     </t>
  </si>
  <si>
    <t>L0669</t>
  </si>
  <si>
    <t xml:space="preserve">กองทุนสุขภาพตำบลเทศบาลตำบลขนวน(ยกฐานะจากอบต.ขนวน)    </t>
  </si>
  <si>
    <t>L0671</t>
  </si>
  <si>
    <t xml:space="preserve">กองทุนสุขภาพตำบลเทศบาลตำบลกุดกว้าง(ยกฐานะจากอบต.กุดกว้าง)    </t>
  </si>
  <si>
    <t>L0672</t>
  </si>
  <si>
    <t xml:space="preserve">กองทุนสุขภาพตำบลอบต.จระเข้     </t>
  </si>
  <si>
    <t>L0673</t>
  </si>
  <si>
    <t xml:space="preserve">กองทุนสุขภาพตำบลเทศบาลตำบลโนนทอง(ยกฐานะจากอบต.โนนทอง)    </t>
  </si>
  <si>
    <t>L0674</t>
  </si>
  <si>
    <t xml:space="preserve">กองทุนสุขภาพตำบลอบต.โนนทัน     </t>
  </si>
  <si>
    <t>L0675</t>
  </si>
  <si>
    <t xml:space="preserve">กองทุนสุขภาพตำบลเทศบาลตำบลโนนสะอาด(ยกฐานะจากอบต.โนนสะอาด)    </t>
  </si>
  <si>
    <t>L0676</t>
  </si>
  <si>
    <t xml:space="preserve">กองทุนสุขภาพตำบลอบต.บ้านกง     </t>
  </si>
  <si>
    <t>L0678</t>
  </si>
  <si>
    <t xml:space="preserve">กองทุนสุขภาพตำบลอบต.บ้านเม็ง     </t>
  </si>
  <si>
    <t>L0679</t>
  </si>
  <si>
    <t xml:space="preserve">กองทุนสุขภาพตำบล ทต.ยางคำ     </t>
  </si>
  <si>
    <t>L0680</t>
  </si>
  <si>
    <t xml:space="preserve">กองทุนสุขภาพตำบลอบต.หนองเรือ     </t>
  </si>
  <si>
    <t>L0681</t>
  </si>
  <si>
    <t xml:space="preserve">กองทุนสุขภาพตำบลอบต.คึมชาด     </t>
  </si>
  <si>
    <t>L0682</t>
  </si>
  <si>
    <t xml:space="preserve">กองทุนสุขภาพตำบลอบต.ดงเค็ง     </t>
  </si>
  <si>
    <t>L0683</t>
  </si>
  <si>
    <t xml:space="preserve">กองทุนสุขภาพตำบลอบต.ดอนดั่ง     </t>
  </si>
  <si>
    <t>L0684</t>
  </si>
  <si>
    <t xml:space="preserve">กองทุนสุขภาพตำบลอบต.ดอนดู่     </t>
  </si>
  <si>
    <t>L0685</t>
  </si>
  <si>
    <t xml:space="preserve">กองทุนสุขภาพตำบลอบต.ตะกั่วป่า     </t>
  </si>
  <si>
    <t>L0686</t>
  </si>
  <si>
    <t xml:space="preserve">กองทุนสุขภาพตำบลอบต.โนนธาตุ     </t>
  </si>
  <si>
    <t>L0687</t>
  </si>
  <si>
    <t xml:space="preserve">กองทุนสุขภาพตำบลอบต.วังหิน     </t>
  </si>
  <si>
    <t>L0688</t>
  </si>
  <si>
    <t xml:space="preserve">กองทุนสุขภาพตำบลอบต.สำโรง     </t>
  </si>
  <si>
    <t>L0689</t>
  </si>
  <si>
    <t xml:space="preserve">กองทุนสุขภาพตำบลอบต.หนองไผ่ล้อม     </t>
  </si>
  <si>
    <t>L0691</t>
  </si>
  <si>
    <t xml:space="preserve">กองทุนสุขภาพตำบลอบต.หนองสองห้อง     </t>
  </si>
  <si>
    <t>L0692</t>
  </si>
  <si>
    <t xml:space="preserve">กองทุนสุขภาพตำบลอบต.หันโจด     </t>
  </si>
  <si>
    <t>L0693</t>
  </si>
  <si>
    <t xml:space="preserve">กองทุนสุขภาพตำบลอบต.เขื่อนอุบลรัตน์     </t>
  </si>
  <si>
    <t>L0694</t>
  </si>
  <si>
    <t xml:space="preserve">กองทุนสุขภาพตำบลเทศบาลตำบลโคกสูง     </t>
  </si>
  <si>
    <t>L0696</t>
  </si>
  <si>
    <t xml:space="preserve">กองทุนสุขภาพตำบลเทศบาลตำบลนาคำ     </t>
  </si>
  <si>
    <t>L0697</t>
  </si>
  <si>
    <t xml:space="preserve">กองทุนสุขภาพตำบลอบต.บ้านดง     </t>
  </si>
  <si>
    <t>L0698</t>
  </si>
  <si>
    <t xml:space="preserve">กองทุนสุขภาพตำบลอบต.ศรีสุขสำราญ     </t>
  </si>
  <si>
    <t>L6807</t>
  </si>
  <si>
    <t xml:space="preserve">กองทุนสุขภาพตำบลเทศบาลตำบลโนนศิลา     </t>
  </si>
  <si>
    <t>L6808</t>
  </si>
  <si>
    <t xml:space="preserve">กองทุนสุขภาพตำบลเทศบาลตำบลเปือยน้อย     </t>
  </si>
  <si>
    <t>L6809</t>
  </si>
  <si>
    <t xml:space="preserve">กองทุนสุขภาพตำบลเทศบาลตำบลบ้านโต้น     </t>
  </si>
  <si>
    <t>L6814</t>
  </si>
  <si>
    <t xml:space="preserve">กองทุนสุขภาพตำบลเทศบาลตำบลบ้านเป็ด     </t>
  </si>
  <si>
    <t>L6815</t>
  </si>
  <si>
    <t xml:space="preserve">กองทุนสุขภาพตำบลเทศบาลตำบลแวงใหญ่     </t>
  </si>
  <si>
    <t>L7584</t>
  </si>
  <si>
    <t xml:space="preserve">กองทุนสุขภาพตำบลเทศบาลเมืองบ้านไผ่     </t>
  </si>
  <si>
    <t>L7586</t>
  </si>
  <si>
    <t xml:space="preserve">กองทุนสุขภาพตำบลเทศบาลเมืองเมืองพล     </t>
  </si>
  <si>
    <t>L7588</t>
  </si>
  <si>
    <t xml:space="preserve">กองทุนสุขภาพตำบลเทศบาลนครขอนแก่น     </t>
  </si>
  <si>
    <t>L7729</t>
  </si>
  <si>
    <t xml:space="preserve">กองทุนสุขภาพตำบลเทศบาลตำบลท่าพระ     </t>
  </si>
  <si>
    <t>L7730</t>
  </si>
  <si>
    <t xml:space="preserve">กองทุนสุขภาพตำบลเทศบาลเมืองชุมแพ     </t>
  </si>
  <si>
    <t>L7731</t>
  </si>
  <si>
    <t xml:space="preserve">กองทุนสุขภาพตำบลเทศบาลตำบลภูเวียง     </t>
  </si>
  <si>
    <t>L7732</t>
  </si>
  <si>
    <t xml:space="preserve">กองทุนสุขภาพตำบลเทศบาลตำบลวังชัย     </t>
  </si>
  <si>
    <t>L7733</t>
  </si>
  <si>
    <t xml:space="preserve">กองทุนสุขภาพตำบลเทศบาลเมืองกระนวนยกฐานะจากเทศบาลตำบลหนองโก    </t>
  </si>
  <si>
    <t>L7734</t>
  </si>
  <si>
    <t xml:space="preserve">กองทุนสุขภาพตำบลเทศบาลตำบลมัญจาคีรี     </t>
  </si>
  <si>
    <t>L7735</t>
  </si>
  <si>
    <t xml:space="preserve">กองทุนสุขภาพตำบลเทศบาลตำบลหนองเรือ     </t>
  </si>
  <si>
    <t>L7736</t>
  </si>
  <si>
    <t xml:space="preserve">กองทุนสุขภาพตำบลเทศบาลตำบลเขาสวนกวาง    </t>
  </si>
  <si>
    <t>L7737</t>
  </si>
  <si>
    <t xml:space="preserve">กองทุนสุขภาพตำบลเทศบาลตำบลดอนโมง     </t>
  </si>
  <si>
    <t>L7738</t>
  </si>
  <si>
    <t xml:space="preserve">กองทุนสุขภาพตำบลเทศบาลตำบลโนนหัน     </t>
  </si>
  <si>
    <t>L7739</t>
  </si>
  <si>
    <t xml:space="preserve">กองทุนสุขภาพตำบลเทศบาลตำบลสีชมพู     </t>
  </si>
  <si>
    <t>L7740</t>
  </si>
  <si>
    <t xml:space="preserve">กองทุนสุขภาพตำบลเทศบาลตำบลหนองแก     </t>
  </si>
  <si>
    <t>L7742</t>
  </si>
  <si>
    <t xml:space="preserve">กองทุนสุขภาพตำบลเทศบาลตำบลเขื่อนอุบลรัตน์    </t>
  </si>
  <si>
    <t>L7743</t>
  </si>
  <si>
    <t xml:space="preserve">กองทุนสุขภาพตำบลเทศบาลตำบลบ้านฝาง     </t>
  </si>
  <si>
    <t>L7744</t>
  </si>
  <si>
    <t xml:space="preserve">กองทุนสุขภาพตำบลเทศบาลตำบลภูผาม่าน     </t>
  </si>
  <si>
    <t>L7745</t>
  </si>
  <si>
    <t xml:space="preserve">กองทุนสุขภาพตำบลเทศบาลตำบลพระยืน     </t>
  </si>
  <si>
    <t>L7746</t>
  </si>
  <si>
    <t xml:space="preserve">กองทุนสุขภาพตำบลเทศบาลตำบลซำสูง     </t>
  </si>
  <si>
    <t>L7747</t>
  </si>
  <si>
    <t xml:space="preserve">กองทุนสุขภาพตำบลเทศบาลตำบลโคกสูงสัมพันธ์    </t>
  </si>
  <si>
    <t>L7748</t>
  </si>
  <si>
    <t xml:space="preserve">กองทุนสุขภาพตำบลเทศบาลตำบลบ้านโคก     </t>
  </si>
  <si>
    <t>L7749</t>
  </si>
  <si>
    <t xml:space="preserve">กองทุนสุขภาพตำบลเทศบาลตำบลน้ำพอง     </t>
  </si>
  <si>
    <t>L7750</t>
  </si>
  <si>
    <t xml:space="preserve">กองทุนสุขภาพตำบลเทศบาลตำบลชนบท     </t>
  </si>
  <si>
    <t>L7751</t>
  </si>
  <si>
    <t xml:space="preserve">กองทุนสุขภาพตำบลเทศบาลตำบลหนองสองห้อง    </t>
  </si>
  <si>
    <t>L7752</t>
  </si>
  <si>
    <t xml:space="preserve">กองทุนสุขภาพตำบลเทศบาลตำบลแวงน้อย     </t>
  </si>
  <si>
    <t>L7753</t>
  </si>
  <si>
    <t xml:space="preserve">กองทุนสุขภาพตำบลเทศบาลตำบลบ้านแฮด     </t>
  </si>
  <si>
    <t>L9154</t>
  </si>
  <si>
    <t xml:space="preserve">กองทุนสุขภาพตำบลเทศบาลตำบลน้ำอ้อมขอนแก่น (เดิมเป็น อบต.)    </t>
  </si>
  <si>
    <t>L9155</t>
  </si>
  <si>
    <t xml:space="preserve">กองทุนสุขภาพตำบลเทศบาลตำบลหนองนาคำ(ยกฐานะจากอบต.บ้านโคก)    </t>
  </si>
  <si>
    <t>L9156</t>
  </si>
  <si>
    <t xml:space="preserve">กองทุนสุขภาพตำบลเทศบาลตำบลโพธิ์ไชย     </t>
  </si>
  <si>
    <t>L9157</t>
  </si>
  <si>
    <t xml:space="preserve">กองทุนสุขภาพตำบลอบต.วังหินลาด     </t>
  </si>
  <si>
    <t>L9158</t>
  </si>
  <si>
    <t xml:space="preserve">กองทุนสุขภาพตำบลเทศบาลตำบลลำน้ำพอง(เดิม อบต.น้ำพอง)    </t>
  </si>
  <si>
    <t>L9159</t>
  </si>
  <si>
    <t xml:space="preserve">กองทุนสุขภาพตำบลอบต.บัวเงิน     </t>
  </si>
  <si>
    <t>L9160</t>
  </si>
  <si>
    <t xml:space="preserve">กองทุนสุขภาพตำบลอบต.บัวใหญ่     </t>
  </si>
  <si>
    <t>L9161</t>
  </si>
  <si>
    <t xml:space="preserve">กองทุนสุขภาพตำบลเทศบาลตำบลกุดน้ำใส(เดิมเป็น อบต.กุดน้ำใส)    </t>
  </si>
  <si>
    <t>L9162</t>
  </si>
  <si>
    <t xml:space="preserve">กองทุนสุขภาพตำบลอบต.วังชัย     </t>
  </si>
  <si>
    <t>L9163</t>
  </si>
  <si>
    <t xml:space="preserve">กองทุนสุขภาพตำบลอบต.หนองบัวขอนแก่น     </t>
  </si>
  <si>
    <t>L9164</t>
  </si>
  <si>
    <t>L9165</t>
  </si>
  <si>
    <t xml:space="preserve">กองทุนสุขภาพตำบลเทศบาลตำบลโนนคอมยกฐานะจากอบต.โนนคอม    </t>
  </si>
  <si>
    <t>L9166</t>
  </si>
  <si>
    <t xml:space="preserve">กองทุนสุขภาพตำบลอบต.หนองกุงธนสาร     </t>
  </si>
  <si>
    <t>L9167</t>
  </si>
  <si>
    <t xml:space="preserve">กองทุนสุขภาพตำบลอบต.กุดขอนแก่น     </t>
  </si>
  <si>
    <t>L9168</t>
  </si>
  <si>
    <t xml:space="preserve">กองทุนสุขภาพตำบลอบต.บ้านเรือ     </t>
  </si>
  <si>
    <t>L9169</t>
  </si>
  <si>
    <t xml:space="preserve">กองทุนสุขภาพตำบลอบต.โพนเพ็ก     </t>
  </si>
  <si>
    <t>L9170</t>
  </si>
  <si>
    <t xml:space="preserve">กองทุนสุขภาพตำบลเทศบาลตำบลเมืองเก่า(เดิม อบต.เมืองเก่าจ.ขอนแก่น)    </t>
  </si>
  <si>
    <t>L9171</t>
  </si>
  <si>
    <t xml:space="preserve">กองทุนสุขภาพตำบลเทศบาลตำบลสาวะถี(ยกฐานะจาก อบต.สาวะถี)    </t>
  </si>
  <si>
    <t>L9172</t>
  </si>
  <si>
    <t xml:space="preserve">กองทุนสุขภาพตำบลเทศบาลตำบลบ้านค้อ(เดิม อบต.บ้านค้อ จ.ขอนแก่น)    </t>
  </si>
  <si>
    <t>L9173</t>
  </si>
  <si>
    <t xml:space="preserve">กองทุนสุขภาพตำบลอบต.ดอนหัน     </t>
  </si>
  <si>
    <t>L9174</t>
  </si>
  <si>
    <t xml:space="preserve">กองทุนสุขภาพตำบลเทศบาลตำบลสำราญ(เดิม อบต.สำราญ)    </t>
  </si>
  <si>
    <t>L9175</t>
  </si>
  <si>
    <t xml:space="preserve">กองทุนสุขภาพตำบลเทศบาลเมืองศิลายกฐานะจากอบต.ศิลา    </t>
  </si>
  <si>
    <t>L9176</t>
  </si>
  <si>
    <t xml:space="preserve">กองทุนสุขภาพตำบลอบต.หนองแวงโสกพระ     </t>
  </si>
  <si>
    <t>L9177</t>
  </si>
  <si>
    <t xml:space="preserve">กองทุนสุขภาพตำบลอบต.ใหม่นาเพียง     </t>
  </si>
  <si>
    <t>L9178</t>
  </si>
  <si>
    <t xml:space="preserve">กองทุนสุขภาพตำบลเทศบาลตำบลนาจาน(เดิม อบต.นาจาน)    </t>
  </si>
  <si>
    <t>L9179</t>
  </si>
  <si>
    <t xml:space="preserve">กองทุนสุขภาพตำบลเทศบาลตำบลบ้านผือ(ยกฐานะจากอบต.บ้านผือ)    </t>
  </si>
  <si>
    <t>L9180</t>
  </si>
  <si>
    <t xml:space="preserve">กองทุนสุขภาพตำบลอบต.หนองเม็ก     </t>
  </si>
  <si>
    <t>L9181</t>
  </si>
  <si>
    <t xml:space="preserve">กองทุนสุขภาพตำบลอบต.ทุ่งโป่ง     </t>
  </si>
  <si>
    <t>L9272</t>
  </si>
  <si>
    <t xml:space="preserve">กองทุนสุขภาพตำบลอบต.กุดธาตุ     </t>
  </si>
  <si>
    <t>L9273</t>
  </si>
  <si>
    <t xml:space="preserve">กองทุนสุขภาพตำบลอบต.บ้านโนน     </t>
  </si>
  <si>
    <t>L9274</t>
  </si>
  <si>
    <t xml:space="preserve">กองทุนสุขภาพตำบลเทศบาลตำบลสะอาด(ยกฐานะจากอบต.สะอาด)    </t>
  </si>
  <si>
    <t>L9275</t>
  </si>
  <si>
    <t xml:space="preserve">กองทุนสุขภาพตำบลเทศบาลตำบลม่วงหวาน(เดิม อบต.ม่วงหวาน)    </t>
  </si>
  <si>
    <t>MF040</t>
  </si>
  <si>
    <t xml:space="preserve">กองทุนฟื้นฟูสมรรถภาพจังหวัดขอนแก่น     </t>
  </si>
  <si>
    <t>P1157</t>
  </si>
  <si>
    <t xml:space="preserve">น.ส.จามจุรี ปากเมย   </t>
  </si>
  <si>
    <t>PH027</t>
  </si>
  <si>
    <t xml:space="preserve">สำนักงานสาธารณสุขจังหวัดขอนแก่น   </t>
  </si>
  <si>
    <t>U0036</t>
  </si>
  <si>
    <t xml:space="preserve">คณะแพทย์ศาสตร์มหาวิทยาลัยขอนแก่น     </t>
  </si>
  <si>
    <t>งบค่ารักษาพยาบาล</t>
  </si>
  <si>
    <t>งบค่ารักษาพยาบาล+กองทุนอื่นๆ</t>
  </si>
  <si>
    <t>อำเภอ</t>
  </si>
  <si>
    <t>ปี</t>
  </si>
  <si>
    <t>04256</t>
  </si>
  <si>
    <t xml:space="preserve">โรงพยาบาลส่งเสริมสุขภาพตำบลบ้านผือ    </t>
  </si>
  <si>
    <t>04260</t>
  </si>
  <si>
    <t xml:space="preserve">รพ.สต.บ้านหว้า     </t>
  </si>
  <si>
    <t>04264</t>
  </si>
  <si>
    <t xml:space="preserve">โรงพยาบาลส่งเสริมสุขภาพตำบลดอนช้าง    </t>
  </si>
  <si>
    <t>04274</t>
  </si>
  <si>
    <t xml:space="preserve">โรงพยาบาลส่งเสริมสุขภาพตำบลป่าหวายนั่ง    </t>
  </si>
  <si>
    <t>04281</t>
  </si>
  <si>
    <t xml:space="preserve">โรงพยาบาลส่งเสริมสุขภาพตำบลหนองแวง    </t>
  </si>
  <si>
    <t>04283</t>
  </si>
  <si>
    <t xml:space="preserve">โรงพยาบาลส่งเสริมสุขภาพตำบลหนองเรือ    </t>
  </si>
  <si>
    <t>04284</t>
  </si>
  <si>
    <t xml:space="preserve">โรงพยาบาลส่งเสริมสุขภาพตำบลบ้านเหมือดแอ่    </t>
  </si>
  <si>
    <t>04285</t>
  </si>
  <si>
    <t xml:space="preserve">โรงพยาบาลส่งเสริมสุขภาพตำบลบ้านเม็ง    </t>
  </si>
  <si>
    <t>04286</t>
  </si>
  <si>
    <t xml:space="preserve">โรงพยาบาลส่งเสริมสุขภาพตำบลบ้านกง    </t>
  </si>
  <si>
    <t>04288</t>
  </si>
  <si>
    <t xml:space="preserve">โรงพยาบาลส่งเสริมสุขภาพตำบลจระเข้    </t>
  </si>
  <si>
    <t>04289</t>
  </si>
  <si>
    <t xml:space="preserve">โรงพยาบาลส่งเสริมสุขภาพตำบลโนนทอง    </t>
  </si>
  <si>
    <t>04290</t>
  </si>
  <si>
    <t xml:space="preserve">โรงพยาบาลส่งเสริมสุขภาพตำบลบ้านทรัพย์เจริญ    </t>
  </si>
  <si>
    <t>04291</t>
  </si>
  <si>
    <t xml:space="preserve">โรงพยาบาลส่งเสริมสุขภาพตำบลบ้านโนนฟันเรือ    </t>
  </si>
  <si>
    <t>04292</t>
  </si>
  <si>
    <t xml:space="preserve">โรงพยาบาลส่งเสริมสุขภาพตำบลกุดกว้าง    </t>
  </si>
  <si>
    <t>04293</t>
  </si>
  <si>
    <t xml:space="preserve">โรงพยาบาลส่งเสริมสุขภาพตำบลโนนทัน    </t>
  </si>
  <si>
    <t>04295</t>
  </si>
  <si>
    <t xml:space="preserve">โรงพยาบาลส่งเสริมสุขภาพตำบลบ้านโนนสวรรค์    </t>
  </si>
  <si>
    <t>04296</t>
  </si>
  <si>
    <t>04318</t>
  </si>
  <si>
    <t xml:space="preserve">โรงพยาบาลส่งเสริมสุขภาพตำบลบ้านอ่างทอง    </t>
  </si>
  <si>
    <t>04322</t>
  </si>
  <si>
    <t xml:space="preserve">โรงพยาบาลส่งเสริมสุขภาพตำบลบ้านใหม่    </t>
  </si>
  <si>
    <t>04357</t>
  </si>
  <si>
    <t xml:space="preserve">โรงพยาบาลส่งเสริมสุขภาพตำบลบ้านไผ่    </t>
  </si>
  <si>
    <t>04359</t>
  </si>
  <si>
    <t xml:space="preserve">โรงพยาบาลส่งเสริมสุขภาพตำบลบ้านละว้า    </t>
  </si>
  <si>
    <t>04362</t>
  </si>
  <si>
    <t xml:space="preserve">โรงพยาบาลส่งเสริมสุขภาพตำบลบ้านลาน    </t>
  </si>
  <si>
    <t>04366</t>
  </si>
  <si>
    <t xml:space="preserve">โรงพยาบาลส่งเสริมสุขภาพตำบลหินตั้ง    </t>
  </si>
  <si>
    <t>04377</t>
  </si>
  <si>
    <t xml:space="preserve">โรงพยาบาลส่งเสริมสุขภาพตำบลหนองแวงโสกพระ    </t>
  </si>
  <si>
    <t>04380</t>
  </si>
  <si>
    <t xml:space="preserve">โรงพยาบาลส่งเสริมสุขภาพตำบลหนองแวงนางเบ้า    </t>
  </si>
  <si>
    <t>04399</t>
  </si>
  <si>
    <t xml:space="preserve">โรงพยาบาลส่งเสริมสุขภาพตำบลโนนธาตุ    </t>
  </si>
  <si>
    <t>04405</t>
  </si>
  <si>
    <t xml:space="preserve">โรงพยาบาลส่งเสริมสุขภาพตำบลหันโจด    </t>
  </si>
  <si>
    <t>04408</t>
  </si>
  <si>
    <t xml:space="preserve">โรงพยาบาลส่งเสริมสุขภาพตำบลหนองไผ่ล้อม    </t>
  </si>
  <si>
    <t>04409</t>
  </si>
  <si>
    <t xml:space="preserve">โรงพยาบาลส่งเสริมสุขภาพตำบลบ้านเรือ    </t>
  </si>
  <si>
    <t>04410</t>
  </si>
  <si>
    <t xml:space="preserve">รพ.สต.เฉลิมพระเกียรติฯ ต.ในเมือง     </t>
  </si>
  <si>
    <t>04411</t>
  </si>
  <si>
    <t xml:space="preserve">โรงพยาบาลส่งเสริมสุขภาพตำบลหว้าทอง    </t>
  </si>
  <si>
    <t>04412</t>
  </si>
  <si>
    <t xml:space="preserve">โรงพยาบาลส่งเสริมสุขภาพตำบลกุดขอนแก่น    </t>
  </si>
  <si>
    <t>04414</t>
  </si>
  <si>
    <t xml:space="preserve">โรงพยาบาลส่งเสริมสุขภาพตำบลนาหว้า    </t>
  </si>
  <si>
    <t>04415</t>
  </si>
  <si>
    <t xml:space="preserve">โรงพยาบาลส่งเสริมสุขภาพตำบลเขาน้อย    </t>
  </si>
  <si>
    <t>04417</t>
  </si>
  <si>
    <t xml:space="preserve">โรงพยาบาลส่งเสริมสุขภาพตำบลหนองกุงเซิน    </t>
  </si>
  <si>
    <t>04418</t>
  </si>
  <si>
    <t xml:space="preserve">โรงพยาบาลส่งเสริมสุขภาพตำบลสงเปือย    </t>
  </si>
  <si>
    <t>04419</t>
  </si>
  <si>
    <t xml:space="preserve">โรงพยาบาลส่งเสริมสุขภาพตำบลทุ่งชมพู    </t>
  </si>
  <si>
    <t>04420</t>
  </si>
  <si>
    <t xml:space="preserve">โรงพยาบาลส่งเสริมสุขภาพตำบลเมืองเก่าพัฒนา    </t>
  </si>
  <si>
    <t>04422</t>
  </si>
  <si>
    <t xml:space="preserve">โรงพยาบาลส่งเสริมสุขภาพตำบลบ้านกุดดุก    </t>
  </si>
  <si>
    <t>04423</t>
  </si>
  <si>
    <t xml:space="preserve">โรงพยาบาลส่งเสริมสุขภาพตำบลสวนหม่อน    </t>
  </si>
  <si>
    <t>04424</t>
  </si>
  <si>
    <t xml:space="preserve">โรงพยาบาลส่งเสริมสุขภาพตำบลบ้านโนนสัมพันธ์    </t>
  </si>
  <si>
    <t>04425</t>
  </si>
  <si>
    <t xml:space="preserve">โรงพยาบาลส่งเสริมสุขภาพตำบลหนองแปน    </t>
  </si>
  <si>
    <t>04426</t>
  </si>
  <si>
    <t xml:space="preserve">โรงพยาบาลส่งเสริมสุขภาพตำบลโพนเพ็ก    </t>
  </si>
  <si>
    <t>04428</t>
  </si>
  <si>
    <t xml:space="preserve">โรงพยาบาลส่งเสริมสุขภาพตำบลคำแคน    </t>
  </si>
  <si>
    <t>04429</t>
  </si>
  <si>
    <t xml:space="preserve">โรงพยาบาลส่งเสริมสุขภาพตำบลบ้านหนองก้านเหลือง    </t>
  </si>
  <si>
    <t>04440</t>
  </si>
  <si>
    <t xml:space="preserve">โรงพยาบาลส่งเสริมสุขภาพตำบลศรีบุญเรือง    </t>
  </si>
  <si>
    <t>04461</t>
  </si>
  <si>
    <t xml:space="preserve">โรงพยาบาลส่งเสริมสุขภาพตำบลโพธิ์ไชย    </t>
  </si>
  <si>
    <t>04462</t>
  </si>
  <si>
    <t xml:space="preserve">โรงพยาบาลส่งเสริมสุขภาพตำบลซับสมบูรณ์    </t>
  </si>
  <si>
    <t>04463</t>
  </si>
  <si>
    <t xml:space="preserve">โรงพยาบาลส่งเสริมสุขภาพตำบลนาแพง    </t>
  </si>
  <si>
    <t>04469</t>
  </si>
  <si>
    <t xml:space="preserve">โรงพยาบาลส่งเสริมสุขภาพตำบลบ้านแฮด    </t>
  </si>
  <si>
    <t>12414</t>
  </si>
  <si>
    <t xml:space="preserve">ศูนย์บริการสาธารณสุขเทศบาลนครขอนแก่น    </t>
  </si>
  <si>
    <t xml:space="preserve">โรงพยาบาลส่งเสริมสุขภาพตำบลบ้านหว้า    </t>
  </si>
  <si>
    <t>14881</t>
  </si>
  <si>
    <t xml:space="preserve">โรงพยาบาลส่งเสริมสุขภาพตำบลโคกสำราญ    </t>
  </si>
  <si>
    <t>41573</t>
  </si>
  <si>
    <t xml:space="preserve">โรงพยาบาลราชพฤกษ์ ขอนแก่นโรงพยาบาลทั่วไปขนาดใหญ่  บมจ.โรงพยาบาลราชพฤกษ์ </t>
  </si>
  <si>
    <t>41660</t>
  </si>
  <si>
    <t xml:space="preserve">คลีนิกไตเทียมพีเคฮีโมเจริญทรัพย์2คลินิกเฉพาะทางด้านอายุรษสาตร์โรคไต  หจก.พีเคฮีโมเจริญทรัพย์ </t>
  </si>
  <si>
    <t>41776</t>
  </si>
  <si>
    <t xml:space="preserve">แก่นคูณไตเทียมคลินิกเฉพาะทางด้านเวชกรรมอายุรศาสตร์โรคไต  บจก.แก่นคูณไตเทียม </t>
  </si>
  <si>
    <t>41841</t>
  </si>
  <si>
    <t xml:space="preserve">ศรีจันทร์ไตเทียมคลินิกเฉพาะทางด้านเวชกรรมอายุรศาสตร์โรคไต  บจก.ชาตะผดุงไตเทียม </t>
  </si>
  <si>
    <t>41871</t>
  </si>
  <si>
    <t xml:space="preserve">มลิวรรณไตเทียมคลินิกเฉพาะทางด้านเวชกรรมอายุรศาสตร์โรคไต  หจก.มลิวรรณไตเทียม </t>
  </si>
  <si>
    <t>42134</t>
  </si>
  <si>
    <t xml:space="preserve">คลินิกกายภาพบำบัดเมืองเก่า   นางรุ้งทิพย์  พันธุเมธากุล </t>
  </si>
  <si>
    <t>D0227</t>
  </si>
  <si>
    <t xml:space="preserve">เมตตา ดรักสโตร์   บจก.เมตตาเมดิคอล </t>
  </si>
  <si>
    <t>D0229</t>
  </si>
  <si>
    <t xml:space="preserve">ร้านยา นินจาเภสัช   นายวารุวิช ภูกองชัย </t>
  </si>
  <si>
    <t>D0232</t>
  </si>
  <si>
    <t xml:space="preserve">ร้านยาวันดี   น.ส.อัจฉรา นาสถิตย์ </t>
  </si>
  <si>
    <t>D0244</t>
  </si>
  <si>
    <t xml:space="preserve">เอม อร เฮลท์แคร์   หจก.เอม อร เฮลท์แคร์ </t>
  </si>
  <si>
    <t>เมือง</t>
  </si>
  <si>
    <t>F0398</t>
  </si>
  <si>
    <t xml:space="preserve">สมาคมผู้บริโภคจังหวัดขอนแก่น   </t>
  </si>
  <si>
    <t>G1449</t>
  </si>
  <si>
    <t xml:space="preserve">กลุ่ม M.QUEER   </t>
  </si>
  <si>
    <t>L0507</t>
  </si>
  <si>
    <t xml:space="preserve">กองทุนสุขภาพตำบลอบต.ดูนสาด     </t>
  </si>
  <si>
    <t>L0629</t>
  </si>
  <si>
    <t xml:space="preserve">กองทุนสุขภาพตำบลอบต.โคกสี     </t>
  </si>
  <si>
    <t xml:space="preserve">บู๊ทส์-เซ็นทรัล ขอนแก่น 2   บจก.บู๊ทส์ รีเทล(ประเทศไทย) </t>
  </si>
  <si>
    <t>code</t>
  </si>
  <si>
    <t>จำนวนประชากร</t>
  </si>
  <si>
    <t>health_officer</t>
  </si>
  <si>
    <t>pop</t>
  </si>
  <si>
    <t>health_officer_per_pop</t>
  </si>
  <si>
    <t>หน่วยล้านบาท</t>
  </si>
  <si>
    <t>จำนวนประชากรทั้งหมด</t>
  </si>
  <si>
    <t>pop UCS</t>
  </si>
  <si>
    <t>ต่อหัว UCS</t>
  </si>
  <si>
    <t>health_officer_per_popUCS</t>
  </si>
  <si>
    <t>หน่วยล้าน</t>
  </si>
  <si>
    <t>base</t>
  </si>
  <si>
    <t>UCS</t>
  </si>
  <si>
    <t>UCS+WET</t>
  </si>
  <si>
    <t>pop_total</t>
  </si>
  <si>
    <t>ต่อหัว UCS+WET</t>
  </si>
  <si>
    <t>ต่อหัว POP_total</t>
  </si>
  <si>
    <t>pop_total หน่อยพัน</t>
  </si>
  <si>
    <t>year</t>
  </si>
  <si>
    <t>district</t>
  </si>
  <si>
    <t>budget_ucs</t>
  </si>
  <si>
    <t>budget_ucs_wet</t>
  </si>
  <si>
    <t>pop_UCS</t>
  </si>
  <si>
    <t>pop_UCS+WET</t>
  </si>
  <si>
    <t>UCS_per_cap</t>
  </si>
  <si>
    <t>UCS_WET_per_cap</t>
  </si>
  <si>
    <t>total_per_cap</t>
  </si>
  <si>
    <t>เบิกจ่าย</t>
  </si>
  <si>
    <t>วงเงินงบประมาณ</t>
  </si>
  <si>
    <t>จัดสรรถือจ่าย</t>
  </si>
  <si>
    <t>Satis_score</t>
  </si>
  <si>
    <t>pop_soure2</t>
  </si>
  <si>
    <t>health_officer_per_pop2</t>
  </si>
  <si>
    <t>correlation1</t>
  </si>
  <si>
    <t>correlation2</t>
  </si>
  <si>
    <t>ประชากรต่อบุคลากรทางการแพทย์</t>
  </si>
  <si>
    <t>คะแนนความพึงพอใจ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</si>
</sst>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1" fontId="0" fillId="0" borderId="0" xfId="0" applyNumberFormat="1"/>
    <xf numFmtId="43" fontId="0" fillId="0" borderId="0" xfId="1" applyFont="1"/>
    <xf numFmtId="4" fontId="0" fillId="0" borderId="0" xfId="0" applyNumberFormat="1"/>
    <xf numFmtId="0" fontId="0" fillId="0" borderId="1" xfId="0" applyBorder="1" applyAlignment="1">
      <alignment horizontal="left" vertical="center"/>
    </xf>
    <xf numFmtId="49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2" borderId="2" xfId="0" applyFill="1" applyBorder="1"/>
    <xf numFmtId="43" fontId="0" fillId="0" borderId="2" xfId="1" applyFont="1" applyBorder="1"/>
    <xf numFmtId="43" fontId="0" fillId="2" borderId="2" xfId="1" applyFont="1" applyFill="1" applyBorder="1"/>
    <xf numFmtId="0" fontId="0" fillId="3" borderId="2" xfId="0" applyFill="1" applyBorder="1"/>
    <xf numFmtId="43" fontId="0" fillId="4" borderId="2" xfId="1" applyFont="1" applyFill="1" applyBorder="1"/>
    <xf numFmtId="1" fontId="0" fillId="0" borderId="2" xfId="0" applyNumberFormat="1" applyBorder="1"/>
    <xf numFmtId="0" fontId="0" fillId="0" borderId="3" xfId="0" applyBorder="1"/>
    <xf numFmtId="43" fontId="0" fillId="0" borderId="3" xfId="1" applyFont="1" applyBorder="1"/>
    <xf numFmtId="43" fontId="0" fillId="2" borderId="3" xfId="1" applyFont="1" applyFill="1" applyBorder="1"/>
    <xf numFmtId="1" fontId="0" fillId="0" borderId="3" xfId="0" applyNumberFormat="1" applyBorder="1"/>
    <xf numFmtId="0" fontId="0" fillId="0" borderId="4" xfId="0" applyBorder="1"/>
    <xf numFmtId="43" fontId="0" fillId="0" borderId="4" xfId="0" applyNumberFormat="1" applyBorder="1"/>
    <xf numFmtId="43" fontId="0" fillId="0" borderId="4" xfId="1" applyFont="1" applyFill="1" applyBorder="1"/>
    <xf numFmtId="43" fontId="0" fillId="0" borderId="2" xfId="0" applyNumberFormat="1" applyBorder="1"/>
    <xf numFmtId="166" fontId="0" fillId="3" borderId="2" xfId="1" applyNumberFormat="1" applyFont="1" applyFill="1" applyBorder="1"/>
    <xf numFmtId="166" fontId="0" fillId="3" borderId="3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2" fontId="0" fillId="0" borderId="0" xfId="0" applyNumberFormat="1"/>
    <xf numFmtId="0" fontId="0" fillId="4" borderId="0" xfId="0" applyFill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งบประมาณ (หน่วย:ล้านบาท)</c:v>
          </c:tx>
          <c:spPr>
            <a:gradFill>
              <a:gsLst>
                <a:gs pos="0">
                  <a:schemeClr val="accent2"/>
                </a:gs>
                <a:gs pos="100000">
                  <a:schemeClr val="accent1">
                    <a:lumMod val="30000"/>
                    <a:lumOff val="70000"/>
                    <a:alpha val="0"/>
                  </a:schemeClr>
                </a:gs>
              </a:gsLst>
              <a:lin ang="5400000" scaled="1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raw!$B$2:$B$27</c:f>
              <c:strCache>
                <c:ptCount val="26"/>
                <c:pt idx="0">
                  <c:v>บ้านแฮด</c:v>
                </c:pt>
                <c:pt idx="1">
                  <c:v>ภูผาม่าน</c:v>
                </c:pt>
                <c:pt idx="2">
                  <c:v>พล</c:v>
                </c:pt>
                <c:pt idx="3">
                  <c:v>เปือยน้อย</c:v>
                </c:pt>
                <c:pt idx="4">
                  <c:v>อุบลรัตน์</c:v>
                </c:pt>
                <c:pt idx="5">
                  <c:v>แวงใหญ่</c:v>
                </c:pt>
                <c:pt idx="6">
                  <c:v>เขาสวนกวาง</c:v>
                </c:pt>
                <c:pt idx="7">
                  <c:v>ซำสูง</c:v>
                </c:pt>
                <c:pt idx="8">
                  <c:v>กระนวน</c:v>
                </c:pt>
                <c:pt idx="9">
                  <c:v>เมืองขอนแก่น</c:v>
                </c:pt>
                <c:pt idx="10">
                  <c:v>เวียงเก่า</c:v>
                </c:pt>
                <c:pt idx="11">
                  <c:v>ภูเวียง</c:v>
                </c:pt>
                <c:pt idx="12">
                  <c:v>มัญจาคีรี</c:v>
                </c:pt>
                <c:pt idx="13">
                  <c:v>แวงน้อย</c:v>
                </c:pt>
                <c:pt idx="14">
                  <c:v>โคกโพธิ์ไชย</c:v>
                </c:pt>
                <c:pt idx="15">
                  <c:v>หนองสองห้อง</c:v>
                </c:pt>
                <c:pt idx="16">
                  <c:v>สีชมพู</c:v>
                </c:pt>
                <c:pt idx="17">
                  <c:v>ชนบท</c:v>
                </c:pt>
                <c:pt idx="18">
                  <c:v>หนองนาคำ</c:v>
                </c:pt>
                <c:pt idx="19">
                  <c:v>บ้านฝาง</c:v>
                </c:pt>
                <c:pt idx="20">
                  <c:v>น้ำพอง</c:v>
                </c:pt>
                <c:pt idx="21">
                  <c:v>บ้านไผ่</c:v>
                </c:pt>
                <c:pt idx="22">
                  <c:v>หนองเรือ</c:v>
                </c:pt>
                <c:pt idx="23">
                  <c:v>พระยืน</c:v>
                </c:pt>
                <c:pt idx="24">
                  <c:v>ชุมแพ</c:v>
                </c:pt>
                <c:pt idx="25">
                  <c:v>โนนศิลา</c:v>
                </c:pt>
              </c:strCache>
            </c:strRef>
          </c:cat>
          <c:val>
            <c:numRef>
              <c:f>raw!$E$2:$E$27</c:f>
              <c:numCache>
                <c:formatCode>#,##0.0</c:formatCode>
                <c:ptCount val="26"/>
                <c:pt idx="0">
                  <c:v>148.80732821000001</c:v>
                </c:pt>
                <c:pt idx="1">
                  <c:v>33.123300870000001</c:v>
                </c:pt>
                <c:pt idx="2">
                  <c:v>108.21464879999999</c:v>
                </c:pt>
                <c:pt idx="3">
                  <c:v>34.703068209999998</c:v>
                </c:pt>
                <c:pt idx="4">
                  <c:v>55.629511649999998</c:v>
                </c:pt>
                <c:pt idx="5">
                  <c:v>40.822917250000003</c:v>
                </c:pt>
                <c:pt idx="6">
                  <c:v>49.225277249999998</c:v>
                </c:pt>
                <c:pt idx="7">
                  <c:v>0.98761500000000002</c:v>
                </c:pt>
                <c:pt idx="8">
                  <c:v>162.99966850000001</c:v>
                </c:pt>
                <c:pt idx="9">
                  <c:v>3347.3781521599999</c:v>
                </c:pt>
                <c:pt idx="10">
                  <c:v>22.306255629999999</c:v>
                </c:pt>
                <c:pt idx="11">
                  <c:v>75.48628201999999</c:v>
                </c:pt>
                <c:pt idx="12">
                  <c:v>77.468934730000001</c:v>
                </c:pt>
                <c:pt idx="13">
                  <c:v>55.21395115</c:v>
                </c:pt>
                <c:pt idx="14">
                  <c:v>31.196895120000001</c:v>
                </c:pt>
                <c:pt idx="15">
                  <c:v>81.866885430000011</c:v>
                </c:pt>
                <c:pt idx="16">
                  <c:v>85.812086900000011</c:v>
                </c:pt>
                <c:pt idx="17">
                  <c:v>51.361077389999998</c:v>
                </c:pt>
                <c:pt idx="18">
                  <c:v>27.898169679999999</c:v>
                </c:pt>
                <c:pt idx="19">
                  <c:v>53.344143609999996</c:v>
                </c:pt>
                <c:pt idx="20">
                  <c:v>131.23478170000001</c:v>
                </c:pt>
                <c:pt idx="21">
                  <c:v>124.06898848</c:v>
                </c:pt>
                <c:pt idx="22">
                  <c:v>106.13158589</c:v>
                </c:pt>
                <c:pt idx="23">
                  <c:v>39.616759000000002</c:v>
                </c:pt>
                <c:pt idx="24">
                  <c:v>395.55057836000003</c:v>
                </c:pt>
                <c:pt idx="25">
                  <c:v>31.129016780000001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9-42CE-854B-E9975F4F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axId val="550585232"/>
        <c:axId val="550588976"/>
      </c:barChart>
      <c:lineChart>
        <c:grouping val="stacked"/>
        <c:varyColors val="0"/>
        <c:ser>
          <c:idx val="0"/>
          <c:order val="0"/>
          <c:tx>
            <c:v>จำนวนคนไข้ต่อบุคลากรทางการแพทย์ 1 คน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2"/>
              <c:layout>
                <c:manualLayout>
                  <c:x val="-2.6439344488697732E-2"/>
                  <c:y val="-1.9871420330569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79-42CE-854B-E9975F4FB449}"/>
                </c:ext>
              </c:extLst>
            </c:dLbl>
            <c:dLbl>
              <c:idx val="23"/>
              <c:layout>
                <c:manualLayout>
                  <c:x val="-3.3813984244451062E-2"/>
                  <c:y val="-1.4143095459583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79-42CE-854B-E9975F4FB449}"/>
                </c:ext>
              </c:extLst>
            </c:dLbl>
            <c:dLbl>
              <c:idx val="24"/>
              <c:layout>
                <c:manualLayout>
                  <c:x val="-3.2794204367790382E-2"/>
                  <c:y val="-1.751423775397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9-42CE-854B-E9975F4FB449}"/>
                </c:ext>
              </c:extLst>
            </c:dLbl>
            <c:dLbl>
              <c:idx val="25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9-42CE-854B-E9975F4FB4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raw!$B$2:$B$27</c:f>
              <c:strCache>
                <c:ptCount val="26"/>
                <c:pt idx="0">
                  <c:v>บ้านแฮด</c:v>
                </c:pt>
                <c:pt idx="1">
                  <c:v>ภูผาม่าน</c:v>
                </c:pt>
                <c:pt idx="2">
                  <c:v>พล</c:v>
                </c:pt>
                <c:pt idx="3">
                  <c:v>เปือยน้อย</c:v>
                </c:pt>
                <c:pt idx="4">
                  <c:v>อุบลรัตน์</c:v>
                </c:pt>
                <c:pt idx="5">
                  <c:v>แวงใหญ่</c:v>
                </c:pt>
                <c:pt idx="6">
                  <c:v>เขาสวนกวาง</c:v>
                </c:pt>
                <c:pt idx="7">
                  <c:v>ซำสูง</c:v>
                </c:pt>
                <c:pt idx="8">
                  <c:v>กระนวน</c:v>
                </c:pt>
                <c:pt idx="9">
                  <c:v>เมืองขอนแก่น</c:v>
                </c:pt>
                <c:pt idx="10">
                  <c:v>เวียงเก่า</c:v>
                </c:pt>
                <c:pt idx="11">
                  <c:v>ภูเวียง</c:v>
                </c:pt>
                <c:pt idx="12">
                  <c:v>มัญจาคีรี</c:v>
                </c:pt>
                <c:pt idx="13">
                  <c:v>แวงน้อย</c:v>
                </c:pt>
                <c:pt idx="14">
                  <c:v>โคกโพธิ์ไชย</c:v>
                </c:pt>
                <c:pt idx="15">
                  <c:v>หนองสองห้อง</c:v>
                </c:pt>
                <c:pt idx="16">
                  <c:v>สีชมพู</c:v>
                </c:pt>
                <c:pt idx="17">
                  <c:v>ชนบท</c:v>
                </c:pt>
                <c:pt idx="18">
                  <c:v>หนองนาคำ</c:v>
                </c:pt>
                <c:pt idx="19">
                  <c:v>บ้านฝาง</c:v>
                </c:pt>
                <c:pt idx="20">
                  <c:v>น้ำพอง</c:v>
                </c:pt>
                <c:pt idx="21">
                  <c:v>บ้านไผ่</c:v>
                </c:pt>
                <c:pt idx="22">
                  <c:v>หนองเรือ</c:v>
                </c:pt>
                <c:pt idx="23">
                  <c:v>พระยืน</c:v>
                </c:pt>
                <c:pt idx="24">
                  <c:v>ชุมแพ</c:v>
                </c:pt>
                <c:pt idx="25">
                  <c:v>โนนศิลา</c:v>
                </c:pt>
              </c:strCache>
            </c:strRef>
          </c:cat>
          <c:val>
            <c:numRef>
              <c:f>raw!$K$2:$K$27</c:f>
              <c:numCache>
                <c:formatCode>0</c:formatCode>
                <c:ptCount val="26"/>
                <c:pt idx="0">
                  <c:v>44.57632933104631</c:v>
                </c:pt>
                <c:pt idx="1">
                  <c:v>63.160958904109592</c:v>
                </c:pt>
                <c:pt idx="2">
                  <c:v>87.446979865771809</c:v>
                </c:pt>
                <c:pt idx="3">
                  <c:v>87.724489795918373</c:v>
                </c:pt>
                <c:pt idx="4">
                  <c:v>89.50297619047619</c:v>
                </c:pt>
                <c:pt idx="5">
                  <c:v>90.89201877934272</c:v>
                </c:pt>
                <c:pt idx="6">
                  <c:v>91.512195121951223</c:v>
                </c:pt>
                <c:pt idx="7">
                  <c:v>97.201117318435749</c:v>
                </c:pt>
                <c:pt idx="8">
                  <c:v>99.437919463087255</c:v>
                </c:pt>
                <c:pt idx="9">
                  <c:v>99.805788982259571</c:v>
                </c:pt>
                <c:pt idx="10">
                  <c:v>108.51937984496124</c:v>
                </c:pt>
                <c:pt idx="11">
                  <c:v>111.60779816513761</c:v>
                </c:pt>
                <c:pt idx="12">
                  <c:v>114.21757322175732</c:v>
                </c:pt>
                <c:pt idx="13">
                  <c:v>114.2741935483871</c:v>
                </c:pt>
                <c:pt idx="14">
                  <c:v>118.82967032967034</c:v>
                </c:pt>
                <c:pt idx="15">
                  <c:v>119.67703349282297</c:v>
                </c:pt>
                <c:pt idx="16">
                  <c:v>124.42410714285714</c:v>
                </c:pt>
                <c:pt idx="17">
                  <c:v>130.08389261744966</c:v>
                </c:pt>
                <c:pt idx="18">
                  <c:v>135.70078740157481</c:v>
                </c:pt>
                <c:pt idx="19">
                  <c:v>145.12666666666667</c:v>
                </c:pt>
                <c:pt idx="20">
                  <c:v>154.00706713780917</c:v>
                </c:pt>
                <c:pt idx="21">
                  <c:v>170.27489177489178</c:v>
                </c:pt>
                <c:pt idx="22">
                  <c:v>188.3952802359882</c:v>
                </c:pt>
                <c:pt idx="23">
                  <c:v>215.00813008130081</c:v>
                </c:pt>
                <c:pt idx="24">
                  <c:v>222.76549865229111</c:v>
                </c:pt>
                <c:pt idx="25">
                  <c:v>292.22580645161293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2CE-854B-E9975F4F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26240"/>
        <c:axId val="344626656"/>
      </c:lineChart>
      <c:catAx>
        <c:axId val="344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26656"/>
        <c:crosses val="autoZero"/>
        <c:auto val="1"/>
        <c:lblAlgn val="ctr"/>
        <c:lblOffset val="100"/>
        <c:noMultiLvlLbl val="0"/>
      </c:catAx>
      <c:valAx>
        <c:axId val="344626656"/>
        <c:scaling>
          <c:orientation val="minMax"/>
          <c:max val="3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26240"/>
        <c:crosses val="autoZero"/>
        <c:crossBetween val="between"/>
      </c:valAx>
      <c:valAx>
        <c:axId val="550588976"/>
        <c:scaling>
          <c:orientation val="minMax"/>
          <c:max val="35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5232"/>
        <c:crosses val="max"/>
        <c:crossBetween val="between"/>
      </c:valAx>
      <c:catAx>
        <c:axId val="55058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58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927572847"/>
        <c:axId val="1927573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จำนวนผู้ป่วยต่อแพทย์ 1 คน</c:v>
                </c:tx>
                <c:spPr>
                  <a:solidFill>
                    <a:schemeClr val="accent1"/>
                  </a:solidFill>
                  <a:ln>
                    <a:solidFill>
                      <a:schemeClr val="accent1">
                        <a:lumMod val="40000"/>
                        <a:lumOff val="60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'raw2'!$B$2:$B$27</c15:sqref>
                        </c15:formulaRef>
                      </c:ext>
                    </c:extLst>
                    <c:strCache>
                      <c:ptCount val="5"/>
                      <c:pt idx="0">
                        <c:v>เมืองขอนแก่น</c:v>
                      </c:pt>
                      <c:pt idx="1">
                        <c:v>ชุมแพ</c:v>
                      </c:pt>
                      <c:pt idx="2">
                        <c:v>น้ำพอง</c:v>
                      </c:pt>
                      <c:pt idx="3">
                        <c:v>บ้านไผ่</c:v>
                      </c:pt>
                      <c:pt idx="4">
                        <c:v>พล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'raw2'!$P$2:$P$27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171.09800427655026</c:v>
                      </c:pt>
                      <c:pt idx="1">
                        <c:v>316.56285714285713</c:v>
                      </c:pt>
                      <c:pt idx="2">
                        <c:v>148.08759124087592</c:v>
                      </c:pt>
                      <c:pt idx="3">
                        <c:v>176.23880597014926</c:v>
                      </c:pt>
                      <c:pt idx="4">
                        <c:v>88.031976744186053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1E-4E33-862D-9371F385F4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งบประมาณเฉลี่ยต่อหัวประชากร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'raw2'!$B$2:$B$27</c15:sqref>
                        </c15:formulaRef>
                      </c:ext>
                    </c:extLst>
                    <c:strCache>
                      <c:ptCount val="5"/>
                      <c:pt idx="0">
                        <c:v>เมืองขอนแก่น</c:v>
                      </c:pt>
                      <c:pt idx="1">
                        <c:v>ชุมแพ</c:v>
                      </c:pt>
                      <c:pt idx="2">
                        <c:v>น้ำพอง</c:v>
                      </c:pt>
                      <c:pt idx="3">
                        <c:v>บ้านไผ่</c:v>
                      </c:pt>
                      <c:pt idx="4">
                        <c:v>พล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'raw2'!$L$2:$L$27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7180.5616245331712</c:v>
                      </c:pt>
                      <c:pt idx="1">
                        <c:v>3006.3188706372916</c:v>
                      </c:pt>
                      <c:pt idx="2">
                        <c:v>1536.8908421234228</c:v>
                      </c:pt>
                      <c:pt idx="3">
                        <c:v>1704.027369015357</c:v>
                      </c:pt>
                      <c:pt idx="4">
                        <c:v>1734.1423919360698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1E-4E33-862D-9371F385F42B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v>งบประมาณ (หน่วย:ล้านบาท)</c:v>
          </c:tx>
          <c:spPr>
            <a:ln w="28575" cap="rnd">
              <a:solidFill>
                <a:schemeClr val="accent2">
                  <a:lumMod val="75000"/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'raw2'!$B$2:$B$27</c:f>
              <c:strCache>
                <c:ptCount val="5"/>
                <c:pt idx="0">
                  <c:v>เมืองขอนแก่น</c:v>
                </c:pt>
                <c:pt idx="1">
                  <c:v>ชุมแพ</c:v>
                </c:pt>
                <c:pt idx="2">
                  <c:v>น้ำพอง</c:v>
                </c:pt>
                <c:pt idx="3">
                  <c:v>บ้านไผ่</c:v>
                </c:pt>
                <c:pt idx="4">
                  <c:v>พล</c:v>
                </c:pt>
              </c:strCache>
            </c:strRef>
          </c:cat>
          <c:val>
            <c:numRef>
              <c:f>'raw2'!$E$2:$E$27</c:f>
              <c:numCache>
                <c:formatCode>_(* #,##0.0_);_(* \(#,##0.0\);_(* "-"??_);_(@_)</c:formatCode>
                <c:ptCount val="5"/>
                <c:pt idx="0">
                  <c:v>3447.3948165000002</c:v>
                </c:pt>
                <c:pt idx="1">
                  <c:v>333.09111191000005</c:v>
                </c:pt>
                <c:pt idx="2">
                  <c:v>124.72176562</c:v>
                </c:pt>
                <c:pt idx="3">
                  <c:v>120.72693104000001</c:v>
                </c:pt>
                <c:pt idx="4">
                  <c:v>105.03006811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11E-4E33-862D-9371F385F42B}"/>
            </c:ext>
          </c:extLst>
        </c:ser>
        <c:ser>
          <c:idx val="3"/>
          <c:order val="3"/>
          <c:tx>
            <c:v>จำนวนประชากร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'raw2'!$B$2:$B$27</c:f>
              <c:strCache>
                <c:ptCount val="5"/>
                <c:pt idx="0">
                  <c:v>เมืองขอนแก่น</c:v>
                </c:pt>
                <c:pt idx="1">
                  <c:v>ชุมแพ</c:v>
                </c:pt>
                <c:pt idx="2">
                  <c:v>น้ำพอง</c:v>
                </c:pt>
                <c:pt idx="3">
                  <c:v>บ้านไผ่</c:v>
                </c:pt>
                <c:pt idx="4">
                  <c:v>พล</c:v>
                </c:pt>
              </c:strCache>
            </c:strRef>
          </c:cat>
          <c:val>
            <c:numRef>
              <c:f>'raw2'!$I$2:$I$27</c:f>
              <c:numCache>
                <c:formatCode>_(* #,##0.00_);_(* \(#,##0.00\);_(* "-"??_);_(@_)</c:formatCode>
                <c:ptCount val="5"/>
                <c:pt idx="0">
                  <c:v>480.101</c:v>
                </c:pt>
                <c:pt idx="1">
                  <c:v>110.797</c:v>
                </c:pt>
                <c:pt idx="2">
                  <c:v>81.152000000000001</c:v>
                </c:pt>
                <c:pt idx="3">
                  <c:v>70.847999999999999</c:v>
                </c:pt>
                <c:pt idx="4">
                  <c:v>60.566000000000003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11E-4E33-862D-9371F385F42B}"/>
            </c:ext>
          </c:extLst>
        </c:ser>
        <c:ser>
          <c:idx val="4"/>
          <c:order val="4"/>
          <c:tx>
            <c:strRef>
              <c:f>'raw2'!$M$1</c:f>
              <c:strCache>
                <c:ptCount val="1"/>
                <c:pt idx="0">
                  <c:v>health_officer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'raw2'!$B$2:$B$27</c:f>
              <c:strCache>
                <c:ptCount val="5"/>
                <c:pt idx="0">
                  <c:v>เมืองขอนแก่น</c:v>
                </c:pt>
                <c:pt idx="1">
                  <c:v>ชุมแพ</c:v>
                </c:pt>
                <c:pt idx="2">
                  <c:v>น้ำพอง</c:v>
                </c:pt>
                <c:pt idx="3">
                  <c:v>บ้านไผ่</c:v>
                </c:pt>
                <c:pt idx="4">
                  <c:v>พล</c:v>
                </c:pt>
              </c:strCache>
            </c:strRef>
          </c:cat>
          <c:val>
            <c:numRef>
              <c:f>'raw2'!$M$2:$M$27</c:f>
              <c:numCache>
                <c:formatCode>_(* #,##0.00_);_(* \(#,##0.00\);_(* "-"??_);_(@_)</c:formatCode>
                <c:ptCount val="5"/>
                <c:pt idx="0">
                  <c:v>2806</c:v>
                </c:pt>
                <c:pt idx="1">
                  <c:v>350</c:v>
                </c:pt>
                <c:pt idx="2">
                  <c:v>548</c:v>
                </c:pt>
                <c:pt idx="3">
                  <c:v>402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3C3-804E-6A099C08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2095"/>
        <c:axId val="187299183"/>
      </c:lineChart>
      <c:catAx>
        <c:axId val="19275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73263"/>
        <c:crosses val="autoZero"/>
        <c:auto val="1"/>
        <c:lblAlgn val="ctr"/>
        <c:lblOffset val="100"/>
        <c:noMultiLvlLbl val="0"/>
      </c:catAx>
      <c:valAx>
        <c:axId val="1927573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72847"/>
        <c:crosses val="autoZero"/>
        <c:crossBetween val="between"/>
      </c:valAx>
      <c:valAx>
        <c:axId val="187299183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095"/>
        <c:crosses val="max"/>
        <c:crossBetween val="between"/>
      </c:valAx>
      <c:catAx>
        <c:axId val="187302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9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corr!$G$17</c:f>
              <c:strCache>
                <c:ptCount val="1"/>
                <c:pt idx="0">
                  <c:v>ประชากรต่อบุคลากรทางการแพทย์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corr!$F$18:$F$22</c:f>
              <c:strCache>
                <c:ptCount val="5"/>
                <c:pt idx="0">
                  <c:v>พล</c:v>
                </c:pt>
                <c:pt idx="1">
                  <c:v>น้ำพอง</c:v>
                </c:pt>
                <c:pt idx="2">
                  <c:v>เมืองขอนแก่น</c:v>
                </c:pt>
                <c:pt idx="3">
                  <c:v>บ้านไผ่</c:v>
                </c:pt>
                <c:pt idx="4">
                  <c:v>ชุมแพ</c:v>
                </c:pt>
              </c:strCache>
            </c:strRef>
          </c:cat>
          <c:val>
            <c:numRef>
              <c:f>corr!$G$18:$G$22</c:f>
              <c:numCache>
                <c:formatCode>0</c:formatCode>
                <c:ptCount val="5"/>
                <c:pt idx="0">
                  <c:v>88.031976744186053</c:v>
                </c:pt>
                <c:pt idx="1">
                  <c:v>148.08759124087592</c:v>
                </c:pt>
                <c:pt idx="2">
                  <c:v>171.09800427655026</c:v>
                </c:pt>
                <c:pt idx="3">
                  <c:v>176.23880597014926</c:v>
                </c:pt>
                <c:pt idx="4">
                  <c:v>316.56285714285713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7-43AD-99F3-FDB5128FE4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761663"/>
        <c:axId val="780759999"/>
      </c:lineChart>
      <c:lineChart>
        <c:grouping val="standard"/>
        <c:varyColors val="0"/>
        <c:ser>
          <c:idx val="1"/>
          <c:order val="1"/>
          <c:tx>
            <c:strRef>
              <c:f>corr!$H$17</c:f>
              <c:strCache>
                <c:ptCount val="1"/>
                <c:pt idx="0">
                  <c:v>คะแนนความพึงพอใจ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corr!$F$18:$F$22</c:f>
              <c:strCache>
                <c:ptCount val="5"/>
                <c:pt idx="0">
                  <c:v>พล</c:v>
                </c:pt>
                <c:pt idx="1">
                  <c:v>น้ำพอง</c:v>
                </c:pt>
                <c:pt idx="2">
                  <c:v>เมืองขอนแก่น</c:v>
                </c:pt>
                <c:pt idx="3">
                  <c:v>บ้านไผ่</c:v>
                </c:pt>
                <c:pt idx="4">
                  <c:v>ชุมแพ</c:v>
                </c:pt>
              </c:strCache>
            </c:strRef>
          </c:cat>
          <c:val>
            <c:numRef>
              <c:f>corr!$H$18:$H$22</c:f>
              <c:numCache>
                <c:formatCode>0.00</c:formatCode>
                <c:ptCount val="5"/>
                <c:pt idx="0">
                  <c:v>3.57</c:v>
                </c:pt>
                <c:pt idx="1">
                  <c:v>3.71</c:v>
                </c:pt>
                <c:pt idx="2">
                  <c:v>3.58</c:v>
                </c:pt>
                <c:pt idx="3">
                  <c:v>3.51</c:v>
                </c:pt>
                <c:pt idx="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7-43AD-99F3-FDB5128FE4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8894255"/>
        <c:axId val="538635071"/>
      </c:lineChart>
      <c:catAx>
        <c:axId val="7807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999"/>
        <c:crosses val="autoZero"/>
        <c:auto val="1"/>
        <c:lblAlgn val="ctr"/>
        <c:lblOffset val="100"/>
        <c:noMultiLvlLbl val="0"/>
      </c:catAx>
      <c:valAx>
        <c:axId val="780759999"/>
        <c:scaling>
          <c:orientation val="minMax"/>
          <c:max val="45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1663"/>
        <c:crosses val="autoZero"/>
        <c:crossBetween val="between"/>
        <c:majorUnit val="100"/>
      </c:valAx>
      <c:valAx>
        <c:axId val="538635071"/>
        <c:scaling>
          <c:orientation val="minMax"/>
          <c:max val="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4255"/>
        <c:crosses val="max"/>
        <c:crossBetween val="between"/>
        <c:majorUnit val="1"/>
      </c:valAx>
      <c:catAx>
        <c:axId val="90889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635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วงเงินงบประมาณ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2555</c:v>
                </c:pt>
                <c:pt idx="1">
                  <c:v>2556</c:v>
                </c:pt>
                <c:pt idx="2">
                  <c:v>2557</c:v>
                </c:pt>
                <c:pt idx="3">
                  <c:v>2558</c:v>
                </c:pt>
                <c:pt idx="4">
                  <c:v>2559</c:v>
                </c:pt>
                <c:pt idx="5">
                  <c:v>2560</c:v>
                </c:pt>
                <c:pt idx="6">
                  <c:v>2561</c:v>
                </c:pt>
                <c:pt idx="7">
                  <c:v>2562</c:v>
                </c:pt>
                <c:pt idx="8">
                  <c:v>2563</c:v>
                </c:pt>
                <c:pt idx="9">
                  <c:v>2564</c:v>
                </c:pt>
              </c:numCache>
            </c:numRef>
          </c:cat>
          <c:val>
            <c:numRef>
              <c:f>Sheet2!$B$2:$B$11</c:f>
              <c:numCache>
                <c:formatCode>#,##0.00</c:formatCode>
                <c:ptCount val="10"/>
                <c:pt idx="0">
                  <c:v>61844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63000</c:v>
                </c:pt>
                <c:pt idx="7">
                  <c:v>70000</c:v>
                </c:pt>
                <c:pt idx="8">
                  <c:v>71200</c:v>
                </c:pt>
                <c:pt idx="9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F4A-B6C9-B07FD23C3D4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เบิกจ่าย</c:v>
                </c:pt>
              </c:strCache>
            </c:strRef>
          </c:tx>
          <c:spPr>
            <a:pattFill prst="pct4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2555</c:v>
                </c:pt>
                <c:pt idx="1">
                  <c:v>2556</c:v>
                </c:pt>
                <c:pt idx="2">
                  <c:v>2557</c:v>
                </c:pt>
                <c:pt idx="3">
                  <c:v>2558</c:v>
                </c:pt>
                <c:pt idx="4">
                  <c:v>2559</c:v>
                </c:pt>
                <c:pt idx="5">
                  <c:v>2560</c:v>
                </c:pt>
                <c:pt idx="6">
                  <c:v>2561</c:v>
                </c:pt>
                <c:pt idx="7">
                  <c:v>2562</c:v>
                </c:pt>
                <c:pt idx="8">
                  <c:v>2563</c:v>
                </c:pt>
                <c:pt idx="9">
                  <c:v>2564</c:v>
                </c:pt>
              </c:numCache>
            </c:numRef>
          </c:cat>
          <c:val>
            <c:numRef>
              <c:f>Sheet2!$D$2:$D$11</c:f>
              <c:numCache>
                <c:formatCode>#,##0.00</c:formatCode>
                <c:ptCount val="10"/>
                <c:pt idx="0">
                  <c:v>61587</c:v>
                </c:pt>
                <c:pt idx="1">
                  <c:v>59772.36</c:v>
                </c:pt>
                <c:pt idx="2">
                  <c:v>62353.2</c:v>
                </c:pt>
                <c:pt idx="3">
                  <c:v>66456</c:v>
                </c:pt>
                <c:pt idx="4">
                  <c:v>71035.8</c:v>
                </c:pt>
                <c:pt idx="5">
                  <c:v>73631.8</c:v>
                </c:pt>
                <c:pt idx="6">
                  <c:v>74264.2</c:v>
                </c:pt>
                <c:pt idx="7">
                  <c:v>71942.399999999994</c:v>
                </c:pt>
                <c:pt idx="8">
                  <c:v>76023.8</c:v>
                </c:pt>
                <c:pt idx="9">
                  <c:v>79725.2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5-4F4A-B6C9-B07FD23C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927277535"/>
        <c:axId val="927278367"/>
      </c:barChart>
      <c:catAx>
        <c:axId val="9272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78367"/>
        <c:crosses val="autoZero"/>
        <c:auto val="1"/>
        <c:lblAlgn val="ctr"/>
        <c:lblOffset val="100"/>
        <c:noMultiLvlLbl val="0"/>
      </c:catAx>
      <c:valAx>
        <c:axId val="927278367"/>
        <c:scaling>
          <c:orientation val="minMax"/>
          <c:max val="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7753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1562496</xdr:colOff>
      <xdr:row>33</xdr:row>
      <xdr:rowOff>134471</xdr:rowOff>
    </xdr:from>
    <xdr:to>
      <xdr:col>11</xdr:col>
      <xdr:colOff>645460</xdr:colOff>
      <xdr:row>63</xdr:row>
      <xdr:rowOff>143436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A64BD10-5DD2-E65F-30F6-735A3526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1597959</xdr:colOff>
      <xdr:row>36</xdr:row>
      <xdr:rowOff>101750</xdr:rowOff>
    </xdr:from>
    <xdr:to>
      <xdr:col>14</xdr:col>
      <xdr:colOff>459889</xdr:colOff>
      <xdr:row>77</xdr:row>
      <xdr:rowOff>40790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2AF5477-DFC6-395E-458E-310AD1727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14</xdr:row>
      <xdr:rowOff>53340</xdr:rowOff>
    </xdr:from>
    <xdr:to>
      <xdr:col>9</xdr:col>
      <xdr:colOff>571500</xdr:colOff>
      <xdr:row>34</xdr:row>
      <xdr:rowOff>83820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92ADB3B-F787-9709-C452-39B2BBBC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10</xdr:row>
      <xdr:rowOff>114300</xdr:rowOff>
    </xdr:from>
    <xdr:to>
      <xdr:col>17</xdr:col>
      <xdr:colOff>594360</xdr:colOff>
      <xdr:row>25</xdr:row>
      <xdr:rowOff>38100</xdr:rowOff>
    </xdr:to>
    <xdr:graphicFrame macro="">
      <xdr:nvGraphicFramePr>
        <xdr:cNvPr id="3" name="แผนภูมิ 2" descr="หน่วย: ล้านบาท">
          <a:extLst>
            <a:ext uri="{FF2B5EF4-FFF2-40B4-BE49-F238E27FC236}">
              <a16:creationId xmlns:a16="http://schemas.microsoft.com/office/drawing/2014/main" id="{204A74F8-6C4D-5D8A-FA6E-2452D5C051F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EF53-D402-4EDE-A616-CD23BF0634D2}">
  <dimension ref="A1:M27"/>
  <sheetViews>
    <sheetView topLeftCell="H1" workbookViewId="0">
      <selection activeCell="M1" sqref="C1:M1048576"/>
    </sheetView>
  </sheetViews>
  <sheetFormatPr defaultRowHeight="14.4" x14ac:dyDescent="0.3"/>
  <cols>
    <col min="3" max="3" width="17.33203125" style="3" bestFit="1" customWidth="1"/>
    <col min="4" max="4" width="16.109375" style="3" bestFit="1" customWidth="1"/>
    <col min="5" max="7" width="11.109375" style="3" bestFit="1" customWidth="1"/>
    <col min="8" max="9" width="10.109375" style="3" bestFit="1" customWidth="1"/>
    <col min="10" max="11" width="9.109375" style="3" bestFit="1" customWidth="1"/>
    <col min="12" max="13" width="9" style="3" bestFit="1" customWidth="1"/>
  </cols>
  <sheetData>
    <row r="1" spans="1:13" x14ac:dyDescent="0.3">
      <c r="A1" t="s">
        <v>916</v>
      </c>
      <c r="B1" t="s">
        <v>917</v>
      </c>
      <c r="C1" s="3" t="s">
        <v>918</v>
      </c>
      <c r="D1" s="3" t="s">
        <v>919</v>
      </c>
      <c r="E1" s="3" t="s">
        <v>920</v>
      </c>
      <c r="F1" s="3" t="s">
        <v>921</v>
      </c>
      <c r="G1" s="3" t="s">
        <v>912</v>
      </c>
      <c r="H1" s="3" t="s">
        <v>922</v>
      </c>
      <c r="I1" s="3" t="s">
        <v>923</v>
      </c>
      <c r="J1" s="3" t="s">
        <v>924</v>
      </c>
      <c r="K1" s="3" t="s">
        <v>900</v>
      </c>
      <c r="L1" s="3" t="s">
        <v>907</v>
      </c>
      <c r="M1" s="3" t="s">
        <v>902</v>
      </c>
    </row>
    <row r="2" spans="1:13" x14ac:dyDescent="0.3">
      <c r="A2">
        <v>2563</v>
      </c>
      <c r="B2" t="s">
        <v>19</v>
      </c>
      <c r="C2" s="3">
        <v>31192934.010000002</v>
      </c>
      <c r="D2" s="3">
        <v>32518605.399999999</v>
      </c>
      <c r="E2" s="3">
        <v>5926</v>
      </c>
      <c r="F2" s="3">
        <v>17475</v>
      </c>
      <c r="G2" s="3">
        <v>17475</v>
      </c>
      <c r="H2" s="3">
        <v>5263.7418174147824</v>
      </c>
      <c r="I2" s="3">
        <v>1860.864400572246</v>
      </c>
      <c r="J2" s="3">
        <v>1860.864400572246</v>
      </c>
      <c r="K2" s="3">
        <v>268</v>
      </c>
      <c r="L2" s="3">
        <v>65.205223880597018</v>
      </c>
      <c r="M2" s="3">
        <v>65.205223880597018</v>
      </c>
    </row>
    <row r="3" spans="1:13" x14ac:dyDescent="0.3">
      <c r="A3">
        <v>2563</v>
      </c>
      <c r="B3" t="s">
        <v>10</v>
      </c>
      <c r="C3" s="3">
        <v>33727521.520000003</v>
      </c>
      <c r="D3" s="3">
        <v>35314840.289999999</v>
      </c>
      <c r="E3" s="3">
        <v>6007</v>
      </c>
      <c r="F3" s="3">
        <v>15022</v>
      </c>
      <c r="G3" s="3">
        <v>15023</v>
      </c>
      <c r="H3" s="3">
        <v>5614.7030997169977</v>
      </c>
      <c r="I3" s="3">
        <v>2350.8747363866328</v>
      </c>
      <c r="J3" s="3">
        <v>2350.7182513479329</v>
      </c>
      <c r="K3" s="3">
        <v>176</v>
      </c>
      <c r="L3" s="3">
        <v>85.352272727272734</v>
      </c>
      <c r="M3" s="3">
        <v>85.357954545454547</v>
      </c>
    </row>
    <row r="4" spans="1:13" x14ac:dyDescent="0.3">
      <c r="A4">
        <v>2563</v>
      </c>
      <c r="B4" t="s">
        <v>23</v>
      </c>
      <c r="C4" s="3">
        <v>132541010.28999999</v>
      </c>
      <c r="D4" s="3">
        <v>143962633.62</v>
      </c>
      <c r="E4" s="3">
        <v>18090</v>
      </c>
      <c r="F4" s="3">
        <v>45679</v>
      </c>
      <c r="G4" s="3">
        <v>45684</v>
      </c>
      <c r="H4" s="3">
        <v>7326.7556821448306</v>
      </c>
      <c r="I4" s="3">
        <v>3151.6152634689902</v>
      </c>
      <c r="J4" s="3">
        <v>3151.2703270291568</v>
      </c>
      <c r="K4" s="3">
        <v>535</v>
      </c>
      <c r="L4" s="3">
        <v>85.38130841121496</v>
      </c>
      <c r="M4" s="3">
        <v>85.390654205607476</v>
      </c>
    </row>
    <row r="5" spans="1:13" x14ac:dyDescent="0.3">
      <c r="A5">
        <v>2563</v>
      </c>
      <c r="B5" t="s">
        <v>11</v>
      </c>
      <c r="C5" s="3">
        <v>91846257.50999999</v>
      </c>
      <c r="D5" s="3">
        <v>105030068.11</v>
      </c>
      <c r="E5" s="3">
        <v>22744</v>
      </c>
      <c r="F5" s="3">
        <v>60562</v>
      </c>
      <c r="G5" s="3">
        <v>60566</v>
      </c>
      <c r="H5" s="3">
        <v>4038.263168747801</v>
      </c>
      <c r="I5" s="3">
        <v>1734.2569286020937</v>
      </c>
      <c r="J5" s="3">
        <v>1734.1423919360698</v>
      </c>
      <c r="K5" s="3">
        <v>688</v>
      </c>
      <c r="L5" s="3">
        <v>88.026162790697668</v>
      </c>
      <c r="M5" s="3">
        <v>88.031976744186053</v>
      </c>
    </row>
    <row r="6" spans="1:13" x14ac:dyDescent="0.3">
      <c r="A6">
        <v>2563</v>
      </c>
      <c r="B6" t="s">
        <v>20</v>
      </c>
      <c r="C6" s="3">
        <v>36200758.560000002</v>
      </c>
      <c r="D6" s="3">
        <v>37623414.060000002</v>
      </c>
      <c r="E6" s="3">
        <v>6180</v>
      </c>
      <c r="F6" s="3">
        <v>17093</v>
      </c>
      <c r="G6" s="3">
        <v>17102</v>
      </c>
      <c r="H6" s="3">
        <v>5857.7279223300975</v>
      </c>
      <c r="I6" s="3">
        <v>2201.1006880009363</v>
      </c>
      <c r="J6" s="3">
        <v>2199.9423494328148</v>
      </c>
      <c r="K6" s="3">
        <v>174</v>
      </c>
      <c r="L6" s="3">
        <v>98.235632183908052</v>
      </c>
      <c r="M6" s="3">
        <v>98.287356321839084</v>
      </c>
    </row>
    <row r="7" spans="1:13" x14ac:dyDescent="0.3">
      <c r="A7">
        <v>2563</v>
      </c>
      <c r="B7" t="s">
        <v>12</v>
      </c>
      <c r="C7" s="3">
        <v>41300408.530000001</v>
      </c>
      <c r="D7" s="3">
        <v>43021128.840000004</v>
      </c>
      <c r="E7" s="3">
        <v>8038</v>
      </c>
      <c r="F7" s="3">
        <v>21809</v>
      </c>
      <c r="G7" s="3">
        <v>21813</v>
      </c>
      <c r="H7" s="3">
        <v>5138.1448780791243</v>
      </c>
      <c r="I7" s="3">
        <v>1972.6318877527629</v>
      </c>
      <c r="J7" s="3">
        <v>1972.2701526612573</v>
      </c>
      <c r="K7" s="3">
        <v>220</v>
      </c>
      <c r="L7" s="3">
        <v>99.131818181818176</v>
      </c>
      <c r="M7" s="3">
        <v>99.15</v>
      </c>
    </row>
    <row r="8" spans="1:13" x14ac:dyDescent="0.3">
      <c r="A8">
        <v>2563</v>
      </c>
      <c r="B8" t="s">
        <v>7</v>
      </c>
      <c r="C8" s="3">
        <v>52137068.699999996</v>
      </c>
      <c r="D8" s="3">
        <v>54987432.93</v>
      </c>
      <c r="E8" s="3">
        <v>12120</v>
      </c>
      <c r="F8" s="3">
        <v>31309</v>
      </c>
      <c r="G8" s="3">
        <v>31319</v>
      </c>
      <c r="H8" s="3">
        <v>4301.7383415841578</v>
      </c>
      <c r="I8" s="3">
        <v>1756.2819933565429</v>
      </c>
      <c r="J8" s="3">
        <v>1755.7212213033622</v>
      </c>
      <c r="K8" s="3">
        <v>315</v>
      </c>
      <c r="L8" s="3">
        <v>99.393650793650792</v>
      </c>
      <c r="M8" s="3">
        <v>99.425396825396831</v>
      </c>
    </row>
    <row r="9" spans="1:13" x14ac:dyDescent="0.3">
      <c r="A9">
        <v>2563</v>
      </c>
      <c r="B9" t="s">
        <v>13</v>
      </c>
      <c r="C9" s="3">
        <v>52890326.160000004</v>
      </c>
      <c r="D9" s="3">
        <v>58695272.229999997</v>
      </c>
      <c r="E9" s="3">
        <v>10582</v>
      </c>
      <c r="F9" s="3">
        <v>28912</v>
      </c>
      <c r="G9" s="3">
        <v>28912</v>
      </c>
      <c r="H9" s="3">
        <v>4998.1408202608209</v>
      </c>
      <c r="I9" s="3">
        <v>2030.1353150940786</v>
      </c>
      <c r="J9" s="3">
        <v>2030.1353150940786</v>
      </c>
      <c r="K9" s="3">
        <v>285</v>
      </c>
      <c r="L9" s="3">
        <v>101.44561403508771</v>
      </c>
      <c r="M9" s="3">
        <v>101.44561403508771</v>
      </c>
    </row>
    <row r="10" spans="1:13" x14ac:dyDescent="0.3">
      <c r="A10">
        <v>2563</v>
      </c>
      <c r="B10" t="s">
        <v>18</v>
      </c>
      <c r="C10" s="3">
        <v>48657941.489999995</v>
      </c>
      <c r="D10" s="3">
        <v>50377663.219999999</v>
      </c>
      <c r="E10" s="3">
        <v>11799</v>
      </c>
      <c r="F10" s="3">
        <v>28910</v>
      </c>
      <c r="G10" s="3">
        <v>28918</v>
      </c>
      <c r="H10" s="3">
        <v>4123.9038469361803</v>
      </c>
      <c r="I10" s="3">
        <v>1742.5687727429954</v>
      </c>
      <c r="J10" s="3">
        <v>1742.0867010166678</v>
      </c>
      <c r="K10" s="3">
        <v>269</v>
      </c>
      <c r="L10" s="3">
        <v>107.4721189591078</v>
      </c>
      <c r="M10" s="3">
        <v>107.50185873605948</v>
      </c>
    </row>
    <row r="11" spans="1:13" x14ac:dyDescent="0.3">
      <c r="A11">
        <v>2563</v>
      </c>
      <c r="B11" t="s">
        <v>21</v>
      </c>
      <c r="C11" s="3">
        <v>32059872.950000003</v>
      </c>
      <c r="D11" s="3">
        <v>33472170.960000001</v>
      </c>
      <c r="E11" s="3">
        <v>6080</v>
      </c>
      <c r="F11" s="3">
        <v>18166</v>
      </c>
      <c r="G11" s="3">
        <v>18166</v>
      </c>
      <c r="H11" s="3">
        <v>5273.0054194078948</v>
      </c>
      <c r="I11" s="3">
        <v>1842.5724408235164</v>
      </c>
      <c r="J11" s="3">
        <v>1842.5724408235164</v>
      </c>
      <c r="K11" s="3">
        <v>163</v>
      </c>
      <c r="L11" s="3">
        <v>111.4478527607362</v>
      </c>
      <c r="M11" s="3">
        <v>111.4478527607362</v>
      </c>
    </row>
    <row r="12" spans="1:13" x14ac:dyDescent="0.3">
      <c r="A12">
        <v>2563</v>
      </c>
      <c r="B12" t="s">
        <v>16</v>
      </c>
      <c r="C12" s="3">
        <v>78351624.279999986</v>
      </c>
      <c r="D12" s="3">
        <v>85927028.390000001</v>
      </c>
      <c r="E12" s="3">
        <v>17830</v>
      </c>
      <c r="F12" s="3">
        <v>50288</v>
      </c>
      <c r="G12" s="3">
        <v>50295</v>
      </c>
      <c r="H12" s="3">
        <v>4394.3704026920914</v>
      </c>
      <c r="I12" s="3">
        <v>1708.6984646436526</v>
      </c>
      <c r="J12" s="3">
        <v>1708.4606499652052</v>
      </c>
      <c r="K12" s="3">
        <v>450</v>
      </c>
      <c r="L12" s="3">
        <v>111.75111111111111</v>
      </c>
      <c r="M12" s="3">
        <v>111.76666666666667</v>
      </c>
    </row>
    <row r="13" spans="1:13" x14ac:dyDescent="0.3">
      <c r="A13">
        <v>2563</v>
      </c>
      <c r="B13" t="s">
        <v>25</v>
      </c>
      <c r="C13" s="3">
        <v>21322544.839999996</v>
      </c>
      <c r="D13" s="3">
        <v>22635209.620000001</v>
      </c>
      <c r="E13" s="3">
        <v>4466</v>
      </c>
      <c r="F13" s="3">
        <v>13711</v>
      </c>
      <c r="G13" s="3">
        <v>13711</v>
      </c>
      <c r="H13" s="3">
        <v>4774.4166681594261</v>
      </c>
      <c r="I13" s="3">
        <v>1650.8795580191088</v>
      </c>
      <c r="J13" s="3">
        <v>1650.8795580191088</v>
      </c>
      <c r="K13" s="3">
        <v>122</v>
      </c>
      <c r="L13" s="3">
        <v>112.38524590163935</v>
      </c>
      <c r="M13" s="3">
        <v>112.38524590163935</v>
      </c>
    </row>
    <row r="14" spans="1:13" x14ac:dyDescent="0.3">
      <c r="A14">
        <v>2563</v>
      </c>
      <c r="B14" t="s">
        <v>8</v>
      </c>
      <c r="C14" s="3">
        <v>108922094.11000001</v>
      </c>
      <c r="D14" s="3">
        <v>115930321.01000001</v>
      </c>
      <c r="E14" s="3">
        <v>22767</v>
      </c>
      <c r="F14" s="3">
        <v>58066</v>
      </c>
      <c r="G14" s="3">
        <v>58079</v>
      </c>
      <c r="H14" s="3">
        <v>4784.2093429085962</v>
      </c>
      <c r="I14" s="3">
        <v>1996.5267283780527</v>
      </c>
      <c r="J14" s="3">
        <v>1996.0798397010969</v>
      </c>
      <c r="K14" s="3">
        <v>516</v>
      </c>
      <c r="L14" s="3">
        <v>112.53100775193798</v>
      </c>
      <c r="M14" s="3">
        <v>112.5562015503876</v>
      </c>
    </row>
    <row r="15" spans="1:13" x14ac:dyDescent="0.3">
      <c r="A15">
        <v>2563</v>
      </c>
      <c r="B15" t="s">
        <v>17</v>
      </c>
      <c r="C15" s="3">
        <v>48441348.259999998</v>
      </c>
      <c r="D15" s="3">
        <v>51376292.210000001</v>
      </c>
      <c r="E15" s="3">
        <v>11615</v>
      </c>
      <c r="F15" s="3">
        <v>32885</v>
      </c>
      <c r="G15" s="3">
        <v>32889</v>
      </c>
      <c r="H15" s="3">
        <v>4170.5853000430479</v>
      </c>
      <c r="I15" s="3">
        <v>1562.3017244944504</v>
      </c>
      <c r="J15" s="3">
        <v>1562.1117154671774</v>
      </c>
      <c r="K15" s="3">
        <v>272</v>
      </c>
      <c r="L15" s="3">
        <v>120.90073529411765</v>
      </c>
      <c r="M15" s="3">
        <v>120.91544117647059</v>
      </c>
    </row>
    <row r="16" spans="1:13" x14ac:dyDescent="0.3">
      <c r="A16">
        <v>2563</v>
      </c>
      <c r="B16" t="s">
        <v>15</v>
      </c>
      <c r="C16" s="3">
        <v>77842000.890000001</v>
      </c>
      <c r="D16" s="3">
        <v>80922347.799999997</v>
      </c>
      <c r="E16" s="3">
        <v>19607</v>
      </c>
      <c r="F16" s="3">
        <v>52076</v>
      </c>
      <c r="G16" s="3">
        <v>52081</v>
      </c>
      <c r="H16" s="3">
        <v>3970.1127602386905</v>
      </c>
      <c r="I16" s="3">
        <v>1553.9278708042091</v>
      </c>
      <c r="J16" s="3">
        <v>1553.7786870451796</v>
      </c>
      <c r="K16" s="3">
        <v>419</v>
      </c>
      <c r="L16" s="3">
        <v>124.28639618138425</v>
      </c>
      <c r="M16" s="3">
        <v>124.29832935560859</v>
      </c>
    </row>
    <row r="17" spans="1:13" x14ac:dyDescent="0.3">
      <c r="A17">
        <v>2563</v>
      </c>
      <c r="B17" t="s">
        <v>22</v>
      </c>
      <c r="C17" s="3">
        <v>27883263.669999998</v>
      </c>
      <c r="D17" s="3">
        <v>28911055.050000001</v>
      </c>
      <c r="E17" s="3">
        <v>5984</v>
      </c>
      <c r="F17" s="3">
        <v>16866</v>
      </c>
      <c r="G17" s="3">
        <v>16866</v>
      </c>
      <c r="H17" s="3">
        <v>4659.6363084893046</v>
      </c>
      <c r="I17" s="3">
        <v>1714.1619263607258</v>
      </c>
      <c r="J17" s="3">
        <v>1714.1619263607258</v>
      </c>
      <c r="K17" s="3">
        <v>127</v>
      </c>
      <c r="L17" s="3">
        <v>132.8031496062992</v>
      </c>
      <c r="M17" s="3">
        <v>132.8031496062992</v>
      </c>
    </row>
    <row r="18" spans="1:13" x14ac:dyDescent="0.3">
      <c r="A18">
        <v>2563</v>
      </c>
      <c r="B18" t="s">
        <v>14</v>
      </c>
      <c r="C18" s="3">
        <v>75883675.219999999</v>
      </c>
      <c r="D18" s="3">
        <v>78627911.430000007</v>
      </c>
      <c r="E18" s="3">
        <v>20608</v>
      </c>
      <c r="F18" s="3">
        <v>55089</v>
      </c>
      <c r="G18" s="3">
        <v>55097</v>
      </c>
      <c r="H18" s="3">
        <v>3682.243556871118</v>
      </c>
      <c r="I18" s="3">
        <v>1427.2887768883081</v>
      </c>
      <c r="J18" s="3">
        <v>1427.0815367442874</v>
      </c>
      <c r="K18" s="3">
        <v>404</v>
      </c>
      <c r="L18" s="3">
        <v>136.3589108910891</v>
      </c>
      <c r="M18" s="3">
        <v>136.37871287128712</v>
      </c>
    </row>
    <row r="19" spans="1:13" x14ac:dyDescent="0.3">
      <c r="A19">
        <v>2563</v>
      </c>
      <c r="B19" t="s">
        <v>6</v>
      </c>
      <c r="C19" s="3">
        <v>118676270.86</v>
      </c>
      <c r="D19" s="3">
        <v>124721765.62</v>
      </c>
      <c r="E19" s="3">
        <v>30407</v>
      </c>
      <c r="F19" s="3">
        <v>81124</v>
      </c>
      <c r="G19" s="3">
        <v>81152</v>
      </c>
      <c r="H19" s="3">
        <v>3902.9259992764823</v>
      </c>
      <c r="I19" s="3">
        <v>1537.4213009713526</v>
      </c>
      <c r="J19" s="3">
        <v>1536.8908421234228</v>
      </c>
      <c r="K19" s="3">
        <v>548</v>
      </c>
      <c r="L19" s="3">
        <v>148.03649635036496</v>
      </c>
      <c r="M19" s="3">
        <v>148.08759124087592</v>
      </c>
    </row>
    <row r="20" spans="1:13" x14ac:dyDescent="0.3">
      <c r="A20">
        <v>2563</v>
      </c>
      <c r="B20" t="s">
        <v>5</v>
      </c>
      <c r="C20" s="3">
        <v>86606696.689999998</v>
      </c>
      <c r="D20" s="3">
        <v>89216273.030000001</v>
      </c>
      <c r="E20" s="3">
        <v>21820</v>
      </c>
      <c r="F20" s="3">
        <v>57234</v>
      </c>
      <c r="G20" s="3">
        <v>57238</v>
      </c>
      <c r="H20" s="3">
        <v>3969.1428363886344</v>
      </c>
      <c r="I20" s="3">
        <v>1558.7984944263899</v>
      </c>
      <c r="J20" s="3">
        <v>1558.6895599077536</v>
      </c>
      <c r="K20" s="3">
        <v>367</v>
      </c>
      <c r="L20" s="3">
        <v>155.95095367847412</v>
      </c>
      <c r="M20" s="3">
        <v>155.96185286103542</v>
      </c>
    </row>
    <row r="21" spans="1:13" x14ac:dyDescent="0.3">
      <c r="A21">
        <v>2563</v>
      </c>
      <c r="B21" t="s">
        <v>1</v>
      </c>
      <c r="C21" s="3">
        <v>57371532.070000008</v>
      </c>
      <c r="D21" s="3">
        <v>59513155.090000004</v>
      </c>
      <c r="E21" s="3">
        <v>14665</v>
      </c>
      <c r="F21" s="3">
        <v>39365</v>
      </c>
      <c r="G21" s="3">
        <v>39374</v>
      </c>
      <c r="H21" s="3">
        <v>3912.1399297647467</v>
      </c>
      <c r="I21" s="3">
        <v>1511.8291652483172</v>
      </c>
      <c r="J21" s="3">
        <v>1511.4835955198864</v>
      </c>
      <c r="K21" s="3">
        <v>249</v>
      </c>
      <c r="L21" s="3">
        <v>158.09236947791166</v>
      </c>
      <c r="M21" s="3">
        <v>158.1285140562249</v>
      </c>
    </row>
    <row r="22" spans="1:13" x14ac:dyDescent="0.3">
      <c r="A22">
        <v>2563</v>
      </c>
      <c r="B22" t="s">
        <v>0</v>
      </c>
      <c r="C22" s="3">
        <v>2809083705.52</v>
      </c>
      <c r="D22" s="3">
        <v>3447394816.5</v>
      </c>
      <c r="E22" s="3">
        <v>160161</v>
      </c>
      <c r="F22" s="3">
        <v>307564</v>
      </c>
      <c r="G22" s="3">
        <v>480101</v>
      </c>
      <c r="H22" s="3">
        <v>17539.124415556846</v>
      </c>
      <c r="I22" s="3">
        <v>11208.707184520945</v>
      </c>
      <c r="J22" s="3">
        <v>7180.5616245331712</v>
      </c>
      <c r="K22" s="3">
        <v>2806</v>
      </c>
      <c r="L22" s="3">
        <v>109.60940841054882</v>
      </c>
      <c r="M22" s="3">
        <v>171.09800427655026</v>
      </c>
    </row>
    <row r="23" spans="1:13" x14ac:dyDescent="0.3">
      <c r="A23">
        <v>2563</v>
      </c>
      <c r="B23" t="s">
        <v>9</v>
      </c>
      <c r="C23" s="3">
        <v>112257082.51999998</v>
      </c>
      <c r="D23" s="3">
        <v>120726931.04000001</v>
      </c>
      <c r="E23" s="3">
        <v>30699</v>
      </c>
      <c r="F23" s="3">
        <v>70825</v>
      </c>
      <c r="G23" s="3">
        <v>70848</v>
      </c>
      <c r="H23" s="3">
        <v>3656.7016033095533</v>
      </c>
      <c r="I23" s="3">
        <v>1704.5807418284505</v>
      </c>
      <c r="J23" s="3">
        <v>1704.027369015357</v>
      </c>
      <c r="K23" s="3">
        <v>402</v>
      </c>
      <c r="L23" s="3">
        <v>176.18159203980099</v>
      </c>
      <c r="M23" s="3">
        <v>176.23880597014926</v>
      </c>
    </row>
    <row r="24" spans="1:13" x14ac:dyDescent="0.3">
      <c r="A24">
        <v>2563</v>
      </c>
      <c r="B24" t="s">
        <v>2</v>
      </c>
      <c r="C24" s="3">
        <v>41564478.140000001</v>
      </c>
      <c r="D24" s="3">
        <v>43412627.020000003</v>
      </c>
      <c r="E24" s="3">
        <v>8957</v>
      </c>
      <c r="F24" s="3">
        <v>24892</v>
      </c>
      <c r="G24" s="3">
        <v>24897</v>
      </c>
      <c r="H24" s="3">
        <v>4640.4463704365298</v>
      </c>
      <c r="I24" s="3">
        <v>1744.0393307086615</v>
      </c>
      <c r="J24" s="3">
        <v>1743.6890798088125</v>
      </c>
      <c r="K24" s="3">
        <v>118</v>
      </c>
      <c r="L24" s="3">
        <v>210.94915254237287</v>
      </c>
      <c r="M24" s="3">
        <v>210.9915254237288</v>
      </c>
    </row>
    <row r="25" spans="1:13" x14ac:dyDescent="0.3">
      <c r="A25">
        <v>2563</v>
      </c>
      <c r="B25" t="s">
        <v>3</v>
      </c>
      <c r="C25" s="3">
        <v>103634717.54999998</v>
      </c>
      <c r="D25" s="3">
        <v>107121420.11</v>
      </c>
      <c r="E25" s="3">
        <v>26332</v>
      </c>
      <c r="F25" s="3">
        <v>67171</v>
      </c>
      <c r="G25" s="3">
        <v>67185</v>
      </c>
      <c r="H25" s="3">
        <v>3935.6948788546247</v>
      </c>
      <c r="I25" s="3">
        <v>1594.7569652082</v>
      </c>
      <c r="J25" s="3">
        <v>1594.424649996279</v>
      </c>
      <c r="K25" s="3">
        <v>312</v>
      </c>
      <c r="L25" s="3">
        <v>215.29166666666666</v>
      </c>
      <c r="M25" s="3">
        <v>215.33653846153845</v>
      </c>
    </row>
    <row r="26" spans="1:13" x14ac:dyDescent="0.3">
      <c r="A26">
        <v>2563</v>
      </c>
      <c r="B26" t="s">
        <v>4</v>
      </c>
      <c r="C26" s="3">
        <v>294951260.77999997</v>
      </c>
      <c r="D26" s="3">
        <v>333091111.91000003</v>
      </c>
      <c r="E26" s="3">
        <v>36997</v>
      </c>
      <c r="F26" s="3">
        <v>93413</v>
      </c>
      <c r="G26" s="3">
        <v>110797</v>
      </c>
      <c r="H26" s="3">
        <v>7972.3020996296991</v>
      </c>
      <c r="I26" s="3">
        <v>3565.7896856968518</v>
      </c>
      <c r="J26" s="3">
        <v>3006.3188706372916</v>
      </c>
      <c r="K26" s="3">
        <v>350</v>
      </c>
      <c r="L26" s="3">
        <v>266.89428571428573</v>
      </c>
      <c r="M26" s="3">
        <v>316.56285714285713</v>
      </c>
    </row>
    <row r="27" spans="1:13" x14ac:dyDescent="0.3">
      <c r="A27">
        <v>2563</v>
      </c>
      <c r="B27" t="s">
        <v>24</v>
      </c>
      <c r="C27" s="3">
        <v>29295302.999999996</v>
      </c>
      <c r="D27" s="3">
        <v>30410792.800000001</v>
      </c>
      <c r="E27" s="3">
        <v>7812</v>
      </c>
      <c r="F27" s="3">
        <v>18637</v>
      </c>
      <c r="G27" s="3">
        <v>18637</v>
      </c>
      <c r="H27" s="3">
        <v>3750.0387864823342</v>
      </c>
      <c r="I27" s="3">
        <v>1631.7429199978537</v>
      </c>
      <c r="J27" s="3">
        <v>1631.7429199978537</v>
      </c>
      <c r="K27" s="3">
        <v>55</v>
      </c>
      <c r="L27" s="3">
        <v>338.85454545454547</v>
      </c>
      <c r="M27" s="3">
        <v>338.85454545454547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847A-58B2-49DB-8F5C-18A1ABFD3492}">
  <dimension ref="A1:X54"/>
  <sheetViews>
    <sheetView topLeftCell="L1" zoomScale="85" zoomScaleNormal="85" workbookViewId="0">
      <selection activeCell="O22" sqref="O22"/>
    </sheetView>
  </sheetViews>
  <sheetFormatPr defaultRowHeight="14.4" x14ac:dyDescent="0.3"/>
  <cols>
    <col min="2" max="2" width="12.44140625" bestFit="1" customWidth="1"/>
    <col min="3" max="3" width="17.21875" bestFit="1" customWidth="1"/>
    <col min="4" max="4" width="28" bestFit="1" customWidth="1"/>
    <col min="5" max="5" width="28" customWidth="1"/>
    <col min="6" max="6" width="14" bestFit="1" customWidth="1"/>
    <col min="7" max="7" width="20.33203125" bestFit="1" customWidth="1"/>
    <col min="8" max="8" width="10.44140625" bestFit="1" customWidth="1"/>
    <col min="9" max="9" width="12.5546875" bestFit="1" customWidth="1"/>
    <col min="10" max="10" width="20.5546875" bestFit="1" customWidth="1"/>
    <col min="11" max="11" width="24" bestFit="1" customWidth="1"/>
    <col min="12" max="12" width="24" customWidth="1"/>
    <col min="15" max="15" width="12.77734375" bestFit="1" customWidth="1"/>
    <col min="16" max="16" width="17.88671875" bestFit="1" customWidth="1"/>
    <col min="17" max="17" width="29.109375" bestFit="1" customWidth="1"/>
    <col min="18" max="18" width="29.109375" customWidth="1"/>
    <col min="19" max="19" width="12.5546875" bestFit="1" customWidth="1"/>
    <col min="20" max="20" width="12.5546875" customWidth="1"/>
    <col min="21" max="21" width="10.33203125" customWidth="1"/>
    <col min="24" max="24" width="24.5546875" bestFit="1" customWidth="1"/>
  </cols>
  <sheetData>
    <row r="1" spans="1:24" x14ac:dyDescent="0.3">
      <c r="A1" t="s">
        <v>763</v>
      </c>
      <c r="B1" t="s">
        <v>762</v>
      </c>
      <c r="C1" t="s">
        <v>760</v>
      </c>
      <c r="D1" t="s">
        <v>761</v>
      </c>
      <c r="E1" t="s">
        <v>903</v>
      </c>
      <c r="F1" t="s">
        <v>899</v>
      </c>
      <c r="G1" t="s">
        <v>904</v>
      </c>
      <c r="H1" t="s">
        <v>906</v>
      </c>
      <c r="I1" t="s">
        <v>900</v>
      </c>
      <c r="J1" t="s">
        <v>907</v>
      </c>
      <c r="K1" t="s">
        <v>902</v>
      </c>
      <c r="L1" t="s">
        <v>909</v>
      </c>
      <c r="N1" t="s">
        <v>763</v>
      </c>
      <c r="O1" t="s">
        <v>762</v>
      </c>
      <c r="P1" t="s">
        <v>760</v>
      </c>
      <c r="Q1" t="s">
        <v>761</v>
      </c>
      <c r="R1" t="s">
        <v>908</v>
      </c>
      <c r="S1" t="s">
        <v>899</v>
      </c>
      <c r="T1" t="s">
        <v>904</v>
      </c>
      <c r="U1" t="s">
        <v>906</v>
      </c>
      <c r="V1" t="s">
        <v>900</v>
      </c>
      <c r="W1" t="s">
        <v>907</v>
      </c>
      <c r="X1" t="s">
        <v>902</v>
      </c>
    </row>
    <row r="2" spans="1:24" x14ac:dyDescent="0.3">
      <c r="A2">
        <v>2564</v>
      </c>
      <c r="B2" t="s">
        <v>23</v>
      </c>
      <c r="C2" s="4">
        <v>132948375</v>
      </c>
      <c r="D2" s="4">
        <v>148807328.21000001</v>
      </c>
      <c r="E2" s="9">
        <f>D2/1000000</f>
        <v>148.80732821000001</v>
      </c>
      <c r="F2" s="3">
        <f>VLOOKUP(B2,health_data!$A$2:$B$27,2,FALSE)</f>
        <v>21533</v>
      </c>
      <c r="G2" s="3">
        <f>VLOOKUP(B2,health_data!$A$2:$D$27,4,FALSE)</f>
        <v>25988</v>
      </c>
      <c r="H2" s="3">
        <f t="shared" ref="H2:H27" si="0">C2/F2</f>
        <v>6174.1687177820086</v>
      </c>
      <c r="I2" s="7">
        <f>VLOOKUP(B2,health_data!$A$2:$C$27,3,FALSE)</f>
        <v>583</v>
      </c>
      <c r="J2" s="2">
        <f t="shared" ref="J2:J27" si="1">F2/I2</f>
        <v>36.934819897084047</v>
      </c>
      <c r="K2" s="2">
        <f t="shared" ref="K2:K27" si="2">G2/I2</f>
        <v>44.57632933104631</v>
      </c>
      <c r="L2" s="2">
        <v>0</v>
      </c>
      <c r="N2">
        <v>2563</v>
      </c>
      <c r="O2" t="s">
        <v>23</v>
      </c>
      <c r="P2" s="3">
        <v>134167715</v>
      </c>
      <c r="Q2" s="3">
        <v>145589339</v>
      </c>
      <c r="R2" s="3">
        <f t="shared" ref="R2:R27" si="3">Q2/1000000</f>
        <v>145.589339</v>
      </c>
      <c r="S2" s="3">
        <f>VLOOKUP(O2,health_data!$G$2:$H$27,2,FALSE)</f>
        <v>22292</v>
      </c>
      <c r="T2" s="3">
        <f>VLOOKUP(O2,health_data!$G$2:$J$27,4,FALSE)</f>
        <v>25872</v>
      </c>
      <c r="U2" s="3">
        <f t="shared" ref="U2:U27" si="4">P2/S2</f>
        <v>6018.6486183384177</v>
      </c>
      <c r="V2" s="7">
        <f>VLOOKUP(O2,health_data!$G$2:$I$27,3,FALSE)</f>
        <v>535</v>
      </c>
      <c r="W2" s="2">
        <f t="shared" ref="W2:W27" si="5">S2/V2</f>
        <v>41.667289719626169</v>
      </c>
      <c r="X2" s="8">
        <f t="shared" ref="X2:X27" si="6">T2/V2</f>
        <v>48.358878504672894</v>
      </c>
    </row>
    <row r="3" spans="1:24" x14ac:dyDescent="0.3">
      <c r="A3">
        <v>2564</v>
      </c>
      <c r="B3" t="s">
        <v>19</v>
      </c>
      <c r="C3" s="4">
        <v>31827347.800000001</v>
      </c>
      <c r="D3" s="4">
        <v>33123300.870000001</v>
      </c>
      <c r="E3" s="9">
        <f t="shared" ref="E3:E27" si="7">D3/1000000</f>
        <v>33.123300870000001</v>
      </c>
      <c r="F3" s="3">
        <f>VLOOKUP(B3,health_data!$A$2:$B$27,2,FALSE)</f>
        <v>16383</v>
      </c>
      <c r="G3" s="3">
        <f>VLOOKUP(B3,health_data!$A$2:$D$27,4,FALSE)</f>
        <v>18443</v>
      </c>
      <c r="H3" s="3">
        <f t="shared" si="0"/>
        <v>1942.7057193432217</v>
      </c>
      <c r="I3" s="7">
        <f>VLOOKUP(B3,health_data!$A$2:$C$27,3,FALSE)</f>
        <v>292</v>
      </c>
      <c r="J3" s="2">
        <f t="shared" si="1"/>
        <v>56.106164383561641</v>
      </c>
      <c r="K3" s="2">
        <f t="shared" si="2"/>
        <v>63.160958904109592</v>
      </c>
      <c r="L3" s="2">
        <v>0</v>
      </c>
      <c r="N3">
        <v>2563</v>
      </c>
      <c r="O3" t="s">
        <v>19</v>
      </c>
      <c r="P3" s="3">
        <v>32156474</v>
      </c>
      <c r="Q3" s="3">
        <v>33482145</v>
      </c>
      <c r="R3" s="3">
        <f t="shared" si="3"/>
        <v>33.482145000000003</v>
      </c>
      <c r="S3" s="3">
        <f>VLOOKUP(O3,health_data!$G$2:$H$27,2,FALSE)</f>
        <v>16788</v>
      </c>
      <c r="T3" s="3">
        <f>VLOOKUP(O3,health_data!$G$2:$J$27,4,FALSE)</f>
        <v>18539</v>
      </c>
      <c r="U3" s="3">
        <f t="shared" si="4"/>
        <v>1915.4440076244937</v>
      </c>
      <c r="V3" s="7">
        <f>VLOOKUP(O3,health_data!$G$2:$I$27,3,FALSE)</f>
        <v>268</v>
      </c>
      <c r="W3" s="2">
        <f t="shared" si="5"/>
        <v>62.64179104477612</v>
      </c>
      <c r="X3" s="8">
        <f t="shared" si="6"/>
        <v>69.175373134328353</v>
      </c>
    </row>
    <row r="4" spans="1:24" x14ac:dyDescent="0.3">
      <c r="A4">
        <v>2564</v>
      </c>
      <c r="B4" t="s">
        <v>11</v>
      </c>
      <c r="C4" s="4">
        <v>87696290.629999995</v>
      </c>
      <c r="D4" s="4">
        <v>108214648.8</v>
      </c>
      <c r="E4" s="9">
        <f t="shared" si="7"/>
        <v>108.21464879999999</v>
      </c>
      <c r="F4" s="3">
        <f>VLOOKUP(B4,health_data!$A$2:$B$27,2,FALSE)</f>
        <v>50963</v>
      </c>
      <c r="G4" s="3">
        <f>VLOOKUP(B4,health_data!$A$2:$D$27,4,FALSE)</f>
        <v>65148</v>
      </c>
      <c r="H4" s="3">
        <f t="shared" si="0"/>
        <v>1720.7835219669171</v>
      </c>
      <c r="I4" s="7">
        <f>VLOOKUP(B4,health_data!$A$2:$C$27,3,FALSE)</f>
        <v>745</v>
      </c>
      <c r="J4" s="2">
        <f t="shared" si="1"/>
        <v>68.406711409395967</v>
      </c>
      <c r="K4" s="2">
        <f t="shared" si="2"/>
        <v>87.446979865771809</v>
      </c>
      <c r="L4" s="2">
        <v>0</v>
      </c>
      <c r="N4">
        <v>2563</v>
      </c>
      <c r="O4" t="s">
        <v>12</v>
      </c>
      <c r="P4" s="3">
        <v>42323394</v>
      </c>
      <c r="Q4" s="3">
        <v>44044114</v>
      </c>
      <c r="R4" s="3">
        <f t="shared" si="3"/>
        <v>44.044114</v>
      </c>
      <c r="S4" s="3">
        <f>VLOOKUP(O4,health_data!$G$2:$H$27,2,FALSE)</f>
        <v>16602</v>
      </c>
      <c r="T4" s="3">
        <f>VLOOKUP(O4,health_data!$G$2:$J$27,4,FALSE)</f>
        <v>18958</v>
      </c>
      <c r="U4" s="3">
        <f t="shared" si="4"/>
        <v>2549.2949042284063</v>
      </c>
      <c r="V4" s="7">
        <f>VLOOKUP(O4,health_data!$G$2:$I$27,3,FALSE)</f>
        <v>220</v>
      </c>
      <c r="W4" s="2">
        <f t="shared" si="5"/>
        <v>75.463636363636368</v>
      </c>
      <c r="X4" s="8">
        <f t="shared" si="6"/>
        <v>86.172727272727272</v>
      </c>
    </row>
    <row r="5" spans="1:24" x14ac:dyDescent="0.3">
      <c r="A5">
        <v>2564</v>
      </c>
      <c r="B5" t="s">
        <v>10</v>
      </c>
      <c r="C5" s="3">
        <v>33031509.710000001</v>
      </c>
      <c r="D5" s="3">
        <v>34703068.210000001</v>
      </c>
      <c r="E5" s="9">
        <f t="shared" si="7"/>
        <v>34.703068209999998</v>
      </c>
      <c r="F5" s="3">
        <f>VLOOKUP(B5,health_data!$A$2:$B$27,2,FALSE)</f>
        <v>12880</v>
      </c>
      <c r="G5" s="3">
        <f>VLOOKUP(B5,health_data!$A$2:$D$27,4,FALSE)</f>
        <v>17194</v>
      </c>
      <c r="H5" s="3">
        <f t="shared" si="0"/>
        <v>2564.5582072981365</v>
      </c>
      <c r="I5" s="7">
        <f>VLOOKUP(B5,health_data!$A$2:$C$27,3,FALSE)</f>
        <v>196</v>
      </c>
      <c r="J5" s="2">
        <f t="shared" si="1"/>
        <v>65.714285714285708</v>
      </c>
      <c r="K5" s="2">
        <f t="shared" si="2"/>
        <v>87.724489795918373</v>
      </c>
      <c r="L5" s="2">
        <v>0</v>
      </c>
      <c r="N5">
        <v>2563</v>
      </c>
      <c r="O5" t="s">
        <v>11</v>
      </c>
      <c r="P5" s="3">
        <v>95554663</v>
      </c>
      <c r="Q5" s="3">
        <v>108738543</v>
      </c>
      <c r="R5" s="3">
        <f t="shared" si="3"/>
        <v>108.73854300000001</v>
      </c>
      <c r="S5" s="3">
        <f>VLOOKUP(O5,health_data!$G$2:$H$27,2,FALSE)</f>
        <v>51771</v>
      </c>
      <c r="T5" s="3">
        <f>VLOOKUP(O5,health_data!$G$2:$J$27,4,FALSE)</f>
        <v>63644</v>
      </c>
      <c r="U5" s="3">
        <f t="shared" si="4"/>
        <v>1845.7179308879488</v>
      </c>
      <c r="V5" s="7">
        <f>VLOOKUP(O5,health_data!$G$2:$I$27,3,FALSE)</f>
        <v>688</v>
      </c>
      <c r="W5" s="2">
        <f t="shared" si="5"/>
        <v>75.248546511627907</v>
      </c>
      <c r="X5" s="8">
        <f t="shared" si="6"/>
        <v>92.505813953488371</v>
      </c>
    </row>
    <row r="6" spans="1:24" x14ac:dyDescent="0.3">
      <c r="A6">
        <v>2564</v>
      </c>
      <c r="B6" t="s">
        <v>7</v>
      </c>
      <c r="C6" s="4">
        <v>50998833.530000001</v>
      </c>
      <c r="D6" s="4">
        <v>55629511.649999999</v>
      </c>
      <c r="E6" s="9">
        <f t="shared" si="7"/>
        <v>55.629511649999998</v>
      </c>
      <c r="F6" s="3">
        <f>VLOOKUP(B6,health_data!$A$2:$B$27,2,FALSE)</f>
        <v>24964</v>
      </c>
      <c r="G6" s="3">
        <f>VLOOKUP(B6,health_data!$A$2:$D$27,4,FALSE)</f>
        <v>30073</v>
      </c>
      <c r="H6" s="3">
        <f t="shared" si="0"/>
        <v>2042.8951101586285</v>
      </c>
      <c r="I6" s="7">
        <f>VLOOKUP(B6,health_data!$A$2:$C$27,3,FALSE)</f>
        <v>336</v>
      </c>
      <c r="J6" s="2">
        <f t="shared" si="1"/>
        <v>74.297619047619051</v>
      </c>
      <c r="K6" s="2">
        <f t="shared" si="2"/>
        <v>89.50297619047619</v>
      </c>
      <c r="L6" s="2">
        <v>0</v>
      </c>
      <c r="N6">
        <v>2563</v>
      </c>
      <c r="O6" t="s">
        <v>7</v>
      </c>
      <c r="P6" s="3">
        <v>54013254</v>
      </c>
      <c r="Q6" s="3">
        <v>56863618</v>
      </c>
      <c r="R6" s="3">
        <f t="shared" si="3"/>
        <v>56.863618000000002</v>
      </c>
      <c r="S6" s="3">
        <f>VLOOKUP(O6,health_data!$G$2:$H$27,2,FALSE)</f>
        <v>25160</v>
      </c>
      <c r="T6" s="3">
        <f>VLOOKUP(O6,health_data!$G$2:$J$27,4,FALSE)</f>
        <v>29530</v>
      </c>
      <c r="U6" s="3">
        <f t="shared" si="4"/>
        <v>2146.7906995230524</v>
      </c>
      <c r="V6" s="7">
        <f>VLOOKUP(O6,health_data!$G$2:$I$27,3,FALSE)</f>
        <v>315</v>
      </c>
      <c r="W6" s="2">
        <f t="shared" si="5"/>
        <v>79.873015873015873</v>
      </c>
      <c r="X6" s="8">
        <f t="shared" si="6"/>
        <v>93.746031746031747</v>
      </c>
    </row>
    <row r="7" spans="1:24" x14ac:dyDescent="0.3">
      <c r="A7">
        <v>2564</v>
      </c>
      <c r="B7" t="s">
        <v>12</v>
      </c>
      <c r="C7" s="4">
        <v>38595061.869999997</v>
      </c>
      <c r="D7" s="4">
        <v>40822917.25</v>
      </c>
      <c r="E7" s="9">
        <f t="shared" si="7"/>
        <v>40.822917250000003</v>
      </c>
      <c r="F7" s="3">
        <f>VLOOKUP(B7,health_data!$A$2:$B$27,2,FALSE)</f>
        <v>16366</v>
      </c>
      <c r="G7" s="3">
        <f>VLOOKUP(B7,health_data!$A$2:$D$27,4,FALSE)</f>
        <v>19360</v>
      </c>
      <c r="H7" s="3">
        <f t="shared" si="0"/>
        <v>2358.2464786753021</v>
      </c>
      <c r="I7" s="7">
        <f>VLOOKUP(B7,health_data!$A$2:$C$27,3,FALSE)</f>
        <v>213</v>
      </c>
      <c r="J7" s="2">
        <f t="shared" si="1"/>
        <v>76.835680751173712</v>
      </c>
      <c r="K7" s="2">
        <f t="shared" si="2"/>
        <v>90.89201877934272</v>
      </c>
      <c r="L7" s="2">
        <v>0</v>
      </c>
      <c r="N7">
        <v>2563</v>
      </c>
      <c r="O7" t="s">
        <v>10</v>
      </c>
      <c r="P7" s="3">
        <v>34859902</v>
      </c>
      <c r="Q7" s="3">
        <v>36447220</v>
      </c>
      <c r="R7" s="3">
        <f t="shared" si="3"/>
        <v>36.447220000000002</v>
      </c>
      <c r="S7" s="3">
        <f>VLOOKUP(O7,health_data!$G$2:$H$27,2,FALSE)</f>
        <v>13580</v>
      </c>
      <c r="T7" s="3">
        <f>VLOOKUP(O7,health_data!$G$2:$J$27,4,FALSE)</f>
        <v>17153</v>
      </c>
      <c r="U7" s="3">
        <f t="shared" si="4"/>
        <v>2567.0030927835051</v>
      </c>
      <c r="V7" s="7">
        <f>VLOOKUP(O7,health_data!$G$2:$I$27,3,FALSE)</f>
        <v>176</v>
      </c>
      <c r="W7" s="2">
        <f t="shared" si="5"/>
        <v>77.159090909090907</v>
      </c>
      <c r="X7" s="8">
        <f t="shared" si="6"/>
        <v>97.460227272727266</v>
      </c>
    </row>
    <row r="8" spans="1:24" x14ac:dyDescent="0.3">
      <c r="A8">
        <v>2564</v>
      </c>
      <c r="B8" t="s">
        <v>18</v>
      </c>
      <c r="C8" s="3">
        <v>47234022.490000002</v>
      </c>
      <c r="D8" s="3">
        <v>49225277.25</v>
      </c>
      <c r="E8" s="9">
        <f t="shared" si="7"/>
        <v>49.225277249999998</v>
      </c>
      <c r="F8" s="3">
        <f>VLOOKUP(B8,health_data!$A$2:$B$27,2,FALSE)</f>
        <v>21536</v>
      </c>
      <c r="G8" s="3">
        <f>VLOOKUP(B8,health_data!$A$2:$D$27,4,FALSE)</f>
        <v>26264</v>
      </c>
      <c r="H8" s="3">
        <f t="shared" si="0"/>
        <v>2193.2588451894503</v>
      </c>
      <c r="I8" s="7">
        <f>VLOOKUP(B8,health_data!$A$2:$C$27,3,FALSE)</f>
        <v>287</v>
      </c>
      <c r="J8" s="2">
        <f t="shared" si="1"/>
        <v>75.038327526132406</v>
      </c>
      <c r="K8" s="2">
        <f t="shared" si="2"/>
        <v>91.512195121951223</v>
      </c>
      <c r="L8" s="2">
        <v>0</v>
      </c>
      <c r="N8">
        <v>2563</v>
      </c>
      <c r="O8" t="s">
        <v>20</v>
      </c>
      <c r="P8" s="3">
        <v>1007145</v>
      </c>
      <c r="Q8" s="3">
        <v>1007145</v>
      </c>
      <c r="R8" s="3">
        <f t="shared" si="3"/>
        <v>1.007145</v>
      </c>
      <c r="S8" s="3">
        <f>VLOOKUP(O8,health_data!$G$2:$H$27,2,FALSE)</f>
        <v>14244</v>
      </c>
      <c r="T8" s="3">
        <f>VLOOKUP(O8,health_data!$G$2:$J$27,4,FALSE)</f>
        <v>17013</v>
      </c>
      <c r="U8" s="3">
        <f t="shared" si="4"/>
        <v>70.706613310867738</v>
      </c>
      <c r="V8" s="7">
        <f>VLOOKUP(O8,health_data!$G$2:$I$27,3,FALSE)</f>
        <v>174</v>
      </c>
      <c r="W8" s="2">
        <f t="shared" si="5"/>
        <v>81.862068965517238</v>
      </c>
      <c r="X8" s="8">
        <f t="shared" si="6"/>
        <v>97.775862068965523</v>
      </c>
    </row>
    <row r="9" spans="1:24" x14ac:dyDescent="0.3">
      <c r="A9">
        <v>2564</v>
      </c>
      <c r="B9" t="s">
        <v>20</v>
      </c>
      <c r="C9" s="4">
        <v>987615</v>
      </c>
      <c r="D9" s="4">
        <v>987615</v>
      </c>
      <c r="E9" s="9">
        <f t="shared" si="7"/>
        <v>0.98761500000000002</v>
      </c>
      <c r="F9" s="3">
        <f>VLOOKUP(B9,health_data!$A$2:$B$27,2,FALSE)</f>
        <v>14228</v>
      </c>
      <c r="G9" s="3">
        <f>VLOOKUP(B9,health_data!$A$2:$D$27,4,FALSE)</f>
        <v>17399</v>
      </c>
      <c r="H9" s="3">
        <f t="shared" si="0"/>
        <v>69.41348046106269</v>
      </c>
      <c r="I9" s="7">
        <f>VLOOKUP(B9,health_data!$A$2:$C$27,3,FALSE)</f>
        <v>179</v>
      </c>
      <c r="J9" s="2">
        <f t="shared" si="1"/>
        <v>79.486033519553075</v>
      </c>
      <c r="K9" s="2">
        <f t="shared" si="2"/>
        <v>97.201117318435749</v>
      </c>
      <c r="L9" s="2">
        <v>0</v>
      </c>
      <c r="N9">
        <v>2563</v>
      </c>
      <c r="O9" t="s">
        <v>18</v>
      </c>
      <c r="P9" s="3">
        <v>50017121</v>
      </c>
      <c r="Q9" s="3">
        <v>51736843</v>
      </c>
      <c r="R9" s="3">
        <f t="shared" si="3"/>
        <v>51.736843</v>
      </c>
      <c r="S9" s="3">
        <f>VLOOKUP(O9,health_data!$G$2:$H$27,2,FALSE)</f>
        <v>22498</v>
      </c>
      <c r="T9" s="3">
        <f>VLOOKUP(O9,health_data!$G$2:$J$27,4,FALSE)</f>
        <v>27279</v>
      </c>
      <c r="U9" s="3">
        <f t="shared" si="4"/>
        <v>2223.1807716241442</v>
      </c>
      <c r="V9" s="7">
        <f>VLOOKUP(O9,health_data!$G$2:$I$27,3,FALSE)</f>
        <v>269</v>
      </c>
      <c r="W9" s="2">
        <f t="shared" si="5"/>
        <v>83.635687732342006</v>
      </c>
      <c r="X9" s="8">
        <f t="shared" si="6"/>
        <v>101.40892193308551</v>
      </c>
    </row>
    <row r="10" spans="1:24" x14ac:dyDescent="0.3">
      <c r="A10">
        <v>2564</v>
      </c>
      <c r="B10" t="s">
        <v>8</v>
      </c>
      <c r="C10" s="4">
        <v>146740982.49000001</v>
      </c>
      <c r="D10" s="4">
        <v>162999668.5</v>
      </c>
      <c r="E10" s="9">
        <f t="shared" si="7"/>
        <v>162.99966850000001</v>
      </c>
      <c r="F10" s="3">
        <f>VLOOKUP(B10,health_data!$A$2:$B$27,2,FALSE)</f>
        <v>50495</v>
      </c>
      <c r="G10" s="3">
        <f>VLOOKUP(B10,health_data!$A$2:$D$27,4,FALSE)</f>
        <v>59265</v>
      </c>
      <c r="H10" s="3">
        <f t="shared" si="0"/>
        <v>2906.0497572036838</v>
      </c>
      <c r="I10" s="7">
        <f>VLOOKUP(B10,health_data!$A$2:$C$27,3,FALSE)</f>
        <v>596</v>
      </c>
      <c r="J10" s="2">
        <f t="shared" si="1"/>
        <v>84.723154362416111</v>
      </c>
      <c r="K10" s="2">
        <f t="shared" si="2"/>
        <v>99.437919463087255</v>
      </c>
      <c r="L10" s="2">
        <v>0</v>
      </c>
      <c r="N10">
        <v>2563</v>
      </c>
      <c r="O10" t="s">
        <v>25</v>
      </c>
      <c r="P10" s="3">
        <v>21322544.839999996</v>
      </c>
      <c r="Q10" s="3">
        <v>22635209.620000001</v>
      </c>
      <c r="R10" s="3">
        <f t="shared" si="3"/>
        <v>22.635209620000001</v>
      </c>
      <c r="S10" s="3">
        <f>VLOOKUP(O10,health_data!$G$2:$H$27,2,FALSE)</f>
        <v>11667</v>
      </c>
      <c r="T10" s="3">
        <f>VLOOKUP(O10,health_data!$G$2:$J$27,4,FALSE)</f>
        <v>13743</v>
      </c>
      <c r="U10" s="3">
        <f t="shared" si="4"/>
        <v>1827.5944835861828</v>
      </c>
      <c r="V10" s="7">
        <f>VLOOKUP(O10,health_data!$G$2:$I$27,3,FALSE)</f>
        <v>122</v>
      </c>
      <c r="W10" s="2">
        <f t="shared" si="5"/>
        <v>95.631147540983605</v>
      </c>
      <c r="X10" s="8">
        <f t="shared" si="6"/>
        <v>112.64754098360656</v>
      </c>
    </row>
    <row r="11" spans="1:24" x14ac:dyDescent="0.3">
      <c r="A11">
        <v>2564</v>
      </c>
      <c r="B11" t="s">
        <v>0</v>
      </c>
      <c r="C11" s="3">
        <v>2623682944.25</v>
      </c>
      <c r="D11" s="3">
        <v>3347378152.1599998</v>
      </c>
      <c r="E11" s="9">
        <f t="shared" si="7"/>
        <v>3347.3781521599999</v>
      </c>
      <c r="F11" s="3">
        <f>VLOOKUP(B11,health_data!$A$2:$B$27,2,FALSE)</f>
        <v>221601</v>
      </c>
      <c r="G11" s="3">
        <f>VLOOKUP(B11,health_data!$A$2:$D$27,4,FALSE)</f>
        <v>320676</v>
      </c>
      <c r="H11" s="3">
        <f t="shared" si="0"/>
        <v>11839.671049544</v>
      </c>
      <c r="I11" s="7">
        <f>VLOOKUP(B11,health_data!$A$2:$C$27,3,FALSE)</f>
        <v>3213</v>
      </c>
      <c r="J11" s="2">
        <f t="shared" si="1"/>
        <v>68.970121381886088</v>
      </c>
      <c r="K11" s="2">
        <f t="shared" si="2"/>
        <v>99.805788982259571</v>
      </c>
      <c r="L11" s="2">
        <v>0</v>
      </c>
      <c r="N11">
        <v>2563</v>
      </c>
      <c r="O11" t="s">
        <v>0</v>
      </c>
      <c r="P11" s="3">
        <v>2842265801</v>
      </c>
      <c r="Q11" s="3">
        <v>3487212997</v>
      </c>
      <c r="R11" s="3">
        <f t="shared" si="3"/>
        <v>3487.2129970000001</v>
      </c>
      <c r="S11" s="3">
        <f>VLOOKUP(O11,health_data!$G$2:$H$27,2,FALSE)</f>
        <v>226831</v>
      </c>
      <c r="T11" s="3">
        <f>VLOOKUP(O11,health_data!$G$2:$J$27,4,FALSE)</f>
        <v>324846</v>
      </c>
      <c r="U11" s="3">
        <f t="shared" si="4"/>
        <v>12530.323461078953</v>
      </c>
      <c r="V11" s="7">
        <f>VLOOKUP(O11,health_data!$G$2:$I$27,3,FALSE)</f>
        <v>2806</v>
      </c>
      <c r="W11" s="2">
        <f t="shared" si="5"/>
        <v>80.837847469707768</v>
      </c>
      <c r="X11" s="8">
        <f t="shared" si="6"/>
        <v>115.76835352815395</v>
      </c>
    </row>
    <row r="12" spans="1:24" x14ac:dyDescent="0.3">
      <c r="A12">
        <v>2564</v>
      </c>
      <c r="B12" t="s">
        <v>25</v>
      </c>
      <c r="C12" s="3">
        <v>21094576.990000002</v>
      </c>
      <c r="D12" s="3">
        <v>22306255.629999999</v>
      </c>
      <c r="E12" s="9">
        <f t="shared" si="7"/>
        <v>22.306255629999999</v>
      </c>
      <c r="F12" s="3">
        <f>VLOOKUP(B12,health_data!$A$2:$B$27,2,FALSE)</f>
        <v>11046</v>
      </c>
      <c r="G12" s="3">
        <f>VLOOKUP(B12,health_data!$A$2:$D$27,4,FALSE)</f>
        <v>13999</v>
      </c>
      <c r="H12" s="3">
        <f t="shared" si="0"/>
        <v>1909.7027874343655</v>
      </c>
      <c r="I12" s="7">
        <f>VLOOKUP(B12,health_data!$A$2:$C$27,3,FALSE)</f>
        <v>129</v>
      </c>
      <c r="J12" s="2">
        <f t="shared" si="1"/>
        <v>85.627906976744185</v>
      </c>
      <c r="K12" s="2">
        <f t="shared" si="2"/>
        <v>108.51937984496124</v>
      </c>
      <c r="L12" s="2">
        <v>0</v>
      </c>
      <c r="N12">
        <v>2563</v>
      </c>
      <c r="O12" t="s">
        <v>8</v>
      </c>
      <c r="P12" s="3">
        <v>147313138</v>
      </c>
      <c r="Q12" s="3">
        <v>155744020</v>
      </c>
      <c r="R12" s="3">
        <f t="shared" si="3"/>
        <v>155.74402000000001</v>
      </c>
      <c r="S12" s="3">
        <f>VLOOKUP(O12,health_data!$G$2:$H$27,2,FALSE)</f>
        <v>52417</v>
      </c>
      <c r="T12" s="3">
        <f>VLOOKUP(O12,health_data!$G$2:$J$27,4,FALSE)</f>
        <v>59830</v>
      </c>
      <c r="U12" s="3">
        <f t="shared" si="4"/>
        <v>2810.4076540053798</v>
      </c>
      <c r="V12" s="7">
        <f>VLOOKUP(O12,health_data!$G$2:$I$27,3,FALSE)</f>
        <v>516</v>
      </c>
      <c r="W12" s="2">
        <f t="shared" si="5"/>
        <v>101.58333333333333</v>
      </c>
      <c r="X12" s="8">
        <f t="shared" si="6"/>
        <v>115.94961240310077</v>
      </c>
    </row>
    <row r="13" spans="1:24" x14ac:dyDescent="0.3">
      <c r="A13">
        <v>2564</v>
      </c>
      <c r="B13" t="s">
        <v>15</v>
      </c>
      <c r="C13" s="4">
        <v>71522984.340000004</v>
      </c>
      <c r="D13" s="4">
        <v>75486282.019999996</v>
      </c>
      <c r="E13" s="9">
        <f t="shared" si="7"/>
        <v>75.48628201999999</v>
      </c>
      <c r="F13" s="3">
        <f>VLOOKUP(B13,health_data!$A$2:$B$27,2,FALSE)</f>
        <v>40948</v>
      </c>
      <c r="G13" s="3">
        <f>VLOOKUP(B13,health_data!$A$2:$D$27,4,FALSE)</f>
        <v>48661</v>
      </c>
      <c r="H13" s="3">
        <f t="shared" si="0"/>
        <v>1746.6783320308684</v>
      </c>
      <c r="I13" s="7">
        <f>VLOOKUP(B13,health_data!$A$2:$C$27,3,FALSE)</f>
        <v>436</v>
      </c>
      <c r="J13" s="2">
        <f t="shared" si="1"/>
        <v>93.917431192660544</v>
      </c>
      <c r="K13" s="2">
        <f t="shared" si="2"/>
        <v>111.60779816513761</v>
      </c>
      <c r="L13" s="2">
        <v>0</v>
      </c>
      <c r="N13">
        <v>2563</v>
      </c>
      <c r="O13" t="s">
        <v>15</v>
      </c>
      <c r="P13" s="3">
        <v>80864201</v>
      </c>
      <c r="Q13" s="3">
        <v>83944548</v>
      </c>
      <c r="R13" s="3">
        <f t="shared" si="3"/>
        <v>83.944547999999998</v>
      </c>
      <c r="S13" s="3">
        <f>VLOOKUP(O13,health_data!$G$2:$H$27,2,FALSE)</f>
        <v>41533</v>
      </c>
      <c r="T13" s="3">
        <f>VLOOKUP(O13,health_data!$G$2:$J$27,4,FALSE)</f>
        <v>48595</v>
      </c>
      <c r="U13" s="3">
        <f t="shared" si="4"/>
        <v>1946.9867575181181</v>
      </c>
      <c r="V13" s="7">
        <f>VLOOKUP(O13,health_data!$G$2:$I$27,3,FALSE)</f>
        <v>419</v>
      </c>
      <c r="W13" s="2">
        <f t="shared" si="5"/>
        <v>99.124105011933167</v>
      </c>
      <c r="X13" s="8">
        <f t="shared" si="6"/>
        <v>115.97852028639618</v>
      </c>
    </row>
    <row r="14" spans="1:24" x14ac:dyDescent="0.3">
      <c r="A14">
        <v>2564</v>
      </c>
      <c r="B14" t="s">
        <v>16</v>
      </c>
      <c r="C14" s="4">
        <v>70835019.060000002</v>
      </c>
      <c r="D14" s="4">
        <v>77468934.730000004</v>
      </c>
      <c r="E14" s="9">
        <f t="shared" si="7"/>
        <v>77.468934730000001</v>
      </c>
      <c r="F14" s="3">
        <f>VLOOKUP(B14,health_data!$A$2:$B$27,2,FALSE)</f>
        <v>44583</v>
      </c>
      <c r="G14" s="3">
        <f>VLOOKUP(B14,health_data!$A$2:$D$27,4,FALSE)</f>
        <v>54596</v>
      </c>
      <c r="H14" s="3">
        <f t="shared" si="0"/>
        <v>1588.8347365587781</v>
      </c>
      <c r="I14" s="7">
        <f>VLOOKUP(B14,health_data!$A$2:$C$27,3,FALSE)</f>
        <v>478</v>
      </c>
      <c r="J14" s="2">
        <f t="shared" si="1"/>
        <v>93.269874476987454</v>
      </c>
      <c r="K14" s="2">
        <f t="shared" si="2"/>
        <v>114.21757322175732</v>
      </c>
      <c r="L14" s="2">
        <v>0</v>
      </c>
      <c r="N14">
        <v>2563</v>
      </c>
      <c r="O14" t="s">
        <v>16</v>
      </c>
      <c r="P14" s="3">
        <v>81397179</v>
      </c>
      <c r="Q14" s="3">
        <v>88972583</v>
      </c>
      <c r="R14" s="3">
        <f t="shared" si="3"/>
        <v>88.972583</v>
      </c>
      <c r="S14" s="3">
        <f>VLOOKUP(O14,health_data!$G$2:$H$27,2,FALSE)</f>
        <v>45017</v>
      </c>
      <c r="T14" s="3">
        <f>VLOOKUP(O14,health_data!$G$2:$J$27,4,FALSE)</f>
        <v>54426</v>
      </c>
      <c r="U14" s="3">
        <f t="shared" si="4"/>
        <v>1808.1431237088211</v>
      </c>
      <c r="V14" s="7">
        <f>VLOOKUP(O14,health_data!$G$2:$I$27,3,FALSE)</f>
        <v>450</v>
      </c>
      <c r="W14" s="2">
        <f t="shared" si="5"/>
        <v>100.03777777777778</v>
      </c>
      <c r="X14" s="8">
        <f t="shared" si="6"/>
        <v>120.94666666666667</v>
      </c>
    </row>
    <row r="15" spans="1:24" x14ac:dyDescent="0.3">
      <c r="A15">
        <v>2564</v>
      </c>
      <c r="B15" t="s">
        <v>13</v>
      </c>
      <c r="C15" s="4">
        <v>48440305.979999997</v>
      </c>
      <c r="D15" s="4">
        <v>55213951.149999999</v>
      </c>
      <c r="E15" s="9">
        <f t="shared" si="7"/>
        <v>55.21395115</v>
      </c>
      <c r="F15" s="3">
        <f>VLOOKUP(B15,health_data!$A$2:$B$27,2,FALSE)</f>
        <v>28242</v>
      </c>
      <c r="G15" s="3">
        <f>VLOOKUP(B15,health_data!$A$2:$D$27,4,FALSE)</f>
        <v>35425</v>
      </c>
      <c r="H15" s="3">
        <f t="shared" si="0"/>
        <v>1715.1868132568513</v>
      </c>
      <c r="I15" s="7">
        <f>VLOOKUP(B15,health_data!$A$2:$C$27,3,FALSE)</f>
        <v>310</v>
      </c>
      <c r="J15" s="2">
        <f t="shared" si="1"/>
        <v>91.103225806451618</v>
      </c>
      <c r="K15" s="2">
        <f t="shared" si="2"/>
        <v>114.2741935483871</v>
      </c>
      <c r="L15" s="2">
        <v>0</v>
      </c>
      <c r="N15">
        <v>2563</v>
      </c>
      <c r="O15" t="s">
        <v>14</v>
      </c>
      <c r="P15" s="3">
        <v>79150675</v>
      </c>
      <c r="Q15" s="3">
        <v>81894911</v>
      </c>
      <c r="R15" s="3">
        <f t="shared" si="3"/>
        <v>81.894910999999993</v>
      </c>
      <c r="S15" s="3">
        <f>VLOOKUP(O15,health_data!$G$2:$H$27,2,FALSE)</f>
        <v>42024</v>
      </c>
      <c r="T15" s="3">
        <f>VLOOKUP(O15,health_data!$G$2:$J$27,4,FALSE)</f>
        <v>49326</v>
      </c>
      <c r="U15" s="3">
        <f t="shared" si="4"/>
        <v>1883.4636160289358</v>
      </c>
      <c r="V15" s="7">
        <f>VLOOKUP(O15,health_data!$G$2:$I$27,3,FALSE)</f>
        <v>404</v>
      </c>
      <c r="W15" s="2">
        <f t="shared" si="5"/>
        <v>104.01980198019803</v>
      </c>
      <c r="X15" s="8">
        <f t="shared" si="6"/>
        <v>122.0940594059406</v>
      </c>
    </row>
    <row r="16" spans="1:24" x14ac:dyDescent="0.3">
      <c r="A16">
        <v>2564</v>
      </c>
      <c r="B16" t="s">
        <v>21</v>
      </c>
      <c r="C16" s="4">
        <v>29444433.460000001</v>
      </c>
      <c r="D16" s="4">
        <v>31196895.120000001</v>
      </c>
      <c r="E16" s="9">
        <f t="shared" si="7"/>
        <v>31.196895120000001</v>
      </c>
      <c r="F16" s="3">
        <f>VLOOKUP(B16,health_data!$A$2:$B$27,2,FALSE)</f>
        <v>16941</v>
      </c>
      <c r="G16" s="3">
        <f>VLOOKUP(B16,health_data!$A$2:$D$27,4,FALSE)</f>
        <v>21627</v>
      </c>
      <c r="H16" s="3">
        <f t="shared" si="0"/>
        <v>1738.0575798359012</v>
      </c>
      <c r="I16" s="7">
        <f>VLOOKUP(B16,health_data!$A$2:$C$27,3,FALSE)</f>
        <v>182</v>
      </c>
      <c r="J16" s="2">
        <f t="shared" si="1"/>
        <v>93.082417582417577</v>
      </c>
      <c r="K16" s="2">
        <f t="shared" si="2"/>
        <v>118.82967032967034</v>
      </c>
      <c r="L16" s="2">
        <v>0</v>
      </c>
      <c r="N16">
        <v>2563</v>
      </c>
      <c r="O16" t="s">
        <v>13</v>
      </c>
      <c r="P16" s="3">
        <v>54676466</v>
      </c>
      <c r="Q16" s="3">
        <v>60481412</v>
      </c>
      <c r="R16" s="3">
        <f t="shared" si="3"/>
        <v>60.481411999999999</v>
      </c>
      <c r="S16" s="3">
        <f>VLOOKUP(O16,health_data!$G$2:$H$27,2,FALSE)</f>
        <v>29109</v>
      </c>
      <c r="T16" s="3">
        <f>VLOOKUP(O16,health_data!$G$2:$J$27,4,FALSE)</f>
        <v>36144</v>
      </c>
      <c r="U16" s="3">
        <f t="shared" si="4"/>
        <v>1878.3354289051497</v>
      </c>
      <c r="V16" s="7">
        <f>VLOOKUP(O16,health_data!$G$2:$I$27,3,FALSE)</f>
        <v>285</v>
      </c>
      <c r="W16" s="2">
        <f t="shared" si="5"/>
        <v>102.13684210526316</v>
      </c>
      <c r="X16" s="8">
        <f t="shared" si="6"/>
        <v>126.82105263157895</v>
      </c>
    </row>
    <row r="17" spans="1:24" x14ac:dyDescent="0.3">
      <c r="A17">
        <v>2564</v>
      </c>
      <c r="B17" t="s">
        <v>14</v>
      </c>
      <c r="C17" s="4">
        <v>77534201.329999998</v>
      </c>
      <c r="D17" s="4">
        <v>81866885.430000007</v>
      </c>
      <c r="E17" s="9">
        <f t="shared" si="7"/>
        <v>81.866885430000011</v>
      </c>
      <c r="F17" s="3">
        <f>VLOOKUP(B17,health_data!$A$2:$B$27,2,FALSE)</f>
        <v>41026</v>
      </c>
      <c r="G17" s="3">
        <f>VLOOKUP(B17,health_data!$A$2:$D$27,4,FALSE)</f>
        <v>50025</v>
      </c>
      <c r="H17" s="3">
        <f t="shared" si="0"/>
        <v>1889.8796209720665</v>
      </c>
      <c r="I17" s="7">
        <f>VLOOKUP(B17,health_data!$A$2:$C$27,3,FALSE)</f>
        <v>418</v>
      </c>
      <c r="J17" s="2">
        <f t="shared" si="1"/>
        <v>98.148325358851679</v>
      </c>
      <c r="K17" s="2">
        <f t="shared" si="2"/>
        <v>119.67703349282297</v>
      </c>
      <c r="L17" s="2">
        <v>0</v>
      </c>
      <c r="N17">
        <v>2563</v>
      </c>
      <c r="O17" t="s">
        <v>22</v>
      </c>
      <c r="P17" s="3">
        <v>28889059</v>
      </c>
      <c r="Q17" s="3">
        <v>29916850</v>
      </c>
      <c r="R17" s="3">
        <f t="shared" si="3"/>
        <v>29.91685</v>
      </c>
      <c r="S17" s="3">
        <f>VLOOKUP(O17,health_data!$G$2:$H$27,2,FALSE)</f>
        <v>14972</v>
      </c>
      <c r="T17" s="3">
        <f>VLOOKUP(O17,health_data!$G$2:$J$27,4,FALSE)</f>
        <v>17366</v>
      </c>
      <c r="U17" s="3">
        <f t="shared" si="4"/>
        <v>1929.5390729361475</v>
      </c>
      <c r="V17" s="7">
        <f>VLOOKUP(O17,health_data!$G$2:$I$27,3,FALSE)</f>
        <v>127</v>
      </c>
      <c r="W17" s="2">
        <f t="shared" si="5"/>
        <v>117.88976377952756</v>
      </c>
      <c r="X17" s="8">
        <f t="shared" si="6"/>
        <v>136.74015748031496</v>
      </c>
    </row>
    <row r="18" spans="1:24" x14ac:dyDescent="0.3">
      <c r="A18">
        <v>2564</v>
      </c>
      <c r="B18" t="s">
        <v>5</v>
      </c>
      <c r="C18" s="4">
        <v>81175287.930000007</v>
      </c>
      <c r="D18" s="4">
        <v>85812086.900000006</v>
      </c>
      <c r="E18" s="9">
        <f t="shared" si="7"/>
        <v>85.812086900000011</v>
      </c>
      <c r="F18" s="3">
        <f>VLOOKUP(B18,health_data!$A$2:$B$27,2,FALSE)</f>
        <v>44475</v>
      </c>
      <c r="G18" s="3">
        <f>VLOOKUP(B18,health_data!$A$2:$D$27,4,FALSE)</f>
        <v>55742</v>
      </c>
      <c r="H18" s="3">
        <f t="shared" si="0"/>
        <v>1825.1891608768974</v>
      </c>
      <c r="I18" s="7">
        <f>VLOOKUP(B18,health_data!$A$2:$C$27,3,FALSE)</f>
        <v>448</v>
      </c>
      <c r="J18" s="2">
        <f t="shared" si="1"/>
        <v>99.274553571428569</v>
      </c>
      <c r="K18" s="2">
        <f t="shared" si="2"/>
        <v>124.42410714285714</v>
      </c>
      <c r="L18" s="2">
        <v>0</v>
      </c>
      <c r="N18">
        <v>2563</v>
      </c>
      <c r="O18" t="s">
        <v>21</v>
      </c>
      <c r="P18" s="3">
        <v>33143068</v>
      </c>
      <c r="Q18" s="3">
        <v>34555366</v>
      </c>
      <c r="R18" s="3">
        <f t="shared" si="3"/>
        <v>34.555365999999999</v>
      </c>
      <c r="S18" s="3">
        <f>VLOOKUP(O18,health_data!$G$2:$H$27,2,FALSE)</f>
        <v>17912</v>
      </c>
      <c r="T18" s="3">
        <f>VLOOKUP(O18,health_data!$G$2:$J$27,4,FALSE)</f>
        <v>22333</v>
      </c>
      <c r="U18" s="3">
        <f t="shared" si="4"/>
        <v>1850.3276016078607</v>
      </c>
      <c r="V18" s="7">
        <f>VLOOKUP(O18,health_data!$G$2:$I$27,3,FALSE)</f>
        <v>163</v>
      </c>
      <c r="W18" s="2">
        <f t="shared" si="5"/>
        <v>109.88957055214723</v>
      </c>
      <c r="X18" s="8">
        <f t="shared" si="6"/>
        <v>137.01226993865032</v>
      </c>
    </row>
    <row r="19" spans="1:24" x14ac:dyDescent="0.3">
      <c r="A19">
        <v>2564</v>
      </c>
      <c r="B19" t="s">
        <v>17</v>
      </c>
      <c r="C19" s="4">
        <v>48457505.560000002</v>
      </c>
      <c r="D19" s="4">
        <v>51361077.390000001</v>
      </c>
      <c r="E19" s="9">
        <f t="shared" si="7"/>
        <v>51.361077389999998</v>
      </c>
      <c r="F19" s="3">
        <f>VLOOKUP(B19,health_data!$A$2:$B$27,2,FALSE)</f>
        <v>31882</v>
      </c>
      <c r="G19" s="3">
        <f>VLOOKUP(B19,health_data!$A$2:$D$27,4,FALSE)</f>
        <v>38765</v>
      </c>
      <c r="H19" s="3">
        <f t="shared" si="0"/>
        <v>1519.9016862179287</v>
      </c>
      <c r="I19" s="7">
        <f>VLOOKUP(B19,health_data!$A$2:$C$27,3,FALSE)</f>
        <v>298</v>
      </c>
      <c r="J19" s="2">
        <f t="shared" si="1"/>
        <v>106.98657718120805</v>
      </c>
      <c r="K19" s="2">
        <f t="shared" si="2"/>
        <v>130.08389261744966</v>
      </c>
      <c r="L19" s="2">
        <v>0</v>
      </c>
      <c r="N19">
        <v>2563</v>
      </c>
      <c r="O19" t="s">
        <v>17</v>
      </c>
      <c r="P19" s="3">
        <v>50516928</v>
      </c>
      <c r="Q19" s="3">
        <v>53451872</v>
      </c>
      <c r="R19" s="3">
        <f t="shared" si="3"/>
        <v>53.451872000000002</v>
      </c>
      <c r="S19" s="3">
        <f>VLOOKUP(O19,health_data!$G$2:$H$27,2,FALSE)</f>
        <v>32448</v>
      </c>
      <c r="T19" s="3">
        <f>VLOOKUP(O19,health_data!$G$2:$J$27,4,FALSE)</f>
        <v>39010</v>
      </c>
      <c r="U19" s="3">
        <f t="shared" si="4"/>
        <v>1556.8579881656806</v>
      </c>
      <c r="V19" s="7">
        <f>VLOOKUP(O19,health_data!$G$2:$I$27,3,FALSE)</f>
        <v>272</v>
      </c>
      <c r="W19" s="2">
        <f t="shared" si="5"/>
        <v>119.29411764705883</v>
      </c>
      <c r="X19" s="8">
        <f t="shared" si="6"/>
        <v>143.41911764705881</v>
      </c>
    </row>
    <row r="20" spans="1:24" x14ac:dyDescent="0.3">
      <c r="A20">
        <v>2564</v>
      </c>
      <c r="B20" t="s">
        <v>22</v>
      </c>
      <c r="C20" s="4">
        <v>26815915.170000002</v>
      </c>
      <c r="D20" s="4">
        <v>27898169.68</v>
      </c>
      <c r="E20" s="9">
        <f t="shared" si="7"/>
        <v>27.898169679999999</v>
      </c>
      <c r="F20" s="3">
        <f>VLOOKUP(B20,health_data!$A$2:$B$27,2,FALSE)</f>
        <v>14726</v>
      </c>
      <c r="G20" s="3">
        <f>VLOOKUP(B20,health_data!$A$2:$D$27,4,FALSE)</f>
        <v>17234</v>
      </c>
      <c r="H20" s="3">
        <f t="shared" si="0"/>
        <v>1820.9911157137037</v>
      </c>
      <c r="I20" s="7">
        <f>VLOOKUP(B20,health_data!$A$2:$C$27,3,FALSE)</f>
        <v>127</v>
      </c>
      <c r="J20" s="2">
        <f t="shared" si="1"/>
        <v>115.95275590551181</v>
      </c>
      <c r="K20" s="2">
        <f t="shared" si="2"/>
        <v>135.70078740157481</v>
      </c>
      <c r="L20" s="2">
        <v>0</v>
      </c>
      <c r="N20">
        <v>2563</v>
      </c>
      <c r="O20" t="s">
        <v>5</v>
      </c>
      <c r="P20" s="3">
        <v>89929137</v>
      </c>
      <c r="Q20" s="3">
        <v>92538713</v>
      </c>
      <c r="R20" s="3">
        <f t="shared" si="3"/>
        <v>92.538713000000001</v>
      </c>
      <c r="S20" s="3">
        <f>VLOOKUP(O20,health_data!$G$2:$H$27,2,FALSE)</f>
        <v>45748</v>
      </c>
      <c r="T20" s="3">
        <f>VLOOKUP(O20,health_data!$G$2:$J$27,4,FALSE)</f>
        <v>56252</v>
      </c>
      <c r="U20" s="3">
        <f t="shared" si="4"/>
        <v>1965.7501311532744</v>
      </c>
      <c r="V20" s="7">
        <f>VLOOKUP(O20,health_data!$G$2:$I$27,3,FALSE)</f>
        <v>367</v>
      </c>
      <c r="W20" s="2">
        <f t="shared" si="5"/>
        <v>124.65395095367847</v>
      </c>
      <c r="X20" s="8">
        <f t="shared" si="6"/>
        <v>153.27520435967301</v>
      </c>
    </row>
    <row r="21" spans="1:24" x14ac:dyDescent="0.3">
      <c r="A21">
        <v>2564</v>
      </c>
      <c r="B21" t="s">
        <v>1</v>
      </c>
      <c r="C21" s="4">
        <v>51214718.850000001</v>
      </c>
      <c r="D21" s="4">
        <v>53344143.609999999</v>
      </c>
      <c r="E21" s="9">
        <f t="shared" si="7"/>
        <v>53.344143609999996</v>
      </c>
      <c r="F21" s="3">
        <f>VLOOKUP(B21,health_data!$A$2:$B$27,2,FALSE)</f>
        <v>35190</v>
      </c>
      <c r="G21" s="3">
        <f>VLOOKUP(B21,health_data!$A$2:$D$27,4,FALSE)</f>
        <v>43538</v>
      </c>
      <c r="H21" s="3">
        <f t="shared" si="0"/>
        <v>1455.377063086104</v>
      </c>
      <c r="I21" s="7">
        <f>VLOOKUP(B21,health_data!$A$2:$C$27,3,FALSE)</f>
        <v>300</v>
      </c>
      <c r="J21" s="2">
        <f t="shared" si="1"/>
        <v>117.3</v>
      </c>
      <c r="K21" s="2">
        <f t="shared" si="2"/>
        <v>145.12666666666667</v>
      </c>
      <c r="L21" s="2">
        <v>0</v>
      </c>
      <c r="N21">
        <v>2563</v>
      </c>
      <c r="O21" t="s">
        <v>6</v>
      </c>
      <c r="P21" s="3">
        <v>123943476</v>
      </c>
      <c r="Q21" s="3">
        <v>129988971</v>
      </c>
      <c r="R21" s="3">
        <f t="shared" si="3"/>
        <v>129.98897099999999</v>
      </c>
      <c r="S21" s="3">
        <f>VLOOKUP(O21,health_data!$G$2:$H$27,2,FALSE)</f>
        <v>69786</v>
      </c>
      <c r="T21" s="3">
        <f>VLOOKUP(O21,health_data!$G$2:$J$27,4,FALSE)</f>
        <v>87891</v>
      </c>
      <c r="U21" s="3">
        <f t="shared" si="4"/>
        <v>1776.0507265067492</v>
      </c>
      <c r="V21" s="7">
        <f>VLOOKUP(O21,health_data!$G$2:$I$27,3,FALSE)</f>
        <v>548</v>
      </c>
      <c r="W21" s="2">
        <f t="shared" si="5"/>
        <v>127.34671532846716</v>
      </c>
      <c r="X21" s="8">
        <f t="shared" si="6"/>
        <v>160.38503649635035</v>
      </c>
    </row>
    <row r="22" spans="1:24" x14ac:dyDescent="0.3">
      <c r="A22">
        <v>2564</v>
      </c>
      <c r="B22" t="s">
        <v>6</v>
      </c>
      <c r="C22" s="4">
        <v>117424793</v>
      </c>
      <c r="D22" s="4">
        <v>131234781.7</v>
      </c>
      <c r="E22" s="9">
        <f t="shared" si="7"/>
        <v>131.23478170000001</v>
      </c>
      <c r="F22" s="3">
        <f>VLOOKUP(B22,health_data!$A$2:$B$27,2,FALSE)</f>
        <v>68896</v>
      </c>
      <c r="G22" s="3">
        <f>VLOOKUP(B22,health_data!$A$2:$D$27,4,FALSE)</f>
        <v>87168</v>
      </c>
      <c r="H22" s="3">
        <f t="shared" si="0"/>
        <v>1704.3775110311194</v>
      </c>
      <c r="I22" s="7">
        <f>VLOOKUP(B22,health_data!$A$2:$C$27,3,FALSE)</f>
        <v>566</v>
      </c>
      <c r="J22" s="2">
        <f t="shared" si="1"/>
        <v>121.72438162544169</v>
      </c>
      <c r="K22" s="2">
        <f t="shared" si="2"/>
        <v>154.00706713780917</v>
      </c>
      <c r="L22" s="2">
        <v>0</v>
      </c>
      <c r="N22">
        <v>2563</v>
      </c>
      <c r="O22" t="s">
        <v>1</v>
      </c>
      <c r="P22" s="3">
        <v>60008802</v>
      </c>
      <c r="Q22" s="3">
        <v>62150425</v>
      </c>
      <c r="R22" s="3">
        <f t="shared" si="3"/>
        <v>62.150424999999998</v>
      </c>
      <c r="S22" s="3">
        <f>VLOOKUP(O22,health_data!$G$2:$H$27,2,FALSE)</f>
        <v>36032</v>
      </c>
      <c r="T22" s="3">
        <f>VLOOKUP(O22,health_data!$G$2:$J$27,4,FALSE)</f>
        <v>44178</v>
      </c>
      <c r="U22" s="3">
        <f t="shared" si="4"/>
        <v>1665.4307837477797</v>
      </c>
      <c r="V22" s="7">
        <f>VLOOKUP(O22,health_data!$G$2:$I$27,3,FALSE)</f>
        <v>249</v>
      </c>
      <c r="W22" s="2">
        <f t="shared" si="5"/>
        <v>144.70682730923696</v>
      </c>
      <c r="X22" s="8">
        <f t="shared" si="6"/>
        <v>177.42168674698794</v>
      </c>
    </row>
    <row r="23" spans="1:24" x14ac:dyDescent="0.3">
      <c r="A23">
        <v>2564</v>
      </c>
      <c r="B23" t="s">
        <v>9</v>
      </c>
      <c r="C23" s="4">
        <v>113877240.52</v>
      </c>
      <c r="D23" s="4">
        <v>124068988.48</v>
      </c>
      <c r="E23" s="9">
        <f t="shared" si="7"/>
        <v>124.06898848</v>
      </c>
      <c r="F23" s="3">
        <f>VLOOKUP(B23,health_data!$A$2:$B$27,2,FALSE)</f>
        <v>61021</v>
      </c>
      <c r="G23" s="3">
        <f>VLOOKUP(B23,health_data!$A$2:$D$27,4,FALSE)</f>
        <v>78667</v>
      </c>
      <c r="H23" s="3">
        <f t="shared" si="0"/>
        <v>1866.197547073958</v>
      </c>
      <c r="I23" s="7">
        <f>VLOOKUP(B23,health_data!$A$2:$C$27,3,FALSE)</f>
        <v>462</v>
      </c>
      <c r="J23" s="2">
        <f t="shared" si="1"/>
        <v>132.08008658008657</v>
      </c>
      <c r="K23" s="2">
        <f t="shared" si="2"/>
        <v>170.27489177489178</v>
      </c>
      <c r="L23" s="2">
        <v>0</v>
      </c>
      <c r="N23">
        <v>2563</v>
      </c>
      <c r="O23" t="s">
        <v>9</v>
      </c>
      <c r="P23" s="3">
        <v>116557148</v>
      </c>
      <c r="Q23" s="3">
        <v>125026996</v>
      </c>
      <c r="R23" s="3">
        <f t="shared" si="3"/>
        <v>125.026996</v>
      </c>
      <c r="S23" s="3">
        <f>VLOOKUP(O23,health_data!$G$2:$H$27,2,FALSE)</f>
        <v>61846</v>
      </c>
      <c r="T23" s="3">
        <f>VLOOKUP(O23,health_data!$G$2:$J$27,4,FALSE)</f>
        <v>78829</v>
      </c>
      <c r="U23" s="3">
        <f t="shared" si="4"/>
        <v>1884.6351906348025</v>
      </c>
      <c r="V23" s="7">
        <f>VLOOKUP(O23,health_data!$G$2:$I$27,3,FALSE)</f>
        <v>402</v>
      </c>
      <c r="W23" s="2">
        <f t="shared" si="5"/>
        <v>153.84577114427861</v>
      </c>
      <c r="X23" s="8">
        <f t="shared" si="6"/>
        <v>196.09203980099502</v>
      </c>
    </row>
    <row r="24" spans="1:24" x14ac:dyDescent="0.3">
      <c r="A24">
        <v>2564</v>
      </c>
      <c r="B24" s="5" t="s">
        <v>3</v>
      </c>
      <c r="C24" s="4">
        <v>100588957.06</v>
      </c>
      <c r="D24" s="4">
        <v>106131585.89</v>
      </c>
      <c r="E24" s="9">
        <f t="shared" si="7"/>
        <v>106.13158589</v>
      </c>
      <c r="F24" s="3">
        <f>VLOOKUP(B24,health_data!$A$2:$B$27,2,FALSE)</f>
        <v>51216</v>
      </c>
      <c r="G24" s="3">
        <f>VLOOKUP(B24,health_data!$A$2:$D$27,4,FALSE)</f>
        <v>63866</v>
      </c>
      <c r="H24" s="3">
        <f t="shared" si="0"/>
        <v>1964.0143131052796</v>
      </c>
      <c r="I24" s="7">
        <f>VLOOKUP(B24,health_data!$A$2:$C$27,3,FALSE)</f>
        <v>339</v>
      </c>
      <c r="J24" s="2">
        <f t="shared" si="1"/>
        <v>151.0796460176991</v>
      </c>
      <c r="K24" s="2">
        <f t="shared" si="2"/>
        <v>188.3952802359882</v>
      </c>
      <c r="L24" s="2">
        <v>0</v>
      </c>
      <c r="N24">
        <v>2563</v>
      </c>
      <c r="O24" s="5" t="s">
        <v>3</v>
      </c>
      <c r="P24" s="3">
        <v>107572758</v>
      </c>
      <c r="Q24" s="3">
        <v>111059460</v>
      </c>
      <c r="R24" s="3">
        <f t="shared" si="3"/>
        <v>111.05946</v>
      </c>
      <c r="S24" s="3">
        <f>VLOOKUP(O24,health_data!$G$2:$H$27,2,FALSE)</f>
        <v>52863</v>
      </c>
      <c r="T24" s="3">
        <f>VLOOKUP(O24,health_data!$G$2:$J$27,4,FALSE)</f>
        <v>63090</v>
      </c>
      <c r="U24" s="3">
        <f t="shared" si="4"/>
        <v>2034.9347937120481</v>
      </c>
      <c r="V24" s="7">
        <f>VLOOKUP(O24,health_data!$G$2:$I$27,3,FALSE)</f>
        <v>312</v>
      </c>
      <c r="W24" s="2">
        <f t="shared" si="5"/>
        <v>169.43269230769232</v>
      </c>
      <c r="X24" s="8">
        <f t="shared" si="6"/>
        <v>202.21153846153845</v>
      </c>
    </row>
    <row r="25" spans="1:24" x14ac:dyDescent="0.3">
      <c r="A25">
        <v>2564</v>
      </c>
      <c r="B25" t="s">
        <v>2</v>
      </c>
      <c r="C25" s="4">
        <v>37323244.659999996</v>
      </c>
      <c r="D25" s="4">
        <v>39616759</v>
      </c>
      <c r="E25" s="9">
        <f t="shared" si="7"/>
        <v>39.616759000000002</v>
      </c>
      <c r="F25" s="3">
        <f>VLOOKUP(B25,health_data!$A$2:$B$27,2,FALSE)</f>
        <v>21934</v>
      </c>
      <c r="G25" s="3">
        <f>VLOOKUP(B25,health_data!$A$2:$D$27,4,FALSE)</f>
        <v>26446</v>
      </c>
      <c r="H25" s="3">
        <f t="shared" si="0"/>
        <v>1701.6159688155374</v>
      </c>
      <c r="I25" s="7">
        <f>VLOOKUP(B25,health_data!$A$2:$C$27,3,FALSE)</f>
        <v>123</v>
      </c>
      <c r="J25" s="2">
        <f t="shared" si="1"/>
        <v>178.32520325203251</v>
      </c>
      <c r="K25" s="2">
        <f t="shared" si="2"/>
        <v>215.00813008130081</v>
      </c>
      <c r="L25" s="2">
        <v>0</v>
      </c>
      <c r="N25">
        <v>2563</v>
      </c>
      <c r="O25" t="s">
        <v>2</v>
      </c>
      <c r="P25" s="3">
        <v>42779388</v>
      </c>
      <c r="Q25" s="3">
        <v>44627537</v>
      </c>
      <c r="R25" s="3">
        <f t="shared" si="3"/>
        <v>44.627536999999997</v>
      </c>
      <c r="S25" s="3">
        <f>VLOOKUP(O25,health_data!$G$2:$H$27,2,FALSE)</f>
        <v>22590</v>
      </c>
      <c r="T25" s="3">
        <f>VLOOKUP(O25,health_data!$G$2:$J$27,4,FALSE)</f>
        <v>26578</v>
      </c>
      <c r="U25" s="3">
        <f t="shared" si="4"/>
        <v>1893.7312084993359</v>
      </c>
      <c r="V25" s="7">
        <f>VLOOKUP(O25,health_data!$G$2:$I$27,3,FALSE)</f>
        <v>118</v>
      </c>
      <c r="W25" s="2">
        <f t="shared" si="5"/>
        <v>191.4406779661017</v>
      </c>
      <c r="X25" s="8">
        <f t="shared" si="6"/>
        <v>225.23728813559322</v>
      </c>
    </row>
    <row r="26" spans="1:24" x14ac:dyDescent="0.3">
      <c r="A26">
        <v>2564</v>
      </c>
      <c r="B26" t="s">
        <v>4</v>
      </c>
      <c r="C26" s="4">
        <v>313823364.88999999</v>
      </c>
      <c r="D26" s="4">
        <v>395550578.36000001</v>
      </c>
      <c r="E26" s="9">
        <f t="shared" si="7"/>
        <v>395.55057836000003</v>
      </c>
      <c r="F26" s="3">
        <f>VLOOKUP(B26,health_data!$A$2:$B$27,2,FALSE)</f>
        <v>65869</v>
      </c>
      <c r="G26" s="3">
        <f>VLOOKUP(B26,health_data!$A$2:$D$27,4,FALSE)</f>
        <v>82646</v>
      </c>
      <c r="H26" s="3">
        <f t="shared" si="0"/>
        <v>4764.3559928038985</v>
      </c>
      <c r="I26" s="7">
        <f>VLOOKUP(B26,health_data!$A$2:$C$27,3,FALSE)</f>
        <v>371</v>
      </c>
      <c r="J26" s="2">
        <f t="shared" si="1"/>
        <v>177.544474393531</v>
      </c>
      <c r="K26" s="2">
        <f t="shared" si="2"/>
        <v>222.76549865229111</v>
      </c>
      <c r="L26" s="2">
        <v>0</v>
      </c>
      <c r="N26">
        <v>2563</v>
      </c>
      <c r="O26" t="s">
        <v>4</v>
      </c>
      <c r="P26" s="3">
        <v>300168066</v>
      </c>
      <c r="Q26" s="3">
        <v>340557917</v>
      </c>
      <c r="R26" s="3">
        <f t="shared" si="3"/>
        <v>340.55791699999997</v>
      </c>
      <c r="S26" s="3">
        <f>VLOOKUP(O26,health_data!$G$2:$H$27,2,FALSE)</f>
        <v>67183</v>
      </c>
      <c r="T26" s="3">
        <f>VLOOKUP(O26,health_data!$G$2:$J$27,4,FALSE)</f>
        <v>82722</v>
      </c>
      <c r="U26" s="3">
        <f t="shared" si="4"/>
        <v>4467.9169730437761</v>
      </c>
      <c r="V26" s="7">
        <f>VLOOKUP(O26,health_data!$G$2:$I$27,3,FALSE)</f>
        <v>350</v>
      </c>
      <c r="W26" s="2">
        <f t="shared" si="5"/>
        <v>191.95142857142858</v>
      </c>
      <c r="X26" s="8">
        <f t="shared" si="6"/>
        <v>236.34857142857143</v>
      </c>
    </row>
    <row r="27" spans="1:24" x14ac:dyDescent="0.3">
      <c r="A27">
        <v>2564</v>
      </c>
      <c r="B27" t="s">
        <v>24</v>
      </c>
      <c r="C27" s="4">
        <v>30160296.829999998</v>
      </c>
      <c r="D27" s="4">
        <v>31129016.780000001</v>
      </c>
      <c r="E27" s="9">
        <f t="shared" si="7"/>
        <v>31.129016780000001</v>
      </c>
      <c r="F27" s="3">
        <f>VLOOKUP(B27,health_data!$A$2:$B$27,2,FALSE)</f>
        <v>14727</v>
      </c>
      <c r="G27" s="3">
        <f>VLOOKUP(B27,health_data!$A$2:$D$27,4,FALSE)</f>
        <v>18118</v>
      </c>
      <c r="H27" s="3">
        <f t="shared" si="0"/>
        <v>2047.9593148638553</v>
      </c>
      <c r="I27" s="7">
        <f>VLOOKUP(B27,health_data!$A$2:$C$27,3,FALSE)</f>
        <v>62</v>
      </c>
      <c r="J27" s="2">
        <f t="shared" si="1"/>
        <v>237.53225806451613</v>
      </c>
      <c r="K27" s="2">
        <f t="shared" si="2"/>
        <v>292.22580645161293</v>
      </c>
      <c r="L27" s="2">
        <v>0</v>
      </c>
      <c r="N27">
        <v>2563</v>
      </c>
      <c r="O27" t="s">
        <v>24</v>
      </c>
      <c r="P27" s="3">
        <v>30416973</v>
      </c>
      <c r="Q27" s="3">
        <v>31532463</v>
      </c>
      <c r="R27" s="3">
        <f t="shared" si="3"/>
        <v>31.532463</v>
      </c>
      <c r="S27" s="3">
        <f>VLOOKUP(O27,health_data!$G$2:$H$27,2,FALSE)</f>
        <v>14654</v>
      </c>
      <c r="T27" s="3">
        <f>VLOOKUP(O27,health_data!$G$2:$J$27,4,FALSE)</f>
        <v>17464</v>
      </c>
      <c r="U27" s="3">
        <f t="shared" si="4"/>
        <v>2075.6771529957691</v>
      </c>
      <c r="V27" s="7">
        <f>VLOOKUP(O27,health_data!$G$2:$I$27,3,FALSE)</f>
        <v>55</v>
      </c>
      <c r="W27" s="2">
        <f t="shared" si="5"/>
        <v>266.43636363636364</v>
      </c>
      <c r="X27" s="8">
        <f t="shared" si="6"/>
        <v>317.5272727272727</v>
      </c>
    </row>
    <row r="54" spans="3:5" x14ac:dyDescent="0.3">
      <c r="C54" s="3"/>
      <c r="D54" s="3"/>
      <c r="E54" s="3"/>
    </row>
  </sheetData>
  <sortState xmlns:xlrd2="http://schemas.microsoft.com/office/spreadsheetml/2017/richdata2" ref="N2:X27">
    <sortCondition ref="X2:X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5424-CAF5-4CC4-A984-EEB2AE0A488B}">
  <sheetPr filterMode="1"/>
  <dimension ref="A1:P33"/>
  <sheetViews>
    <sheetView topLeftCell="C1" zoomScale="85" zoomScaleNormal="85" workbookViewId="0">
      <selection sqref="A1:P9"/>
    </sheetView>
  </sheetViews>
  <sheetFormatPr defaultRowHeight="14.4" x14ac:dyDescent="0.3"/>
  <cols>
    <col min="2" max="2" width="12.77734375" bestFit="1" customWidth="1"/>
    <col min="3" max="3" width="17.21875" bestFit="1" customWidth="1"/>
    <col min="4" max="4" width="28" bestFit="1" customWidth="1"/>
    <col min="5" max="5" width="28" customWidth="1"/>
    <col min="6" max="6" width="11.6640625" bestFit="1" customWidth="1"/>
    <col min="7" max="8" width="13.21875" bestFit="1" customWidth="1"/>
    <col min="9" max="9" width="12.5546875" customWidth="1"/>
    <col min="10" max="10" width="10.5546875" bestFit="1" customWidth="1"/>
    <col min="11" max="11" width="14.5546875" bestFit="1" customWidth="1"/>
    <col min="12" max="12" width="14.6640625" bestFit="1" customWidth="1"/>
    <col min="13" max="13" width="12.5546875" bestFit="1" customWidth="1"/>
    <col min="14" max="14" width="12.5546875" customWidth="1"/>
    <col min="15" max="15" width="24" bestFit="1" customWidth="1"/>
    <col min="16" max="16" width="20.5546875" bestFit="1" customWidth="1"/>
  </cols>
  <sheetData>
    <row r="1" spans="1:16" x14ac:dyDescent="0.3">
      <c r="A1" t="s">
        <v>763</v>
      </c>
      <c r="B1" s="10" t="s">
        <v>762</v>
      </c>
      <c r="C1" s="10" t="s">
        <v>760</v>
      </c>
      <c r="D1" s="11" t="s">
        <v>761</v>
      </c>
      <c r="E1" s="14" t="s">
        <v>903</v>
      </c>
      <c r="F1" s="10" t="s">
        <v>910</v>
      </c>
      <c r="G1" s="10" t="s">
        <v>911</v>
      </c>
      <c r="H1" s="11" t="s">
        <v>912</v>
      </c>
      <c r="I1" s="11" t="s">
        <v>915</v>
      </c>
      <c r="J1" s="10" t="s">
        <v>906</v>
      </c>
      <c r="K1" s="10" t="s">
        <v>913</v>
      </c>
      <c r="L1" s="11" t="s">
        <v>914</v>
      </c>
      <c r="M1" s="10" t="s">
        <v>900</v>
      </c>
      <c r="N1" s="10"/>
      <c r="O1" s="10" t="s">
        <v>907</v>
      </c>
      <c r="P1" s="10" t="s">
        <v>902</v>
      </c>
    </row>
    <row r="2" spans="1:16" x14ac:dyDescent="0.3">
      <c r="A2">
        <v>2563</v>
      </c>
      <c r="B2" s="10" t="s">
        <v>0</v>
      </c>
      <c r="C2" s="12">
        <v>2809083705.52</v>
      </c>
      <c r="D2" s="13">
        <v>3447394816.5</v>
      </c>
      <c r="E2" s="25">
        <f t="shared" ref="E2:E27" si="0">D2/1000000</f>
        <v>3447.3948165000002</v>
      </c>
      <c r="F2" s="12">
        <v>160161</v>
      </c>
      <c r="G2" s="12">
        <v>307564</v>
      </c>
      <c r="H2" s="13">
        <v>480101</v>
      </c>
      <c r="I2" s="13">
        <f t="shared" ref="I2:I27" si="1">H2/1000</f>
        <v>480.101</v>
      </c>
      <c r="J2" s="12">
        <f t="shared" ref="J2:J27" si="2">C2/F2</f>
        <v>17539.124415556846</v>
      </c>
      <c r="K2" s="12">
        <f t="shared" ref="K2:K27" si="3">D2/G2</f>
        <v>11208.707184520945</v>
      </c>
      <c r="L2" s="27">
        <f t="shared" ref="L2:L27" si="4">D2/H2</f>
        <v>7180.5616245331712</v>
      </c>
      <c r="M2" s="12">
        <f>VLOOKUP(B2,health_data!$G$2:$I$27,3,FALSE)</f>
        <v>2806</v>
      </c>
      <c r="N2" s="12">
        <f t="shared" ref="N2:N27" si="5">M2/1000</f>
        <v>2.806</v>
      </c>
      <c r="O2" s="16">
        <f t="shared" ref="O2:O27" si="6">G2/M2</f>
        <v>109.60940841054882</v>
      </c>
      <c r="P2" s="16">
        <f t="shared" ref="P2:P27" si="7">H2/M2</f>
        <v>171.09800427655026</v>
      </c>
    </row>
    <row r="3" spans="1:16" x14ac:dyDescent="0.3">
      <c r="A3">
        <v>2563</v>
      </c>
      <c r="B3" s="10" t="s">
        <v>4</v>
      </c>
      <c r="C3" s="12">
        <v>294951260.77999997</v>
      </c>
      <c r="D3" s="13">
        <v>333091111.91000003</v>
      </c>
      <c r="E3" s="25">
        <f t="shared" si="0"/>
        <v>333.09111191000005</v>
      </c>
      <c r="F3" s="12">
        <v>36997</v>
      </c>
      <c r="G3" s="12">
        <v>93413</v>
      </c>
      <c r="H3" s="13">
        <v>110797</v>
      </c>
      <c r="I3" s="13">
        <f t="shared" si="1"/>
        <v>110.797</v>
      </c>
      <c r="J3" s="12">
        <f t="shared" si="2"/>
        <v>7972.3020996296991</v>
      </c>
      <c r="K3" s="12">
        <f t="shared" si="3"/>
        <v>3565.7896856968518</v>
      </c>
      <c r="L3" s="27">
        <f t="shared" si="4"/>
        <v>3006.3188706372916</v>
      </c>
      <c r="M3" s="12">
        <f>VLOOKUP(B3,health_data!$G$2:$I$27,3,FALSE)</f>
        <v>350</v>
      </c>
      <c r="N3" s="12">
        <f t="shared" si="5"/>
        <v>0.35</v>
      </c>
      <c r="O3" s="16">
        <f t="shared" si="6"/>
        <v>266.89428571428573</v>
      </c>
      <c r="P3" s="16">
        <f t="shared" si="7"/>
        <v>316.56285714285713</v>
      </c>
    </row>
    <row r="4" spans="1:16" hidden="1" x14ac:dyDescent="0.3">
      <c r="A4">
        <v>2563</v>
      </c>
      <c r="B4" s="10" t="s">
        <v>23</v>
      </c>
      <c r="C4" s="12">
        <v>132541010.28999999</v>
      </c>
      <c r="D4" s="13">
        <v>143962633.62</v>
      </c>
      <c r="E4" s="25">
        <f t="shared" si="0"/>
        <v>143.96263361999999</v>
      </c>
      <c r="F4" s="12">
        <v>18090</v>
      </c>
      <c r="G4" s="12">
        <v>45679</v>
      </c>
      <c r="H4" s="13">
        <v>45684</v>
      </c>
      <c r="I4" s="13">
        <f t="shared" si="1"/>
        <v>45.683999999999997</v>
      </c>
      <c r="J4" s="12">
        <f t="shared" si="2"/>
        <v>7326.7556821448306</v>
      </c>
      <c r="K4" s="12">
        <f t="shared" si="3"/>
        <v>3151.6152634689902</v>
      </c>
      <c r="L4" s="27">
        <f t="shared" si="4"/>
        <v>3151.2703270291568</v>
      </c>
      <c r="M4" s="12">
        <f>VLOOKUP(B4,health_data!$G$2:$I$27,3,FALSE)</f>
        <v>535</v>
      </c>
      <c r="N4" s="12">
        <f t="shared" si="5"/>
        <v>0.53500000000000003</v>
      </c>
      <c r="O4" s="16">
        <f t="shared" si="6"/>
        <v>85.38130841121496</v>
      </c>
      <c r="P4" s="16">
        <f t="shared" si="7"/>
        <v>85.390654205607476</v>
      </c>
    </row>
    <row r="5" spans="1:16" x14ac:dyDescent="0.3">
      <c r="A5">
        <v>2563</v>
      </c>
      <c r="B5" s="10" t="s">
        <v>6</v>
      </c>
      <c r="C5" s="12">
        <v>118676270.86</v>
      </c>
      <c r="D5" s="13">
        <v>124721765.62</v>
      </c>
      <c r="E5" s="25">
        <f t="shared" si="0"/>
        <v>124.72176562</v>
      </c>
      <c r="F5" s="12">
        <v>30407</v>
      </c>
      <c r="G5" s="12">
        <v>81124</v>
      </c>
      <c r="H5" s="13">
        <v>81152</v>
      </c>
      <c r="I5" s="13">
        <f t="shared" si="1"/>
        <v>81.152000000000001</v>
      </c>
      <c r="J5" s="12">
        <f t="shared" si="2"/>
        <v>3902.9259992764823</v>
      </c>
      <c r="K5" s="12">
        <f t="shared" si="3"/>
        <v>1537.4213009713526</v>
      </c>
      <c r="L5" s="27">
        <f t="shared" si="4"/>
        <v>1536.8908421234228</v>
      </c>
      <c r="M5" s="12">
        <f>VLOOKUP(B5,health_data!$G$2:$I$27,3,FALSE)</f>
        <v>548</v>
      </c>
      <c r="N5" s="12">
        <f t="shared" si="5"/>
        <v>0.54800000000000004</v>
      </c>
      <c r="O5" s="16">
        <f t="shared" si="6"/>
        <v>148.03649635036496</v>
      </c>
      <c r="P5" s="16">
        <f t="shared" si="7"/>
        <v>148.08759124087592</v>
      </c>
    </row>
    <row r="6" spans="1:16" x14ac:dyDescent="0.3">
      <c r="A6">
        <v>2563</v>
      </c>
      <c r="B6" s="10" t="s">
        <v>9</v>
      </c>
      <c r="C6" s="12">
        <v>112257082.51999998</v>
      </c>
      <c r="D6" s="13">
        <v>120726931.04000001</v>
      </c>
      <c r="E6" s="25">
        <f t="shared" si="0"/>
        <v>120.72693104000001</v>
      </c>
      <c r="F6" s="12">
        <v>30699</v>
      </c>
      <c r="G6" s="12">
        <v>70825</v>
      </c>
      <c r="H6" s="13">
        <v>70848</v>
      </c>
      <c r="I6" s="13">
        <f t="shared" si="1"/>
        <v>70.847999999999999</v>
      </c>
      <c r="J6" s="12">
        <f t="shared" si="2"/>
        <v>3656.7016033095533</v>
      </c>
      <c r="K6" s="12">
        <f t="shared" si="3"/>
        <v>1704.5807418284505</v>
      </c>
      <c r="L6" s="27">
        <f t="shared" si="4"/>
        <v>1704.027369015357</v>
      </c>
      <c r="M6" s="12">
        <f>VLOOKUP(B6,health_data!$G$2:$I$27,3,FALSE)</f>
        <v>402</v>
      </c>
      <c r="N6" s="12">
        <f t="shared" si="5"/>
        <v>0.40200000000000002</v>
      </c>
      <c r="O6" s="16">
        <f t="shared" si="6"/>
        <v>176.18159203980099</v>
      </c>
      <c r="P6" s="16">
        <f t="shared" si="7"/>
        <v>176.23880597014926</v>
      </c>
    </row>
    <row r="7" spans="1:16" hidden="1" x14ac:dyDescent="0.3">
      <c r="A7">
        <v>2563</v>
      </c>
      <c r="B7" s="10" t="s">
        <v>8</v>
      </c>
      <c r="C7" s="12">
        <v>108922094.11000001</v>
      </c>
      <c r="D7" s="13">
        <v>115930321.01000001</v>
      </c>
      <c r="E7" s="25">
        <f t="shared" si="0"/>
        <v>115.93032101</v>
      </c>
      <c r="F7" s="12">
        <v>22767</v>
      </c>
      <c r="G7" s="12">
        <v>58066</v>
      </c>
      <c r="H7" s="13">
        <v>58079</v>
      </c>
      <c r="I7" s="13">
        <f t="shared" si="1"/>
        <v>58.079000000000001</v>
      </c>
      <c r="J7" s="12">
        <f t="shared" si="2"/>
        <v>4784.2093429085962</v>
      </c>
      <c r="K7" s="12">
        <f t="shared" si="3"/>
        <v>1996.5267283780527</v>
      </c>
      <c r="L7" s="27">
        <f t="shared" si="4"/>
        <v>1996.0798397010969</v>
      </c>
      <c r="M7" s="12">
        <f>VLOOKUP(B7,health_data!$G$2:$I$27,3,FALSE)</f>
        <v>516</v>
      </c>
      <c r="N7" s="12">
        <f t="shared" si="5"/>
        <v>0.51600000000000001</v>
      </c>
      <c r="O7" s="16">
        <f t="shared" si="6"/>
        <v>112.53100775193798</v>
      </c>
      <c r="P7" s="16">
        <f t="shared" si="7"/>
        <v>112.5562015503876</v>
      </c>
    </row>
    <row r="8" spans="1:16" hidden="1" x14ac:dyDescent="0.3">
      <c r="A8">
        <v>2563</v>
      </c>
      <c r="B8" s="10" t="s">
        <v>3</v>
      </c>
      <c r="C8" s="12">
        <v>103634717.54999998</v>
      </c>
      <c r="D8" s="13">
        <v>107121420.11</v>
      </c>
      <c r="E8" s="25">
        <f t="shared" si="0"/>
        <v>107.12142011</v>
      </c>
      <c r="F8" s="12">
        <v>26332</v>
      </c>
      <c r="G8" s="12">
        <v>67171</v>
      </c>
      <c r="H8" s="13">
        <v>67185</v>
      </c>
      <c r="I8" s="13">
        <f t="shared" si="1"/>
        <v>67.185000000000002</v>
      </c>
      <c r="J8" s="12">
        <f t="shared" si="2"/>
        <v>3935.6948788546247</v>
      </c>
      <c r="K8" s="12">
        <f t="shared" si="3"/>
        <v>1594.7569652082</v>
      </c>
      <c r="L8" s="27">
        <f t="shared" si="4"/>
        <v>1594.424649996279</v>
      </c>
      <c r="M8" s="12">
        <f>VLOOKUP(B8,health_data!$G$2:$I$27,3,FALSE)</f>
        <v>312</v>
      </c>
      <c r="N8" s="12">
        <f t="shared" si="5"/>
        <v>0.312</v>
      </c>
      <c r="O8" s="16">
        <f t="shared" si="6"/>
        <v>215.29166666666666</v>
      </c>
      <c r="P8" s="16">
        <f t="shared" si="7"/>
        <v>215.33653846153845</v>
      </c>
    </row>
    <row r="9" spans="1:16" x14ac:dyDescent="0.3">
      <c r="A9">
        <v>2563</v>
      </c>
      <c r="B9" s="10" t="s">
        <v>11</v>
      </c>
      <c r="C9" s="12">
        <v>91846257.50999999</v>
      </c>
      <c r="D9" s="13">
        <v>105030068.11</v>
      </c>
      <c r="E9" s="25">
        <f t="shared" si="0"/>
        <v>105.03006811</v>
      </c>
      <c r="F9" s="12">
        <v>22744</v>
      </c>
      <c r="G9" s="12">
        <v>60562</v>
      </c>
      <c r="H9" s="13">
        <v>60566</v>
      </c>
      <c r="I9" s="13">
        <f t="shared" si="1"/>
        <v>60.566000000000003</v>
      </c>
      <c r="J9" s="12">
        <f t="shared" si="2"/>
        <v>4038.263168747801</v>
      </c>
      <c r="K9" s="12">
        <f t="shared" si="3"/>
        <v>1734.2569286020937</v>
      </c>
      <c r="L9" s="27">
        <f t="shared" si="4"/>
        <v>1734.1423919360698</v>
      </c>
      <c r="M9" s="12">
        <f>VLOOKUP(B9,health_data!$G$2:$I$27,3,FALSE)</f>
        <v>688</v>
      </c>
      <c r="N9" s="12">
        <f t="shared" si="5"/>
        <v>0.68799999999999994</v>
      </c>
      <c r="O9" s="16">
        <f t="shared" si="6"/>
        <v>88.026162790697668</v>
      </c>
      <c r="P9" s="16">
        <f t="shared" si="7"/>
        <v>88.031976744186053</v>
      </c>
    </row>
    <row r="10" spans="1:16" hidden="1" x14ac:dyDescent="0.3">
      <c r="A10">
        <v>2563</v>
      </c>
      <c r="B10" s="10" t="s">
        <v>5</v>
      </c>
      <c r="C10" s="12">
        <v>86606696.689999998</v>
      </c>
      <c r="D10" s="13">
        <v>89216273.030000001</v>
      </c>
      <c r="E10" s="25">
        <f t="shared" si="0"/>
        <v>89.216273029999996</v>
      </c>
      <c r="F10" s="12">
        <v>21820</v>
      </c>
      <c r="G10" s="12">
        <v>57234</v>
      </c>
      <c r="H10" s="13">
        <v>57238</v>
      </c>
      <c r="I10" s="13">
        <f t="shared" si="1"/>
        <v>57.238</v>
      </c>
      <c r="J10" s="12">
        <f t="shared" si="2"/>
        <v>3969.1428363886344</v>
      </c>
      <c r="K10" s="12">
        <f t="shared" si="3"/>
        <v>1558.7984944263899</v>
      </c>
      <c r="L10" s="27">
        <f t="shared" si="4"/>
        <v>1558.6895599077536</v>
      </c>
      <c r="M10" s="12">
        <f>VLOOKUP(B10,health_data!$G$2:$I$27,3,FALSE)</f>
        <v>367</v>
      </c>
      <c r="N10" s="12">
        <f t="shared" si="5"/>
        <v>0.36699999999999999</v>
      </c>
      <c r="O10" s="16">
        <f t="shared" si="6"/>
        <v>155.95095367847412</v>
      </c>
      <c r="P10" s="16">
        <f t="shared" si="7"/>
        <v>155.96185286103542</v>
      </c>
    </row>
    <row r="11" spans="1:16" hidden="1" x14ac:dyDescent="0.3">
      <c r="A11">
        <v>2563</v>
      </c>
      <c r="B11" s="10" t="s">
        <v>16</v>
      </c>
      <c r="C11" s="12">
        <v>78351624.279999986</v>
      </c>
      <c r="D11" s="13">
        <v>85927028.390000001</v>
      </c>
      <c r="E11" s="25">
        <f t="shared" si="0"/>
        <v>85.927028390000004</v>
      </c>
      <c r="F11" s="12">
        <v>17830</v>
      </c>
      <c r="G11" s="12">
        <v>50288</v>
      </c>
      <c r="H11" s="13">
        <v>50295</v>
      </c>
      <c r="I11" s="13">
        <f t="shared" si="1"/>
        <v>50.295000000000002</v>
      </c>
      <c r="J11" s="12">
        <f t="shared" si="2"/>
        <v>4394.3704026920914</v>
      </c>
      <c r="K11" s="12">
        <f t="shared" si="3"/>
        <v>1708.6984646436526</v>
      </c>
      <c r="L11" s="27">
        <f t="shared" si="4"/>
        <v>1708.4606499652052</v>
      </c>
      <c r="M11" s="12">
        <f>VLOOKUP(B11,health_data!$G$2:$I$27,3,FALSE)</f>
        <v>450</v>
      </c>
      <c r="N11" s="12">
        <f t="shared" si="5"/>
        <v>0.45</v>
      </c>
      <c r="O11" s="16">
        <f t="shared" si="6"/>
        <v>111.75111111111111</v>
      </c>
      <c r="P11" s="16">
        <f t="shared" si="7"/>
        <v>111.76666666666667</v>
      </c>
    </row>
    <row r="12" spans="1:16" hidden="1" x14ac:dyDescent="0.3">
      <c r="A12">
        <v>2563</v>
      </c>
      <c r="B12" s="10" t="s">
        <v>15</v>
      </c>
      <c r="C12" s="12">
        <v>77842000.890000001</v>
      </c>
      <c r="D12" s="13">
        <v>80922347.799999997</v>
      </c>
      <c r="E12" s="25">
        <f t="shared" si="0"/>
        <v>80.922347799999997</v>
      </c>
      <c r="F12" s="12">
        <v>19607</v>
      </c>
      <c r="G12" s="12">
        <v>52076</v>
      </c>
      <c r="H12" s="13">
        <v>52081</v>
      </c>
      <c r="I12" s="13">
        <f t="shared" si="1"/>
        <v>52.081000000000003</v>
      </c>
      <c r="J12" s="12">
        <f t="shared" si="2"/>
        <v>3970.1127602386905</v>
      </c>
      <c r="K12" s="12">
        <f t="shared" si="3"/>
        <v>1553.9278708042091</v>
      </c>
      <c r="L12" s="27">
        <f t="shared" si="4"/>
        <v>1553.7786870451796</v>
      </c>
      <c r="M12" s="12">
        <f>VLOOKUP(B12,health_data!$G$2:$I$27,3,FALSE)</f>
        <v>419</v>
      </c>
      <c r="N12" s="12">
        <f t="shared" si="5"/>
        <v>0.41899999999999998</v>
      </c>
      <c r="O12" s="16">
        <f t="shared" si="6"/>
        <v>124.28639618138425</v>
      </c>
      <c r="P12" s="16">
        <f t="shared" si="7"/>
        <v>124.29832935560859</v>
      </c>
    </row>
    <row r="13" spans="1:16" hidden="1" x14ac:dyDescent="0.3">
      <c r="A13">
        <v>2563</v>
      </c>
      <c r="B13" s="10" t="s">
        <v>14</v>
      </c>
      <c r="C13" s="12">
        <v>75883675.219999999</v>
      </c>
      <c r="D13" s="13">
        <v>78627911.430000007</v>
      </c>
      <c r="E13" s="25">
        <f t="shared" si="0"/>
        <v>78.627911430000012</v>
      </c>
      <c r="F13" s="12">
        <v>20608</v>
      </c>
      <c r="G13" s="12">
        <v>55089</v>
      </c>
      <c r="H13" s="13">
        <v>55097</v>
      </c>
      <c r="I13" s="13">
        <f t="shared" si="1"/>
        <v>55.097000000000001</v>
      </c>
      <c r="J13" s="12">
        <f t="shared" si="2"/>
        <v>3682.243556871118</v>
      </c>
      <c r="K13" s="12">
        <f t="shared" si="3"/>
        <v>1427.2887768883081</v>
      </c>
      <c r="L13" s="27">
        <f t="shared" si="4"/>
        <v>1427.0815367442874</v>
      </c>
      <c r="M13" s="12">
        <f>VLOOKUP(B13,health_data!$G$2:$I$27,3,FALSE)</f>
        <v>404</v>
      </c>
      <c r="N13" s="12">
        <f t="shared" si="5"/>
        <v>0.40400000000000003</v>
      </c>
      <c r="O13" s="16">
        <f t="shared" si="6"/>
        <v>136.3589108910891</v>
      </c>
      <c r="P13" s="16">
        <f t="shared" si="7"/>
        <v>136.37871287128712</v>
      </c>
    </row>
    <row r="14" spans="1:16" hidden="1" x14ac:dyDescent="0.3">
      <c r="A14">
        <v>2563</v>
      </c>
      <c r="B14" s="10" t="s">
        <v>1</v>
      </c>
      <c r="C14" s="12">
        <v>57371532.070000008</v>
      </c>
      <c r="D14" s="13">
        <v>59513155.090000004</v>
      </c>
      <c r="E14" s="25">
        <f t="shared" si="0"/>
        <v>59.513155090000005</v>
      </c>
      <c r="F14" s="12">
        <v>14665</v>
      </c>
      <c r="G14" s="12">
        <v>39365</v>
      </c>
      <c r="H14" s="13">
        <v>39374</v>
      </c>
      <c r="I14" s="13">
        <f t="shared" si="1"/>
        <v>39.374000000000002</v>
      </c>
      <c r="J14" s="12">
        <f t="shared" si="2"/>
        <v>3912.1399297647467</v>
      </c>
      <c r="K14" s="12">
        <f t="shared" si="3"/>
        <v>1511.8291652483172</v>
      </c>
      <c r="L14" s="27">
        <f t="shared" si="4"/>
        <v>1511.4835955198864</v>
      </c>
      <c r="M14" s="12">
        <f>VLOOKUP(B14,health_data!$G$2:$I$27,3,FALSE)</f>
        <v>249</v>
      </c>
      <c r="N14" s="12">
        <f t="shared" si="5"/>
        <v>0.249</v>
      </c>
      <c r="O14" s="16">
        <f t="shared" si="6"/>
        <v>158.09236947791166</v>
      </c>
      <c r="P14" s="16">
        <f t="shared" si="7"/>
        <v>158.1285140562249</v>
      </c>
    </row>
    <row r="15" spans="1:16" hidden="1" x14ac:dyDescent="0.3">
      <c r="A15">
        <v>2563</v>
      </c>
      <c r="B15" s="10" t="s">
        <v>13</v>
      </c>
      <c r="C15" s="12">
        <v>52890326.160000004</v>
      </c>
      <c r="D15" s="13">
        <v>58695272.229999997</v>
      </c>
      <c r="E15" s="25">
        <f t="shared" si="0"/>
        <v>58.695272229999993</v>
      </c>
      <c r="F15" s="12">
        <v>10582</v>
      </c>
      <c r="G15" s="12">
        <v>28912</v>
      </c>
      <c r="H15" s="13">
        <v>28912</v>
      </c>
      <c r="I15" s="13">
        <f t="shared" si="1"/>
        <v>28.911999999999999</v>
      </c>
      <c r="J15" s="12">
        <f t="shared" si="2"/>
        <v>4998.1408202608209</v>
      </c>
      <c r="K15" s="12">
        <f t="shared" si="3"/>
        <v>2030.1353150940786</v>
      </c>
      <c r="L15" s="27">
        <f t="shared" si="4"/>
        <v>2030.1353150940786</v>
      </c>
      <c r="M15" s="12">
        <f>VLOOKUP(B15,health_data!$G$2:$I$27,3,FALSE)</f>
        <v>285</v>
      </c>
      <c r="N15" s="12">
        <f t="shared" si="5"/>
        <v>0.28499999999999998</v>
      </c>
      <c r="O15" s="16">
        <f t="shared" si="6"/>
        <v>101.44561403508771</v>
      </c>
      <c r="P15" s="16">
        <f t="shared" si="7"/>
        <v>101.44561403508771</v>
      </c>
    </row>
    <row r="16" spans="1:16" hidden="1" x14ac:dyDescent="0.3">
      <c r="A16">
        <v>2563</v>
      </c>
      <c r="B16" s="10" t="s">
        <v>7</v>
      </c>
      <c r="C16" s="12">
        <v>52137068.699999996</v>
      </c>
      <c r="D16" s="13">
        <v>54987432.93</v>
      </c>
      <c r="E16" s="25">
        <f t="shared" si="0"/>
        <v>54.987432929999997</v>
      </c>
      <c r="F16" s="12">
        <v>12120</v>
      </c>
      <c r="G16" s="12">
        <v>31309</v>
      </c>
      <c r="H16" s="13">
        <v>31319</v>
      </c>
      <c r="I16" s="13">
        <f t="shared" si="1"/>
        <v>31.318999999999999</v>
      </c>
      <c r="J16" s="12">
        <f t="shared" si="2"/>
        <v>4301.7383415841578</v>
      </c>
      <c r="K16" s="12">
        <f t="shared" si="3"/>
        <v>1756.2819933565429</v>
      </c>
      <c r="L16" s="27">
        <f t="shared" si="4"/>
        <v>1755.7212213033622</v>
      </c>
      <c r="M16" s="12">
        <f>VLOOKUP(B16,health_data!$G$2:$I$27,3,FALSE)</f>
        <v>315</v>
      </c>
      <c r="N16" s="12">
        <f t="shared" si="5"/>
        <v>0.315</v>
      </c>
      <c r="O16" s="16">
        <f t="shared" si="6"/>
        <v>99.393650793650792</v>
      </c>
      <c r="P16" s="16">
        <f t="shared" si="7"/>
        <v>99.425396825396831</v>
      </c>
    </row>
    <row r="17" spans="1:16" hidden="1" x14ac:dyDescent="0.3">
      <c r="A17">
        <v>2563</v>
      </c>
      <c r="B17" s="10" t="s">
        <v>18</v>
      </c>
      <c r="C17" s="12">
        <v>48657941.489999995</v>
      </c>
      <c r="D17" s="13">
        <v>50377663.219999999</v>
      </c>
      <c r="E17" s="25">
        <f t="shared" si="0"/>
        <v>50.377663220000002</v>
      </c>
      <c r="F17" s="12">
        <v>11799</v>
      </c>
      <c r="G17" s="12">
        <v>28910</v>
      </c>
      <c r="H17" s="13">
        <v>28918</v>
      </c>
      <c r="I17" s="13">
        <f t="shared" si="1"/>
        <v>28.917999999999999</v>
      </c>
      <c r="J17" s="12">
        <f t="shared" si="2"/>
        <v>4123.9038469361803</v>
      </c>
      <c r="K17" s="12">
        <f t="shared" si="3"/>
        <v>1742.5687727429954</v>
      </c>
      <c r="L17" s="27">
        <f t="shared" si="4"/>
        <v>1742.0867010166678</v>
      </c>
      <c r="M17" s="12">
        <f>VLOOKUP(B17,health_data!$G$2:$I$27,3,FALSE)</f>
        <v>269</v>
      </c>
      <c r="N17" s="12">
        <f t="shared" si="5"/>
        <v>0.26900000000000002</v>
      </c>
      <c r="O17" s="16">
        <f t="shared" si="6"/>
        <v>107.4721189591078</v>
      </c>
      <c r="P17" s="16">
        <f t="shared" si="7"/>
        <v>107.50185873605948</v>
      </c>
    </row>
    <row r="18" spans="1:16" hidden="1" x14ac:dyDescent="0.3">
      <c r="A18">
        <v>2563</v>
      </c>
      <c r="B18" s="10" t="s">
        <v>17</v>
      </c>
      <c r="C18" s="12">
        <v>48441348.259999998</v>
      </c>
      <c r="D18" s="13">
        <v>51376292.210000001</v>
      </c>
      <c r="E18" s="25">
        <f t="shared" si="0"/>
        <v>51.376292210000003</v>
      </c>
      <c r="F18" s="12">
        <v>11615</v>
      </c>
      <c r="G18" s="12">
        <v>32885</v>
      </c>
      <c r="H18" s="13">
        <v>32889</v>
      </c>
      <c r="I18" s="13">
        <f t="shared" si="1"/>
        <v>32.889000000000003</v>
      </c>
      <c r="J18" s="12">
        <f t="shared" si="2"/>
        <v>4170.5853000430479</v>
      </c>
      <c r="K18" s="12">
        <f t="shared" si="3"/>
        <v>1562.3017244944504</v>
      </c>
      <c r="L18" s="27">
        <f t="shared" si="4"/>
        <v>1562.1117154671774</v>
      </c>
      <c r="M18" s="12">
        <f>VLOOKUP(B18,health_data!$G$2:$I$27,3,FALSE)</f>
        <v>272</v>
      </c>
      <c r="N18" s="12">
        <f t="shared" si="5"/>
        <v>0.27200000000000002</v>
      </c>
      <c r="O18" s="16">
        <f t="shared" si="6"/>
        <v>120.90073529411765</v>
      </c>
      <c r="P18" s="16">
        <f t="shared" si="7"/>
        <v>120.91544117647059</v>
      </c>
    </row>
    <row r="19" spans="1:16" hidden="1" x14ac:dyDescent="0.3">
      <c r="A19">
        <v>2563</v>
      </c>
      <c r="B19" s="10" t="s">
        <v>2</v>
      </c>
      <c r="C19" s="12">
        <v>41564478.140000001</v>
      </c>
      <c r="D19" s="13">
        <v>43412627.020000003</v>
      </c>
      <c r="E19" s="25">
        <f t="shared" si="0"/>
        <v>43.412627020000002</v>
      </c>
      <c r="F19" s="12">
        <v>8957</v>
      </c>
      <c r="G19" s="12">
        <v>24892</v>
      </c>
      <c r="H19" s="13">
        <v>24897</v>
      </c>
      <c r="I19" s="13">
        <f t="shared" si="1"/>
        <v>24.896999999999998</v>
      </c>
      <c r="J19" s="12">
        <f t="shared" si="2"/>
        <v>4640.4463704365298</v>
      </c>
      <c r="K19" s="12">
        <f t="shared" si="3"/>
        <v>1744.0393307086615</v>
      </c>
      <c r="L19" s="27">
        <f t="shared" si="4"/>
        <v>1743.6890798088125</v>
      </c>
      <c r="M19" s="12">
        <f>VLOOKUP(B19,health_data!$G$2:$I$27,3,FALSE)</f>
        <v>118</v>
      </c>
      <c r="N19" s="12">
        <f t="shared" si="5"/>
        <v>0.11799999999999999</v>
      </c>
      <c r="O19" s="16">
        <f t="shared" si="6"/>
        <v>210.94915254237287</v>
      </c>
      <c r="P19" s="16">
        <f t="shared" si="7"/>
        <v>210.9915254237288</v>
      </c>
    </row>
    <row r="20" spans="1:16" hidden="1" x14ac:dyDescent="0.3">
      <c r="A20">
        <v>2563</v>
      </c>
      <c r="B20" s="10" t="s">
        <v>12</v>
      </c>
      <c r="C20" s="12">
        <v>41300408.530000001</v>
      </c>
      <c r="D20" s="13">
        <v>43021128.840000004</v>
      </c>
      <c r="E20" s="25">
        <f t="shared" si="0"/>
        <v>43.021128840000003</v>
      </c>
      <c r="F20" s="12">
        <v>8038</v>
      </c>
      <c r="G20" s="12">
        <v>21809</v>
      </c>
      <c r="H20" s="13">
        <v>21813</v>
      </c>
      <c r="I20" s="13">
        <f t="shared" si="1"/>
        <v>21.812999999999999</v>
      </c>
      <c r="J20" s="12">
        <f t="shared" si="2"/>
        <v>5138.1448780791243</v>
      </c>
      <c r="K20" s="12">
        <f t="shared" si="3"/>
        <v>1972.6318877527629</v>
      </c>
      <c r="L20" s="27">
        <f t="shared" si="4"/>
        <v>1972.2701526612573</v>
      </c>
      <c r="M20" s="12">
        <f>VLOOKUP(B20,health_data!$G$2:$I$27,3,FALSE)</f>
        <v>220</v>
      </c>
      <c r="N20" s="12">
        <f t="shared" si="5"/>
        <v>0.22</v>
      </c>
      <c r="O20" s="16">
        <f t="shared" si="6"/>
        <v>99.131818181818176</v>
      </c>
      <c r="P20" s="16">
        <f t="shared" si="7"/>
        <v>99.15</v>
      </c>
    </row>
    <row r="21" spans="1:16" hidden="1" x14ac:dyDescent="0.3">
      <c r="A21">
        <v>2563</v>
      </c>
      <c r="B21" s="10" t="s">
        <v>20</v>
      </c>
      <c r="C21" s="12">
        <v>36200758.560000002</v>
      </c>
      <c r="D21" s="13">
        <v>37623414.060000002</v>
      </c>
      <c r="E21" s="25">
        <f t="shared" si="0"/>
        <v>37.623414060000002</v>
      </c>
      <c r="F21" s="12">
        <v>6180</v>
      </c>
      <c r="G21" s="12">
        <v>17093</v>
      </c>
      <c r="H21" s="13">
        <v>17102</v>
      </c>
      <c r="I21" s="13">
        <f t="shared" si="1"/>
        <v>17.102</v>
      </c>
      <c r="J21" s="12">
        <f t="shared" si="2"/>
        <v>5857.7279223300975</v>
      </c>
      <c r="K21" s="12">
        <f t="shared" si="3"/>
        <v>2201.1006880009363</v>
      </c>
      <c r="L21" s="27">
        <f t="shared" si="4"/>
        <v>2199.9423494328148</v>
      </c>
      <c r="M21" s="12">
        <f>VLOOKUP(B21,health_data!$G$2:$I$27,3,FALSE)</f>
        <v>174</v>
      </c>
      <c r="N21" s="12">
        <f t="shared" si="5"/>
        <v>0.17399999999999999</v>
      </c>
      <c r="O21" s="16">
        <f t="shared" si="6"/>
        <v>98.235632183908052</v>
      </c>
      <c r="P21" s="16">
        <f t="shared" si="7"/>
        <v>98.287356321839084</v>
      </c>
    </row>
    <row r="22" spans="1:16" hidden="1" x14ac:dyDescent="0.3">
      <c r="A22">
        <v>2563</v>
      </c>
      <c r="B22" s="10" t="s">
        <v>10</v>
      </c>
      <c r="C22" s="12">
        <v>33727521.520000003</v>
      </c>
      <c r="D22" s="13">
        <v>35314840.289999999</v>
      </c>
      <c r="E22" s="25">
        <f t="shared" si="0"/>
        <v>35.314840289999999</v>
      </c>
      <c r="F22" s="12">
        <v>6007</v>
      </c>
      <c r="G22" s="12">
        <v>15022</v>
      </c>
      <c r="H22" s="13">
        <v>15023</v>
      </c>
      <c r="I22" s="13">
        <f t="shared" si="1"/>
        <v>15.023</v>
      </c>
      <c r="J22" s="12">
        <f t="shared" si="2"/>
        <v>5614.7030997169977</v>
      </c>
      <c r="K22" s="12">
        <f t="shared" si="3"/>
        <v>2350.8747363866328</v>
      </c>
      <c r="L22" s="27">
        <f t="shared" si="4"/>
        <v>2350.7182513479329</v>
      </c>
      <c r="M22" s="12">
        <f>VLOOKUP(B22,health_data!$G$2:$I$27,3,FALSE)</f>
        <v>176</v>
      </c>
      <c r="N22" s="12">
        <f t="shared" si="5"/>
        <v>0.17599999999999999</v>
      </c>
      <c r="O22" s="16">
        <f t="shared" si="6"/>
        <v>85.352272727272734</v>
      </c>
      <c r="P22" s="16">
        <f t="shared" si="7"/>
        <v>85.357954545454547</v>
      </c>
    </row>
    <row r="23" spans="1:16" hidden="1" x14ac:dyDescent="0.3">
      <c r="A23">
        <v>2563</v>
      </c>
      <c r="B23" s="10" t="s">
        <v>21</v>
      </c>
      <c r="C23" s="12">
        <v>32059872.950000003</v>
      </c>
      <c r="D23" s="13">
        <v>33472170.960000001</v>
      </c>
      <c r="E23" s="25">
        <f t="shared" si="0"/>
        <v>33.47217096</v>
      </c>
      <c r="F23" s="12">
        <v>6080</v>
      </c>
      <c r="G23" s="12">
        <v>18166</v>
      </c>
      <c r="H23" s="13">
        <v>18166</v>
      </c>
      <c r="I23" s="13">
        <f t="shared" si="1"/>
        <v>18.166</v>
      </c>
      <c r="J23" s="12">
        <f t="shared" si="2"/>
        <v>5273.0054194078948</v>
      </c>
      <c r="K23" s="12">
        <f t="shared" si="3"/>
        <v>1842.5724408235164</v>
      </c>
      <c r="L23" s="27">
        <f t="shared" si="4"/>
        <v>1842.5724408235164</v>
      </c>
      <c r="M23" s="12">
        <f>VLOOKUP(B23,health_data!$G$2:$I$27,3,FALSE)</f>
        <v>163</v>
      </c>
      <c r="N23" s="12">
        <f t="shared" si="5"/>
        <v>0.16300000000000001</v>
      </c>
      <c r="O23" s="16">
        <f t="shared" si="6"/>
        <v>111.4478527607362</v>
      </c>
      <c r="P23" s="16">
        <f t="shared" si="7"/>
        <v>111.4478527607362</v>
      </c>
    </row>
    <row r="24" spans="1:16" hidden="1" x14ac:dyDescent="0.3">
      <c r="A24">
        <v>2563</v>
      </c>
      <c r="B24" s="10" t="s">
        <v>19</v>
      </c>
      <c r="C24" s="12">
        <v>31192934.010000002</v>
      </c>
      <c r="D24" s="13">
        <v>32518605.399999999</v>
      </c>
      <c r="E24" s="25">
        <f t="shared" si="0"/>
        <v>32.518605399999998</v>
      </c>
      <c r="F24" s="12">
        <v>5926</v>
      </c>
      <c r="G24" s="12">
        <v>17475</v>
      </c>
      <c r="H24" s="13">
        <v>17475</v>
      </c>
      <c r="I24" s="13">
        <f t="shared" si="1"/>
        <v>17.475000000000001</v>
      </c>
      <c r="J24" s="12">
        <f t="shared" si="2"/>
        <v>5263.7418174147824</v>
      </c>
      <c r="K24" s="12">
        <f t="shared" si="3"/>
        <v>1860.864400572246</v>
      </c>
      <c r="L24" s="27">
        <f t="shared" si="4"/>
        <v>1860.864400572246</v>
      </c>
      <c r="M24" s="12">
        <f>VLOOKUP(B24,health_data!$G$2:$I$27,3,FALSE)</f>
        <v>268</v>
      </c>
      <c r="N24" s="12">
        <f t="shared" si="5"/>
        <v>0.26800000000000002</v>
      </c>
      <c r="O24" s="16">
        <f t="shared" si="6"/>
        <v>65.205223880597018</v>
      </c>
      <c r="P24" s="16">
        <f t="shared" si="7"/>
        <v>65.205223880597018</v>
      </c>
    </row>
    <row r="25" spans="1:16" hidden="1" x14ac:dyDescent="0.3">
      <c r="A25">
        <v>2563</v>
      </c>
      <c r="B25" s="10" t="s">
        <v>24</v>
      </c>
      <c r="C25" s="12">
        <v>29295302.999999996</v>
      </c>
      <c r="D25" s="13">
        <v>30410792.800000001</v>
      </c>
      <c r="E25" s="25">
        <f t="shared" si="0"/>
        <v>30.410792799999999</v>
      </c>
      <c r="F25" s="12">
        <v>7812</v>
      </c>
      <c r="G25" s="12">
        <v>18637</v>
      </c>
      <c r="H25" s="13">
        <v>18637</v>
      </c>
      <c r="I25" s="13">
        <f t="shared" si="1"/>
        <v>18.637</v>
      </c>
      <c r="J25" s="12">
        <f t="shared" si="2"/>
        <v>3750.0387864823342</v>
      </c>
      <c r="K25" s="12">
        <f t="shared" si="3"/>
        <v>1631.7429199978537</v>
      </c>
      <c r="L25" s="27">
        <f t="shared" si="4"/>
        <v>1631.7429199978537</v>
      </c>
      <c r="M25" s="12">
        <f>VLOOKUP(B25,health_data!$G$2:$I$27,3,FALSE)</f>
        <v>55</v>
      </c>
      <c r="N25" s="12">
        <f t="shared" si="5"/>
        <v>5.5E-2</v>
      </c>
      <c r="O25" s="16">
        <f t="shared" si="6"/>
        <v>338.85454545454547</v>
      </c>
      <c r="P25" s="16">
        <f t="shared" si="7"/>
        <v>338.85454545454547</v>
      </c>
    </row>
    <row r="26" spans="1:16" hidden="1" x14ac:dyDescent="0.3">
      <c r="A26">
        <v>2563</v>
      </c>
      <c r="B26" s="10" t="s">
        <v>22</v>
      </c>
      <c r="C26" s="12">
        <v>27883263.669999998</v>
      </c>
      <c r="D26" s="13">
        <v>28911055.050000001</v>
      </c>
      <c r="E26" s="25">
        <f t="shared" si="0"/>
        <v>28.911055050000002</v>
      </c>
      <c r="F26" s="12">
        <v>5984</v>
      </c>
      <c r="G26" s="12">
        <v>16866</v>
      </c>
      <c r="H26" s="13">
        <v>16866</v>
      </c>
      <c r="I26" s="13">
        <f t="shared" si="1"/>
        <v>16.866</v>
      </c>
      <c r="J26" s="12">
        <f t="shared" si="2"/>
        <v>4659.6363084893046</v>
      </c>
      <c r="K26" s="12">
        <f t="shared" si="3"/>
        <v>1714.1619263607258</v>
      </c>
      <c r="L26" s="27">
        <f t="shared" si="4"/>
        <v>1714.1619263607258</v>
      </c>
      <c r="M26" s="12">
        <f>VLOOKUP(B26,health_data!$G$2:$I$27,3,FALSE)</f>
        <v>127</v>
      </c>
      <c r="N26" s="12">
        <f t="shared" si="5"/>
        <v>0.127</v>
      </c>
      <c r="O26" s="16">
        <f t="shared" si="6"/>
        <v>132.8031496062992</v>
      </c>
      <c r="P26" s="16">
        <f t="shared" si="7"/>
        <v>132.8031496062992</v>
      </c>
    </row>
    <row r="27" spans="1:16" hidden="1" x14ac:dyDescent="0.3">
      <c r="A27">
        <v>2563</v>
      </c>
      <c r="B27" s="17" t="s">
        <v>25</v>
      </c>
      <c r="C27" s="18">
        <v>21322544.839999996</v>
      </c>
      <c r="D27" s="19">
        <v>22635209.620000001</v>
      </c>
      <c r="E27" s="26">
        <f t="shared" si="0"/>
        <v>22.635209620000001</v>
      </c>
      <c r="F27" s="18">
        <v>4466</v>
      </c>
      <c r="G27" s="18">
        <v>13711</v>
      </c>
      <c r="H27" s="19">
        <v>13711</v>
      </c>
      <c r="I27" s="13">
        <f t="shared" si="1"/>
        <v>13.711</v>
      </c>
      <c r="J27" s="18">
        <f t="shared" si="2"/>
        <v>4774.4166681594261</v>
      </c>
      <c r="K27" s="18">
        <f t="shared" si="3"/>
        <v>1650.8795580191088</v>
      </c>
      <c r="L27" s="28">
        <f t="shared" si="4"/>
        <v>1650.8795580191088</v>
      </c>
      <c r="M27" s="18">
        <f>VLOOKUP(B27,health_data!$G$2:$I$27,3,FALSE)</f>
        <v>122</v>
      </c>
      <c r="N27" s="12">
        <f t="shared" si="5"/>
        <v>0.122</v>
      </c>
      <c r="O27" s="20">
        <f t="shared" si="6"/>
        <v>112.38524590163935</v>
      </c>
      <c r="P27" s="20">
        <f t="shared" si="7"/>
        <v>112.38524590163935</v>
      </c>
    </row>
    <row r="28" spans="1:16" x14ac:dyDescent="0.3">
      <c r="B28" s="21"/>
      <c r="C28" s="22"/>
      <c r="D28" s="22"/>
      <c r="E28" s="22"/>
      <c r="F28" s="22"/>
      <c r="G28" s="22"/>
      <c r="H28" s="22"/>
      <c r="I28" s="22"/>
      <c r="J28" s="23"/>
      <c r="K28" s="23"/>
      <c r="L28" s="23"/>
      <c r="M28" s="21"/>
      <c r="N28" s="21"/>
      <c r="O28" s="21"/>
      <c r="P28" s="21"/>
    </row>
    <row r="32" spans="1:16" x14ac:dyDescent="0.3">
      <c r="B32" s="10"/>
      <c r="C32" s="10" t="s">
        <v>760</v>
      </c>
      <c r="D32" s="10" t="s">
        <v>761</v>
      </c>
      <c r="E32" s="10" t="s">
        <v>903</v>
      </c>
      <c r="F32" s="10" t="s">
        <v>910</v>
      </c>
      <c r="G32" s="10" t="s">
        <v>911</v>
      </c>
      <c r="H32" s="10" t="s">
        <v>912</v>
      </c>
      <c r="I32" s="10"/>
      <c r="J32" s="10" t="s">
        <v>906</v>
      </c>
      <c r="K32" s="10" t="s">
        <v>913</v>
      </c>
      <c r="L32" s="10" t="s">
        <v>914</v>
      </c>
    </row>
    <row r="33" spans="2:12" x14ac:dyDescent="0.3">
      <c r="B33" s="10" t="s">
        <v>26</v>
      </c>
      <c r="C33" s="24">
        <f>SUM(C2:C27)</f>
        <v>4644641698.1200018</v>
      </c>
      <c r="D33" s="24">
        <f>SUM(D2:D27)</f>
        <v>5414942288.2900009</v>
      </c>
      <c r="E33" s="24">
        <f>SUM(E2:E27)</f>
        <v>5414.942288289998</v>
      </c>
      <c r="F33" s="24">
        <f t="shared" ref="F33:H33" si="8">SUM(F2:F27)</f>
        <v>548293</v>
      </c>
      <c r="G33" s="24">
        <f t="shared" si="8"/>
        <v>1324143</v>
      </c>
      <c r="H33" s="24">
        <f t="shared" si="8"/>
        <v>1514225</v>
      </c>
      <c r="I33" s="24"/>
      <c r="J33" s="12">
        <f>C33/F33</f>
        <v>8471.0942837497496</v>
      </c>
      <c r="K33" s="12">
        <f t="shared" ref="K33" si="9">D33/G33</f>
        <v>4089.3938859247082</v>
      </c>
      <c r="L33" s="15">
        <f>D33/H33</f>
        <v>3576.0486640294548</v>
      </c>
    </row>
  </sheetData>
  <autoFilter ref="A1:P27" xr:uid="{17C05424-CAF5-4CC4-A984-EEB2AE0A488B}">
    <filterColumn colId="1">
      <filters>
        <filter val="เมืองขอนแก่น"/>
        <filter val="ชุมแพ"/>
        <filter val="น้ำพอง"/>
        <filter val="บ้านไผ่"/>
        <filter val="พล"/>
      </filters>
    </filterColumn>
  </autoFilter>
  <sortState xmlns:xlrd2="http://schemas.microsoft.com/office/spreadsheetml/2017/richdata2" ref="A1:P27">
    <sortCondition descending="1" ref="C1:C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C1DD-241B-42B6-9DA6-3A64A2E8ECB2}">
  <dimension ref="A1:S22"/>
  <sheetViews>
    <sheetView tabSelected="1" workbookViewId="0">
      <selection activeCell="K23" sqref="K23"/>
    </sheetView>
  </sheetViews>
  <sheetFormatPr defaultRowHeight="14.4" x14ac:dyDescent="0.3"/>
  <cols>
    <col min="1" max="1" width="5" bestFit="1" customWidth="1"/>
    <col min="2" max="2" width="12.44140625" bestFit="1" customWidth="1"/>
    <col min="3" max="3" width="17.21875" bestFit="1" customWidth="1"/>
    <col min="4" max="4" width="28" bestFit="1" customWidth="1"/>
    <col min="5" max="5" width="12.77734375" bestFit="1" customWidth="1"/>
    <col min="6" max="6" width="7" bestFit="1" customWidth="1"/>
    <col min="7" max="7" width="9.109375" bestFit="1" customWidth="1"/>
    <col min="8" max="8" width="9" bestFit="1" customWidth="1"/>
    <col min="9" max="9" width="9" customWidth="1"/>
    <col min="10" max="10" width="17.21875" bestFit="1" customWidth="1"/>
    <col min="11" max="11" width="12" bestFit="1" customWidth="1"/>
    <col min="12" max="12" width="14.5546875" bestFit="1" customWidth="1"/>
    <col min="13" max="13" width="14.6640625" bestFit="1" customWidth="1"/>
    <col min="14" max="14" width="12.5546875" bestFit="1" customWidth="1"/>
    <col min="15" max="15" width="6" bestFit="1" customWidth="1"/>
    <col min="16" max="16" width="24" bestFit="1" customWidth="1"/>
    <col min="17" max="17" width="20.5546875" bestFit="1" customWidth="1"/>
  </cols>
  <sheetData>
    <row r="1" spans="1:19" x14ac:dyDescent="0.3">
      <c r="A1" t="s">
        <v>763</v>
      </c>
      <c r="B1" t="s">
        <v>762</v>
      </c>
      <c r="C1" t="s">
        <v>760</v>
      </c>
      <c r="D1" t="s">
        <v>761</v>
      </c>
      <c r="E1" t="s">
        <v>903</v>
      </c>
      <c r="F1" t="s">
        <v>910</v>
      </c>
      <c r="G1" t="s">
        <v>911</v>
      </c>
      <c r="H1" t="s">
        <v>912</v>
      </c>
      <c r="I1" t="s">
        <v>929</v>
      </c>
      <c r="J1" t="s">
        <v>915</v>
      </c>
      <c r="K1" t="s">
        <v>906</v>
      </c>
      <c r="L1" t="s">
        <v>913</v>
      </c>
      <c r="M1" t="s">
        <v>914</v>
      </c>
      <c r="N1" t="s">
        <v>900</v>
      </c>
      <c r="P1" t="s">
        <v>907</v>
      </c>
      <c r="Q1" t="s">
        <v>902</v>
      </c>
      <c r="R1" t="s">
        <v>928</v>
      </c>
      <c r="S1" t="s">
        <v>930</v>
      </c>
    </row>
    <row r="2" spans="1:19" x14ac:dyDescent="0.3">
      <c r="A2">
        <v>2563</v>
      </c>
      <c r="B2" t="s">
        <v>0</v>
      </c>
      <c r="C2">
        <v>2809083705.52</v>
      </c>
      <c r="D2">
        <v>3447394816.5</v>
      </c>
      <c r="E2">
        <v>3447.3948165000002</v>
      </c>
      <c r="F2">
        <v>160161</v>
      </c>
      <c r="G2">
        <v>307564</v>
      </c>
      <c r="H2">
        <v>480101</v>
      </c>
      <c r="I2">
        <v>324846</v>
      </c>
      <c r="J2">
        <v>480.101</v>
      </c>
      <c r="K2">
        <v>17539.124415556846</v>
      </c>
      <c r="L2">
        <v>11208.707184520945</v>
      </c>
      <c r="M2">
        <v>7180.5616245331712</v>
      </c>
      <c r="N2">
        <v>2806</v>
      </c>
      <c r="O2">
        <v>2.806</v>
      </c>
      <c r="P2">
        <v>109.60940841054882</v>
      </c>
      <c r="Q2" s="2">
        <v>171.09800427655026</v>
      </c>
      <c r="R2">
        <v>3.58</v>
      </c>
      <c r="S2">
        <f>I2/N2</f>
        <v>115.76835352815395</v>
      </c>
    </row>
    <row r="3" spans="1:19" x14ac:dyDescent="0.3">
      <c r="A3">
        <v>2563</v>
      </c>
      <c r="B3" t="s">
        <v>4</v>
      </c>
      <c r="C3">
        <v>294951260.77999997</v>
      </c>
      <c r="D3">
        <v>333091111.91000003</v>
      </c>
      <c r="E3">
        <v>333.09111191000005</v>
      </c>
      <c r="F3">
        <v>36997</v>
      </c>
      <c r="G3">
        <v>93413</v>
      </c>
      <c r="H3">
        <v>110797</v>
      </c>
      <c r="I3">
        <v>82722</v>
      </c>
      <c r="J3">
        <v>110.797</v>
      </c>
      <c r="K3">
        <v>7972.3020996296991</v>
      </c>
      <c r="L3">
        <v>3565.7896856968518</v>
      </c>
      <c r="M3">
        <v>3006.3188706372916</v>
      </c>
      <c r="N3">
        <v>350</v>
      </c>
      <c r="O3">
        <v>0.35</v>
      </c>
      <c r="P3">
        <v>266.89428571428573</v>
      </c>
      <c r="Q3" s="2">
        <v>316.56285714285713</v>
      </c>
      <c r="R3">
        <v>3.03</v>
      </c>
      <c r="S3">
        <f t="shared" ref="S3:S6" si="0">I3/N3</f>
        <v>236.34857142857143</v>
      </c>
    </row>
    <row r="4" spans="1:19" x14ac:dyDescent="0.3">
      <c r="A4">
        <v>2563</v>
      </c>
      <c r="B4" t="s">
        <v>6</v>
      </c>
      <c r="C4">
        <v>118676270.86</v>
      </c>
      <c r="D4">
        <v>124721765.62</v>
      </c>
      <c r="E4">
        <v>124.72176562</v>
      </c>
      <c r="F4">
        <v>30407</v>
      </c>
      <c r="G4">
        <v>81124</v>
      </c>
      <c r="H4">
        <v>81152</v>
      </c>
      <c r="I4">
        <v>87831</v>
      </c>
      <c r="J4">
        <v>81.152000000000001</v>
      </c>
      <c r="K4">
        <v>3902.9259992764823</v>
      </c>
      <c r="L4">
        <v>1537.4213009713526</v>
      </c>
      <c r="M4">
        <v>1536.8908421234228</v>
      </c>
      <c r="N4">
        <v>548</v>
      </c>
      <c r="O4">
        <v>0.54800000000000004</v>
      </c>
      <c r="P4">
        <v>148.03649635036496</v>
      </c>
      <c r="Q4" s="2">
        <v>148.08759124087592</v>
      </c>
      <c r="R4">
        <v>3.71</v>
      </c>
      <c r="S4">
        <f t="shared" si="0"/>
        <v>160.27554744525548</v>
      </c>
    </row>
    <row r="5" spans="1:19" x14ac:dyDescent="0.3">
      <c r="A5">
        <v>2563</v>
      </c>
      <c r="B5" t="s">
        <v>9</v>
      </c>
      <c r="C5">
        <v>112257082.51999998</v>
      </c>
      <c r="D5">
        <v>120726931.04000001</v>
      </c>
      <c r="E5">
        <v>120.72693104000001</v>
      </c>
      <c r="F5">
        <v>30699</v>
      </c>
      <c r="G5">
        <v>70825</v>
      </c>
      <c r="H5">
        <v>70848</v>
      </c>
      <c r="I5">
        <v>78829</v>
      </c>
      <c r="J5">
        <v>70.847999999999999</v>
      </c>
      <c r="K5">
        <v>3656.7016033095533</v>
      </c>
      <c r="L5">
        <v>1704.5807418284505</v>
      </c>
      <c r="M5">
        <v>1704.027369015357</v>
      </c>
      <c r="N5">
        <v>402</v>
      </c>
      <c r="O5">
        <v>0.40200000000000002</v>
      </c>
      <c r="P5">
        <v>176.18159203980099</v>
      </c>
      <c r="Q5" s="2">
        <v>176.23880597014926</v>
      </c>
      <c r="R5">
        <v>3.51</v>
      </c>
      <c r="S5">
        <f t="shared" si="0"/>
        <v>196.09203980099502</v>
      </c>
    </row>
    <row r="6" spans="1:19" x14ac:dyDescent="0.3">
      <c r="A6">
        <v>2563</v>
      </c>
      <c r="B6" t="s">
        <v>11</v>
      </c>
      <c r="C6">
        <v>91846257.50999999</v>
      </c>
      <c r="D6">
        <v>105030068.11</v>
      </c>
      <c r="E6">
        <v>105.03006811</v>
      </c>
      <c r="F6">
        <v>22744</v>
      </c>
      <c r="G6">
        <v>60562</v>
      </c>
      <c r="H6">
        <v>60566</v>
      </c>
      <c r="I6">
        <v>63644</v>
      </c>
      <c r="J6">
        <v>60.566000000000003</v>
      </c>
      <c r="K6">
        <v>4038.263168747801</v>
      </c>
      <c r="L6">
        <v>1734.2569286020937</v>
      </c>
      <c r="M6">
        <v>1734.1423919360698</v>
      </c>
      <c r="N6">
        <v>688</v>
      </c>
      <c r="O6">
        <v>0.68799999999999994</v>
      </c>
      <c r="P6">
        <v>88.026162790697668</v>
      </c>
      <c r="Q6" s="2">
        <v>88.031976744186053</v>
      </c>
      <c r="R6">
        <v>3.57</v>
      </c>
      <c r="S6">
        <f t="shared" si="0"/>
        <v>92.505813953488371</v>
      </c>
    </row>
    <row r="11" spans="1:19" x14ac:dyDescent="0.3">
      <c r="J11" t="s">
        <v>931</v>
      </c>
      <c r="K11" t="s">
        <v>932</v>
      </c>
    </row>
    <row r="12" spans="1:19" x14ac:dyDescent="0.3">
      <c r="J12" s="30">
        <f>CORREL(Q2:Q6,R2:R6)</f>
        <v>-0.88723191560519765</v>
      </c>
      <c r="K12">
        <f>CORREL(S2:S6,R2:R6)</f>
        <v>-0.71434696791903807</v>
      </c>
    </row>
    <row r="17" spans="6:8" x14ac:dyDescent="0.3">
      <c r="G17" t="s">
        <v>933</v>
      </c>
      <c r="H17" t="s">
        <v>934</v>
      </c>
    </row>
    <row r="18" spans="6:8" x14ac:dyDescent="0.3">
      <c r="F18" t="s">
        <v>11</v>
      </c>
      <c r="G18" s="2">
        <v>88.031976744186053</v>
      </c>
      <c r="H18" s="29">
        <v>3.57</v>
      </c>
    </row>
    <row r="19" spans="6:8" x14ac:dyDescent="0.3">
      <c r="F19" t="s">
        <v>6</v>
      </c>
      <c r="G19" s="2">
        <v>148.08759124087592</v>
      </c>
      <c r="H19" s="29">
        <v>3.71</v>
      </c>
    </row>
    <row r="20" spans="6:8" x14ac:dyDescent="0.3">
      <c r="F20" t="s">
        <v>0</v>
      </c>
      <c r="G20" s="2">
        <v>171.09800427655026</v>
      </c>
      <c r="H20" s="29">
        <v>3.58</v>
      </c>
    </row>
    <row r="21" spans="6:8" x14ac:dyDescent="0.3">
      <c r="F21" t="s">
        <v>9</v>
      </c>
      <c r="G21" s="2">
        <v>176.23880597014926</v>
      </c>
      <c r="H21" s="29">
        <v>3.51</v>
      </c>
    </row>
    <row r="22" spans="6:8" x14ac:dyDescent="0.3">
      <c r="F22" t="s">
        <v>4</v>
      </c>
      <c r="G22" s="2">
        <v>316.56285714285713</v>
      </c>
      <c r="H22" s="29">
        <v>3.03</v>
      </c>
    </row>
  </sheetData>
  <sortState xmlns:xlrd2="http://schemas.microsoft.com/office/spreadsheetml/2017/richdata2" ref="G18:H22">
    <sortCondition ref="G18:G22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A7C2-EC83-485B-869A-40227C750F8B}">
  <dimension ref="A1:S6"/>
  <sheetViews>
    <sheetView workbookViewId="0">
      <selection activeCell="F11" sqref="F11"/>
    </sheetView>
  </sheetViews>
  <sheetFormatPr defaultRowHeight="14.4" x14ac:dyDescent="0.3"/>
  <sheetData>
    <row r="1" spans="1:19" x14ac:dyDescent="0.3">
      <c r="A1" t="s">
        <v>763</v>
      </c>
      <c r="B1" t="s">
        <v>762</v>
      </c>
      <c r="C1" t="s">
        <v>760</v>
      </c>
      <c r="D1" t="s">
        <v>761</v>
      </c>
      <c r="E1" t="s">
        <v>903</v>
      </c>
      <c r="F1" t="s">
        <v>910</v>
      </c>
      <c r="G1" t="s">
        <v>911</v>
      </c>
      <c r="H1" t="s">
        <v>912</v>
      </c>
      <c r="I1" t="s">
        <v>929</v>
      </c>
      <c r="J1" t="s">
        <v>915</v>
      </c>
      <c r="K1" t="s">
        <v>906</v>
      </c>
      <c r="L1" t="s">
        <v>913</v>
      </c>
      <c r="M1" t="s">
        <v>914</v>
      </c>
      <c r="N1" t="s">
        <v>900</v>
      </c>
      <c r="P1" t="s">
        <v>907</v>
      </c>
      <c r="Q1" t="s">
        <v>902</v>
      </c>
      <c r="R1" t="s">
        <v>928</v>
      </c>
      <c r="S1" t="s">
        <v>930</v>
      </c>
    </row>
    <row r="2" spans="1:19" x14ac:dyDescent="0.3">
      <c r="A2">
        <v>2563</v>
      </c>
      <c r="B2" t="s">
        <v>0</v>
      </c>
      <c r="C2">
        <v>2809083705.52</v>
      </c>
      <c r="D2">
        <v>3447394816.5</v>
      </c>
      <c r="E2">
        <v>3447.3948165000002</v>
      </c>
      <c r="F2">
        <v>160161</v>
      </c>
      <c r="G2">
        <v>307564</v>
      </c>
      <c r="H2">
        <v>480101</v>
      </c>
      <c r="I2">
        <v>324846</v>
      </c>
      <c r="J2">
        <v>480.101</v>
      </c>
      <c r="K2">
        <v>17539.124415556846</v>
      </c>
      <c r="L2">
        <v>11208.707184520945</v>
      </c>
      <c r="M2">
        <v>7180.5616245331712</v>
      </c>
      <c r="N2">
        <v>2806</v>
      </c>
      <c r="O2">
        <v>2.806</v>
      </c>
      <c r="P2">
        <v>109.60940841054882</v>
      </c>
      <c r="Q2" s="2">
        <v>171.09800427655026</v>
      </c>
      <c r="R2">
        <v>3.58</v>
      </c>
      <c r="S2">
        <f>I2/N2</f>
        <v>115.76835352815395</v>
      </c>
    </row>
    <row r="3" spans="1:19" x14ac:dyDescent="0.3">
      <c r="A3">
        <v>2563</v>
      </c>
      <c r="B3" t="s">
        <v>4</v>
      </c>
      <c r="C3">
        <v>294951260.77999997</v>
      </c>
      <c r="D3">
        <v>333091111.91000003</v>
      </c>
      <c r="E3">
        <v>333.09111191000005</v>
      </c>
      <c r="F3">
        <v>36997</v>
      </c>
      <c r="G3">
        <v>93413</v>
      </c>
      <c r="H3">
        <v>110797</v>
      </c>
      <c r="I3">
        <v>82722</v>
      </c>
      <c r="J3">
        <v>110.797</v>
      </c>
      <c r="K3">
        <v>7972.3020996296991</v>
      </c>
      <c r="L3">
        <v>3565.7896856968518</v>
      </c>
      <c r="M3">
        <v>3006.3188706372916</v>
      </c>
      <c r="N3">
        <v>350</v>
      </c>
      <c r="O3">
        <v>0.35</v>
      </c>
      <c r="P3">
        <v>266.89428571428573</v>
      </c>
      <c r="Q3" s="2">
        <v>316.56285714285713</v>
      </c>
      <c r="R3">
        <v>3.03</v>
      </c>
      <c r="S3">
        <f t="shared" ref="S3:S6" si="0">I3/N3</f>
        <v>236.34857142857143</v>
      </c>
    </row>
    <row r="4" spans="1:19" x14ac:dyDescent="0.3">
      <c r="A4">
        <v>2563</v>
      </c>
      <c r="B4" t="s">
        <v>6</v>
      </c>
      <c r="C4">
        <v>118676270.86</v>
      </c>
      <c r="D4">
        <v>124721765.62</v>
      </c>
      <c r="E4">
        <v>124.72176562</v>
      </c>
      <c r="F4">
        <v>30407</v>
      </c>
      <c r="G4">
        <v>81124</v>
      </c>
      <c r="H4">
        <v>81152</v>
      </c>
      <c r="I4">
        <v>87831</v>
      </c>
      <c r="J4">
        <v>81.152000000000001</v>
      </c>
      <c r="K4">
        <v>3902.9259992764823</v>
      </c>
      <c r="L4">
        <v>1537.4213009713526</v>
      </c>
      <c r="M4">
        <v>1536.8908421234228</v>
      </c>
      <c r="N4">
        <v>548</v>
      </c>
      <c r="O4">
        <v>0.54800000000000004</v>
      </c>
      <c r="P4">
        <v>148.03649635036496</v>
      </c>
      <c r="Q4" s="2">
        <v>148.08759124087592</v>
      </c>
      <c r="R4">
        <v>3.71</v>
      </c>
      <c r="S4">
        <f t="shared" si="0"/>
        <v>160.27554744525548</v>
      </c>
    </row>
    <row r="5" spans="1:19" x14ac:dyDescent="0.3">
      <c r="A5">
        <v>2563</v>
      </c>
      <c r="B5" t="s">
        <v>9</v>
      </c>
      <c r="C5">
        <v>112257082.51999998</v>
      </c>
      <c r="D5">
        <v>120726931.04000001</v>
      </c>
      <c r="E5">
        <v>120.72693104000001</v>
      </c>
      <c r="F5">
        <v>30699</v>
      </c>
      <c r="G5">
        <v>70825</v>
      </c>
      <c r="H5">
        <v>70848</v>
      </c>
      <c r="I5">
        <v>78829</v>
      </c>
      <c r="J5">
        <v>70.847999999999999</v>
      </c>
      <c r="K5">
        <v>3656.7016033095533</v>
      </c>
      <c r="L5">
        <v>1704.5807418284505</v>
      </c>
      <c r="M5">
        <v>1704.027369015357</v>
      </c>
      <c r="N5">
        <v>402</v>
      </c>
      <c r="O5">
        <v>0.40200000000000002</v>
      </c>
      <c r="P5">
        <v>176.18159203980099</v>
      </c>
      <c r="Q5" s="2">
        <v>176.23880597014926</v>
      </c>
      <c r="R5">
        <v>3.51</v>
      </c>
      <c r="S5">
        <f t="shared" si="0"/>
        <v>196.09203980099502</v>
      </c>
    </row>
    <row r="6" spans="1:19" x14ac:dyDescent="0.3">
      <c r="A6">
        <v>2563</v>
      </c>
      <c r="B6" t="s">
        <v>11</v>
      </c>
      <c r="C6">
        <v>91846257.50999999</v>
      </c>
      <c r="D6">
        <v>105030068.11</v>
      </c>
      <c r="E6">
        <v>105.03006811</v>
      </c>
      <c r="F6">
        <v>22744</v>
      </c>
      <c r="G6">
        <v>60562</v>
      </c>
      <c r="H6">
        <v>60566</v>
      </c>
      <c r="I6">
        <v>63644</v>
      </c>
      <c r="J6">
        <v>60.566000000000003</v>
      </c>
      <c r="K6">
        <v>4038.263168747801</v>
      </c>
      <c r="L6">
        <v>1734.2569286020937</v>
      </c>
      <c r="M6">
        <v>1734.1423919360698</v>
      </c>
      <c r="N6">
        <v>688</v>
      </c>
      <c r="O6">
        <v>0.68799999999999994</v>
      </c>
      <c r="P6">
        <v>88.026162790697668</v>
      </c>
      <c r="Q6" s="2">
        <v>88.031976744186053</v>
      </c>
      <c r="R6">
        <v>3.57</v>
      </c>
      <c r="S6">
        <f t="shared" si="0"/>
        <v>92.505813953488371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6BBA-B94E-454F-A8C6-4323FF5C9C84}">
  <dimension ref="A1:D11"/>
  <sheetViews>
    <sheetView workbookViewId="0">
      <selection activeCell="V1" sqref="V1"/>
    </sheetView>
  </sheetViews>
  <sheetFormatPr defaultRowHeight="14.4" x14ac:dyDescent="0.3"/>
  <cols>
    <col min="2" max="2" width="15.109375" bestFit="1" customWidth="1"/>
    <col min="3" max="3" width="15.109375" customWidth="1"/>
  </cols>
  <sheetData>
    <row r="1" spans="1:4" x14ac:dyDescent="0.3">
      <c r="A1" t="s">
        <v>916</v>
      </c>
      <c r="B1" t="s">
        <v>926</v>
      </c>
      <c r="C1" t="s">
        <v>927</v>
      </c>
      <c r="D1" t="s">
        <v>925</v>
      </c>
    </row>
    <row r="2" spans="1:4" x14ac:dyDescent="0.3">
      <c r="A2">
        <v>2555</v>
      </c>
      <c r="B2" s="4">
        <v>61844</v>
      </c>
      <c r="C2" s="4">
        <v>61844</v>
      </c>
      <c r="D2" s="4">
        <v>61587</v>
      </c>
    </row>
    <row r="3" spans="1:4" x14ac:dyDescent="0.3">
      <c r="A3">
        <v>2556</v>
      </c>
      <c r="B3" s="4">
        <v>60000</v>
      </c>
      <c r="C3" s="4">
        <v>60000</v>
      </c>
      <c r="D3" s="4">
        <v>59772.36</v>
      </c>
    </row>
    <row r="4" spans="1:4" x14ac:dyDescent="0.3">
      <c r="A4">
        <v>2557</v>
      </c>
      <c r="B4" s="4">
        <v>60000</v>
      </c>
      <c r="C4" s="4">
        <v>60000</v>
      </c>
      <c r="D4" s="4">
        <v>62353.2</v>
      </c>
    </row>
    <row r="5" spans="1:4" x14ac:dyDescent="0.3">
      <c r="A5">
        <v>2558</v>
      </c>
      <c r="B5" s="4">
        <v>60000</v>
      </c>
      <c r="C5" s="4">
        <v>60000</v>
      </c>
      <c r="D5" s="4">
        <v>66456</v>
      </c>
    </row>
    <row r="6" spans="1:4" x14ac:dyDescent="0.3">
      <c r="A6">
        <v>2559</v>
      </c>
      <c r="B6" s="4">
        <v>60000</v>
      </c>
      <c r="C6" s="4">
        <v>60000</v>
      </c>
      <c r="D6" s="4">
        <v>71035.8</v>
      </c>
    </row>
    <row r="7" spans="1:4" x14ac:dyDescent="0.3">
      <c r="A7">
        <v>2560</v>
      </c>
      <c r="B7" s="4">
        <v>60000</v>
      </c>
      <c r="C7" s="4">
        <v>60000</v>
      </c>
      <c r="D7" s="4">
        <v>73631.8</v>
      </c>
    </row>
    <row r="8" spans="1:4" x14ac:dyDescent="0.3">
      <c r="A8">
        <v>2561</v>
      </c>
      <c r="B8" s="4">
        <v>63000</v>
      </c>
      <c r="C8" s="4">
        <v>63000</v>
      </c>
      <c r="D8" s="4">
        <v>74264.2</v>
      </c>
    </row>
    <row r="9" spans="1:4" x14ac:dyDescent="0.3">
      <c r="A9">
        <v>2562</v>
      </c>
      <c r="B9" s="4">
        <v>70000</v>
      </c>
      <c r="C9" s="4">
        <v>71950</v>
      </c>
      <c r="D9" s="4">
        <v>71942.399999999994</v>
      </c>
    </row>
    <row r="10" spans="1:4" x14ac:dyDescent="0.3">
      <c r="A10">
        <v>2563</v>
      </c>
      <c r="B10" s="4">
        <v>71200</v>
      </c>
      <c r="C10" s="4">
        <v>76850</v>
      </c>
      <c r="D10" s="4">
        <v>76023.8</v>
      </c>
    </row>
    <row r="11" spans="1:4" x14ac:dyDescent="0.3">
      <c r="A11">
        <v>2564</v>
      </c>
      <c r="B11" s="4">
        <v>74000</v>
      </c>
      <c r="C11" s="4">
        <v>85000</v>
      </c>
      <c r="D11" s="4">
        <v>79725.2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0FA7-6808-492B-BAAE-6626CD9F401A}">
  <dimension ref="A1:C417"/>
  <sheetViews>
    <sheetView workbookViewId="0">
      <selection activeCell="B136" sqref="B136"/>
    </sheetView>
  </sheetViews>
  <sheetFormatPr defaultRowHeight="14.4" x14ac:dyDescent="0.3"/>
  <cols>
    <col min="2" max="2" width="12.77734375" bestFit="1" customWidth="1"/>
    <col min="3" max="3" width="85.77734375" bestFit="1" customWidth="1"/>
  </cols>
  <sheetData>
    <row r="1" spans="1:3" x14ac:dyDescent="0.3">
      <c r="A1" s="6" t="s">
        <v>764</v>
      </c>
      <c r="B1" s="6" t="s">
        <v>0</v>
      </c>
      <c r="C1" t="s">
        <v>765</v>
      </c>
    </row>
    <row r="2" spans="1:3" x14ac:dyDescent="0.3">
      <c r="A2" s="6" t="s">
        <v>766</v>
      </c>
      <c r="B2" s="6" t="s">
        <v>0</v>
      </c>
      <c r="C2" t="s">
        <v>767</v>
      </c>
    </row>
    <row r="3" spans="1:3" x14ac:dyDescent="0.3">
      <c r="A3" s="6" t="s">
        <v>768</v>
      </c>
      <c r="B3" s="6" t="s">
        <v>0</v>
      </c>
      <c r="C3" t="s">
        <v>769</v>
      </c>
    </row>
    <row r="4" spans="1:3" x14ac:dyDescent="0.3">
      <c r="A4" s="6" t="s">
        <v>28</v>
      </c>
      <c r="B4" s="6" t="s">
        <v>0</v>
      </c>
      <c r="C4" t="s">
        <v>29</v>
      </c>
    </row>
    <row r="5" spans="1:3" x14ac:dyDescent="0.3">
      <c r="A5" s="6" t="s">
        <v>770</v>
      </c>
      <c r="B5" s="6" t="s">
        <v>1</v>
      </c>
      <c r="C5" t="s">
        <v>771</v>
      </c>
    </row>
    <row r="6" spans="1:3" x14ac:dyDescent="0.3">
      <c r="A6" s="6" t="s">
        <v>772</v>
      </c>
      <c r="B6" s="6" t="s">
        <v>2</v>
      </c>
      <c r="C6" t="s">
        <v>773</v>
      </c>
    </row>
    <row r="7" spans="1:3" x14ac:dyDescent="0.3">
      <c r="A7" s="6" t="s">
        <v>774</v>
      </c>
      <c r="B7" s="6" t="s">
        <v>3</v>
      </c>
      <c r="C7" t="s">
        <v>775</v>
      </c>
    </row>
    <row r="8" spans="1:3" x14ac:dyDescent="0.3">
      <c r="A8" s="6" t="s">
        <v>776</v>
      </c>
      <c r="B8" s="6" t="s">
        <v>3</v>
      </c>
      <c r="C8" t="s">
        <v>777</v>
      </c>
    </row>
    <row r="9" spans="1:3" x14ac:dyDescent="0.3">
      <c r="A9" s="6" t="s">
        <v>778</v>
      </c>
      <c r="B9" s="6" t="s">
        <v>3</v>
      </c>
      <c r="C9" t="s">
        <v>779</v>
      </c>
    </row>
    <row r="10" spans="1:3" x14ac:dyDescent="0.3">
      <c r="A10" s="6" t="s">
        <v>780</v>
      </c>
      <c r="B10" s="6" t="s">
        <v>3</v>
      </c>
      <c r="C10" t="s">
        <v>781</v>
      </c>
    </row>
    <row r="11" spans="1:3" x14ac:dyDescent="0.3">
      <c r="A11" s="6" t="s">
        <v>31</v>
      </c>
      <c r="B11" s="6" t="s">
        <v>3</v>
      </c>
      <c r="C11" t="s">
        <v>32</v>
      </c>
    </row>
    <row r="12" spans="1:3" x14ac:dyDescent="0.3">
      <c r="A12" s="6" t="s">
        <v>782</v>
      </c>
      <c r="B12" s="6" t="s">
        <v>3</v>
      </c>
      <c r="C12" t="s">
        <v>783</v>
      </c>
    </row>
    <row r="13" spans="1:3" x14ac:dyDescent="0.3">
      <c r="A13" s="6" t="s">
        <v>784</v>
      </c>
      <c r="B13" s="6" t="s">
        <v>3</v>
      </c>
      <c r="C13" t="s">
        <v>785</v>
      </c>
    </row>
    <row r="14" spans="1:3" x14ac:dyDescent="0.3">
      <c r="A14" s="6" t="s">
        <v>786</v>
      </c>
      <c r="B14" s="6" t="s">
        <v>3</v>
      </c>
      <c r="C14" t="s">
        <v>787</v>
      </c>
    </row>
    <row r="15" spans="1:3" x14ac:dyDescent="0.3">
      <c r="A15" s="6" t="s">
        <v>788</v>
      </c>
      <c r="B15" s="6" t="s">
        <v>3</v>
      </c>
      <c r="C15" t="s">
        <v>789</v>
      </c>
    </row>
    <row r="16" spans="1:3" x14ac:dyDescent="0.3">
      <c r="A16" s="6" t="s">
        <v>790</v>
      </c>
      <c r="B16" s="6" t="s">
        <v>3</v>
      </c>
      <c r="C16" t="s">
        <v>791</v>
      </c>
    </row>
    <row r="17" spans="1:3" x14ac:dyDescent="0.3">
      <c r="A17" s="6" t="s">
        <v>792</v>
      </c>
      <c r="B17" s="6" t="s">
        <v>3</v>
      </c>
      <c r="C17" t="s">
        <v>793</v>
      </c>
    </row>
    <row r="18" spans="1:3" x14ac:dyDescent="0.3">
      <c r="A18" s="6" t="s">
        <v>33</v>
      </c>
      <c r="B18" s="6" t="s">
        <v>3</v>
      </c>
      <c r="C18" t="s">
        <v>34</v>
      </c>
    </row>
    <row r="19" spans="1:3" x14ac:dyDescent="0.3">
      <c r="A19" s="6" t="s">
        <v>794</v>
      </c>
      <c r="B19" s="6" t="s">
        <v>3</v>
      </c>
      <c r="C19" t="s">
        <v>795</v>
      </c>
    </row>
    <row r="20" spans="1:3" x14ac:dyDescent="0.3">
      <c r="A20" s="6" t="s">
        <v>796</v>
      </c>
      <c r="B20" s="6" t="s">
        <v>3</v>
      </c>
      <c r="C20" t="s">
        <v>765</v>
      </c>
    </row>
    <row r="21" spans="1:3" x14ac:dyDescent="0.3">
      <c r="A21" s="6" t="s">
        <v>35</v>
      </c>
      <c r="B21" s="6" t="s">
        <v>4</v>
      </c>
      <c r="C21" t="s">
        <v>36</v>
      </c>
    </row>
    <row r="22" spans="1:3" x14ac:dyDescent="0.3">
      <c r="A22" s="6" t="s">
        <v>37</v>
      </c>
      <c r="B22" s="6" t="s">
        <v>4</v>
      </c>
      <c r="C22" t="s">
        <v>38</v>
      </c>
    </row>
    <row r="23" spans="1:3" x14ac:dyDescent="0.3">
      <c r="A23" s="6" t="s">
        <v>39</v>
      </c>
      <c r="B23" s="6" t="s">
        <v>4</v>
      </c>
      <c r="C23" t="s">
        <v>40</v>
      </c>
    </row>
    <row r="24" spans="1:3" x14ac:dyDescent="0.3">
      <c r="A24" s="6" t="s">
        <v>41</v>
      </c>
      <c r="B24" s="6" t="s">
        <v>4</v>
      </c>
      <c r="C24" t="s">
        <v>42</v>
      </c>
    </row>
    <row r="25" spans="1:3" x14ac:dyDescent="0.3">
      <c r="A25" s="6" t="s">
        <v>43</v>
      </c>
      <c r="B25" s="6" t="s">
        <v>4</v>
      </c>
      <c r="C25" t="s">
        <v>44</v>
      </c>
    </row>
    <row r="26" spans="1:3" x14ac:dyDescent="0.3">
      <c r="A26" s="6" t="s">
        <v>45</v>
      </c>
      <c r="B26" s="6" t="s">
        <v>4</v>
      </c>
      <c r="C26" t="s">
        <v>46</v>
      </c>
    </row>
    <row r="27" spans="1:3" x14ac:dyDescent="0.3">
      <c r="A27" s="6" t="s">
        <v>47</v>
      </c>
      <c r="B27" s="6" t="s">
        <v>4</v>
      </c>
      <c r="C27" t="s">
        <v>48</v>
      </c>
    </row>
    <row r="28" spans="1:3" x14ac:dyDescent="0.3">
      <c r="A28" s="6" t="s">
        <v>49</v>
      </c>
      <c r="B28" s="6" t="s">
        <v>4</v>
      </c>
      <c r="C28" t="s">
        <v>50</v>
      </c>
    </row>
    <row r="29" spans="1:3" x14ac:dyDescent="0.3">
      <c r="A29" s="6" t="s">
        <v>51</v>
      </c>
      <c r="B29" s="6" t="s">
        <v>4</v>
      </c>
      <c r="C29" t="s">
        <v>52</v>
      </c>
    </row>
    <row r="30" spans="1:3" x14ac:dyDescent="0.3">
      <c r="A30" s="6" t="s">
        <v>53</v>
      </c>
      <c r="B30" s="6" t="s">
        <v>4</v>
      </c>
      <c r="C30" t="s">
        <v>54</v>
      </c>
    </row>
    <row r="31" spans="1:3" x14ac:dyDescent="0.3">
      <c r="A31" s="6" t="s">
        <v>55</v>
      </c>
      <c r="B31" s="6" t="s">
        <v>4</v>
      </c>
      <c r="C31" t="s">
        <v>56</v>
      </c>
    </row>
    <row r="32" spans="1:3" x14ac:dyDescent="0.3">
      <c r="A32" s="6" t="s">
        <v>57</v>
      </c>
      <c r="B32" s="6" t="s">
        <v>4</v>
      </c>
      <c r="C32" t="s">
        <v>58</v>
      </c>
    </row>
    <row r="33" spans="1:3" x14ac:dyDescent="0.3">
      <c r="A33" s="6" t="s">
        <v>59</v>
      </c>
      <c r="B33" s="6" t="s">
        <v>4</v>
      </c>
      <c r="C33" t="s">
        <v>60</v>
      </c>
    </row>
    <row r="34" spans="1:3" x14ac:dyDescent="0.3">
      <c r="A34" s="6" t="s">
        <v>61</v>
      </c>
      <c r="B34" s="6" t="s">
        <v>4</v>
      </c>
      <c r="C34" t="s">
        <v>62</v>
      </c>
    </row>
    <row r="35" spans="1:3" x14ac:dyDescent="0.3">
      <c r="A35" s="6" t="s">
        <v>63</v>
      </c>
      <c r="B35" s="6" t="s">
        <v>4</v>
      </c>
      <c r="C35" t="s">
        <v>34</v>
      </c>
    </row>
    <row r="36" spans="1:3" x14ac:dyDescent="0.3">
      <c r="A36" s="6" t="s">
        <v>797</v>
      </c>
      <c r="B36" s="6" t="s">
        <v>5</v>
      </c>
      <c r="C36" t="s">
        <v>798</v>
      </c>
    </row>
    <row r="37" spans="1:3" x14ac:dyDescent="0.3">
      <c r="A37" s="6" t="s">
        <v>799</v>
      </c>
      <c r="B37" s="6" t="s">
        <v>5</v>
      </c>
      <c r="C37" t="s">
        <v>800</v>
      </c>
    </row>
    <row r="38" spans="1:3" x14ac:dyDescent="0.3">
      <c r="A38" s="6" t="s">
        <v>801</v>
      </c>
      <c r="B38" s="6" t="s">
        <v>9</v>
      </c>
      <c r="C38" t="s">
        <v>802</v>
      </c>
    </row>
    <row r="39" spans="1:3" x14ac:dyDescent="0.3">
      <c r="A39" s="6" t="s">
        <v>64</v>
      </c>
      <c r="B39" s="6" t="s">
        <v>9</v>
      </c>
      <c r="C39" t="s">
        <v>65</v>
      </c>
    </row>
    <row r="40" spans="1:3" x14ac:dyDescent="0.3">
      <c r="A40" s="6" t="s">
        <v>803</v>
      </c>
      <c r="B40" s="6" t="s">
        <v>9</v>
      </c>
      <c r="C40" t="s">
        <v>804</v>
      </c>
    </row>
    <row r="41" spans="1:3" x14ac:dyDescent="0.3">
      <c r="A41" s="6" t="s">
        <v>66</v>
      </c>
      <c r="B41" s="6" t="s">
        <v>9</v>
      </c>
      <c r="C41" t="s">
        <v>67</v>
      </c>
    </row>
    <row r="42" spans="1:3" x14ac:dyDescent="0.3">
      <c r="A42" s="6" t="s">
        <v>805</v>
      </c>
      <c r="B42" s="6" t="s">
        <v>9</v>
      </c>
      <c r="C42" t="s">
        <v>806</v>
      </c>
    </row>
    <row r="43" spans="1:3" x14ac:dyDescent="0.3">
      <c r="A43" s="6" t="s">
        <v>68</v>
      </c>
      <c r="B43" s="6" t="s">
        <v>9</v>
      </c>
      <c r="C43" t="s">
        <v>69</v>
      </c>
    </row>
    <row r="44" spans="1:3" x14ac:dyDescent="0.3">
      <c r="A44" s="6" t="s">
        <v>70</v>
      </c>
      <c r="B44" s="6" t="s">
        <v>9</v>
      </c>
      <c r="C44" t="s">
        <v>71</v>
      </c>
    </row>
    <row r="45" spans="1:3" x14ac:dyDescent="0.3">
      <c r="A45" s="6" t="s">
        <v>807</v>
      </c>
      <c r="B45" s="6" t="s">
        <v>9</v>
      </c>
      <c r="C45" t="s">
        <v>808</v>
      </c>
    </row>
    <row r="46" spans="1:3" x14ac:dyDescent="0.3">
      <c r="A46" s="6" t="s">
        <v>72</v>
      </c>
      <c r="B46" s="6" t="s">
        <v>9</v>
      </c>
      <c r="C46" t="s">
        <v>73</v>
      </c>
    </row>
    <row r="47" spans="1:3" x14ac:dyDescent="0.3">
      <c r="A47" s="6" t="s">
        <v>74</v>
      </c>
      <c r="B47" s="6" t="s">
        <v>10</v>
      </c>
      <c r="C47" t="s">
        <v>75</v>
      </c>
    </row>
    <row r="48" spans="1:3" x14ac:dyDescent="0.3">
      <c r="A48" s="6" t="s">
        <v>809</v>
      </c>
      <c r="B48" s="6" t="s">
        <v>11</v>
      </c>
      <c r="C48" t="s">
        <v>810</v>
      </c>
    </row>
    <row r="49" spans="1:3" x14ac:dyDescent="0.3">
      <c r="A49" s="6" t="s">
        <v>811</v>
      </c>
      <c r="B49" s="6" t="s">
        <v>11</v>
      </c>
      <c r="C49" t="s">
        <v>812</v>
      </c>
    </row>
    <row r="50" spans="1:3" x14ac:dyDescent="0.3">
      <c r="A50" s="6" t="s">
        <v>76</v>
      </c>
      <c r="B50" s="6" t="s">
        <v>14</v>
      </c>
      <c r="C50" t="s">
        <v>77</v>
      </c>
    </row>
    <row r="51" spans="1:3" x14ac:dyDescent="0.3">
      <c r="A51" s="6" t="s">
        <v>78</v>
      </c>
      <c r="B51" s="6" t="s">
        <v>14</v>
      </c>
      <c r="C51" t="s">
        <v>79</v>
      </c>
    </row>
    <row r="52" spans="1:3" x14ac:dyDescent="0.3">
      <c r="A52" s="6" t="s">
        <v>813</v>
      </c>
      <c r="B52" s="6" t="s">
        <v>14</v>
      </c>
      <c r="C52" t="s">
        <v>814</v>
      </c>
    </row>
    <row r="53" spans="1:3" x14ac:dyDescent="0.3">
      <c r="A53" s="6" t="s">
        <v>80</v>
      </c>
      <c r="B53" s="6" t="s">
        <v>14</v>
      </c>
      <c r="C53" t="s">
        <v>81</v>
      </c>
    </row>
    <row r="54" spans="1:3" x14ac:dyDescent="0.3">
      <c r="A54" s="6" t="s">
        <v>82</v>
      </c>
      <c r="B54" s="6" t="s">
        <v>14</v>
      </c>
      <c r="C54" t="s">
        <v>83</v>
      </c>
    </row>
    <row r="55" spans="1:3" x14ac:dyDescent="0.3">
      <c r="A55" s="6" t="s">
        <v>84</v>
      </c>
      <c r="B55" s="6" t="s">
        <v>14</v>
      </c>
      <c r="C55" t="s">
        <v>85</v>
      </c>
    </row>
    <row r="56" spans="1:3" x14ac:dyDescent="0.3">
      <c r="A56" s="6" t="s">
        <v>86</v>
      </c>
      <c r="B56" s="6" t="s">
        <v>14</v>
      </c>
      <c r="C56" t="s">
        <v>87</v>
      </c>
    </row>
    <row r="57" spans="1:3" x14ac:dyDescent="0.3">
      <c r="A57" s="6" t="s">
        <v>88</v>
      </c>
      <c r="B57" s="6" t="s">
        <v>14</v>
      </c>
      <c r="C57" t="s">
        <v>89</v>
      </c>
    </row>
    <row r="58" spans="1:3" x14ac:dyDescent="0.3">
      <c r="A58" s="6" t="s">
        <v>815</v>
      </c>
      <c r="B58" s="6" t="s">
        <v>14</v>
      </c>
      <c r="C58" t="s">
        <v>816</v>
      </c>
    </row>
    <row r="59" spans="1:3" x14ac:dyDescent="0.3">
      <c r="A59" s="6" t="s">
        <v>90</v>
      </c>
      <c r="B59" s="6" t="s">
        <v>14</v>
      </c>
      <c r="C59" t="s">
        <v>91</v>
      </c>
    </row>
    <row r="60" spans="1:3" x14ac:dyDescent="0.3">
      <c r="A60" s="6" t="s">
        <v>92</v>
      </c>
      <c r="B60" s="6" t="s">
        <v>14</v>
      </c>
      <c r="C60" t="s">
        <v>93</v>
      </c>
    </row>
    <row r="61" spans="1:3" x14ac:dyDescent="0.3">
      <c r="A61" s="6" t="s">
        <v>817</v>
      </c>
      <c r="B61" s="6" t="s">
        <v>14</v>
      </c>
      <c r="C61" t="s">
        <v>818</v>
      </c>
    </row>
    <row r="62" spans="1:3" x14ac:dyDescent="0.3">
      <c r="A62" s="6" t="s">
        <v>819</v>
      </c>
      <c r="B62" s="6" t="s">
        <v>15</v>
      </c>
      <c r="C62" t="s">
        <v>820</v>
      </c>
    </row>
    <row r="63" spans="1:3" x14ac:dyDescent="0.3">
      <c r="A63" s="6" t="s">
        <v>821</v>
      </c>
      <c r="B63" s="6" t="s">
        <v>25</v>
      </c>
      <c r="C63" t="s">
        <v>822</v>
      </c>
    </row>
    <row r="64" spans="1:3" x14ac:dyDescent="0.3">
      <c r="A64" s="6" t="s">
        <v>823</v>
      </c>
      <c r="B64" s="6" t="s">
        <v>15</v>
      </c>
      <c r="C64" t="s">
        <v>824</v>
      </c>
    </row>
    <row r="65" spans="1:3" x14ac:dyDescent="0.3">
      <c r="A65" s="6" t="s">
        <v>825</v>
      </c>
      <c r="B65" s="6" t="s">
        <v>15</v>
      </c>
      <c r="C65" t="s">
        <v>826</v>
      </c>
    </row>
    <row r="66" spans="1:3" x14ac:dyDescent="0.3">
      <c r="A66" s="6" t="s">
        <v>827</v>
      </c>
      <c r="B66" s="6" t="s">
        <v>15</v>
      </c>
      <c r="C66" t="s">
        <v>828</v>
      </c>
    </row>
    <row r="67" spans="1:3" x14ac:dyDescent="0.3">
      <c r="A67" s="6" t="s">
        <v>829</v>
      </c>
      <c r="B67" s="6" t="s">
        <v>25</v>
      </c>
      <c r="C67" t="s">
        <v>830</v>
      </c>
    </row>
    <row r="68" spans="1:3" x14ac:dyDescent="0.3">
      <c r="A68" s="6" t="s">
        <v>831</v>
      </c>
      <c r="B68" s="6" t="s">
        <v>15</v>
      </c>
      <c r="C68" t="s">
        <v>832</v>
      </c>
    </row>
    <row r="69" spans="1:3" x14ac:dyDescent="0.3">
      <c r="A69" s="6" t="s">
        <v>833</v>
      </c>
      <c r="B69" s="6" t="s">
        <v>15</v>
      </c>
      <c r="C69" t="s">
        <v>834</v>
      </c>
    </row>
    <row r="70" spans="1:3" x14ac:dyDescent="0.3">
      <c r="A70" s="6" t="s">
        <v>835</v>
      </c>
      <c r="B70" s="6" t="s">
        <v>15</v>
      </c>
      <c r="C70" t="s">
        <v>836</v>
      </c>
    </row>
    <row r="71" spans="1:3" x14ac:dyDescent="0.3">
      <c r="A71" s="6" t="s">
        <v>837</v>
      </c>
      <c r="B71" s="6" t="s">
        <v>25</v>
      </c>
      <c r="C71" t="s">
        <v>838</v>
      </c>
    </row>
    <row r="72" spans="1:3" x14ac:dyDescent="0.3">
      <c r="A72" s="6" t="s">
        <v>94</v>
      </c>
      <c r="B72" s="6" t="s">
        <v>15</v>
      </c>
      <c r="C72" t="s">
        <v>95</v>
      </c>
    </row>
    <row r="73" spans="1:3" x14ac:dyDescent="0.3">
      <c r="A73" s="6" t="s">
        <v>839</v>
      </c>
      <c r="B73" s="6" t="s">
        <v>15</v>
      </c>
      <c r="C73" t="s">
        <v>840</v>
      </c>
    </row>
    <row r="74" spans="1:3" x14ac:dyDescent="0.3">
      <c r="A74" s="6" t="s">
        <v>841</v>
      </c>
      <c r="B74" s="6" t="s">
        <v>16</v>
      </c>
      <c r="C74" t="s">
        <v>842</v>
      </c>
    </row>
    <row r="75" spans="1:3" x14ac:dyDescent="0.3">
      <c r="A75" s="6" t="s">
        <v>843</v>
      </c>
      <c r="B75" s="6" t="s">
        <v>16</v>
      </c>
      <c r="C75" t="s">
        <v>844</v>
      </c>
    </row>
    <row r="76" spans="1:3" x14ac:dyDescent="0.3">
      <c r="A76" s="6" t="s">
        <v>845</v>
      </c>
      <c r="B76" s="6" t="s">
        <v>16</v>
      </c>
      <c r="C76" t="s">
        <v>846</v>
      </c>
    </row>
    <row r="77" spans="1:3" x14ac:dyDescent="0.3">
      <c r="A77" s="6" t="s">
        <v>847</v>
      </c>
      <c r="B77" s="6" t="s">
        <v>16</v>
      </c>
      <c r="C77" t="s">
        <v>848</v>
      </c>
    </row>
    <row r="78" spans="1:3" x14ac:dyDescent="0.3">
      <c r="A78" s="6" t="s">
        <v>96</v>
      </c>
      <c r="B78" s="6" t="s">
        <v>16</v>
      </c>
      <c r="C78" t="s">
        <v>97</v>
      </c>
    </row>
    <row r="79" spans="1:3" x14ac:dyDescent="0.3">
      <c r="A79" s="6" t="s">
        <v>849</v>
      </c>
      <c r="B79" s="6" t="s">
        <v>16</v>
      </c>
      <c r="C79" t="s">
        <v>850</v>
      </c>
    </row>
    <row r="80" spans="1:3" x14ac:dyDescent="0.3">
      <c r="A80" s="6" t="s">
        <v>851</v>
      </c>
      <c r="B80" s="6" t="s">
        <v>16</v>
      </c>
      <c r="C80" t="s">
        <v>852</v>
      </c>
    </row>
    <row r="81" spans="1:3" x14ac:dyDescent="0.3">
      <c r="A81" s="6" t="s">
        <v>98</v>
      </c>
      <c r="B81" s="6" t="s">
        <v>16</v>
      </c>
      <c r="C81" t="s">
        <v>99</v>
      </c>
    </row>
    <row r="82" spans="1:3" x14ac:dyDescent="0.3">
      <c r="A82" s="6" t="s">
        <v>100</v>
      </c>
      <c r="B82" s="6" t="s">
        <v>16</v>
      </c>
      <c r="C82" t="s">
        <v>101</v>
      </c>
    </row>
    <row r="83" spans="1:3" x14ac:dyDescent="0.3">
      <c r="A83" s="6" t="s">
        <v>102</v>
      </c>
      <c r="B83" s="6" t="s">
        <v>16</v>
      </c>
      <c r="C83" t="s">
        <v>103</v>
      </c>
    </row>
    <row r="84" spans="1:3" x14ac:dyDescent="0.3">
      <c r="A84" s="6" t="s">
        <v>104</v>
      </c>
      <c r="B84" s="6" t="s">
        <v>17</v>
      </c>
      <c r="C84" t="s">
        <v>105</v>
      </c>
    </row>
    <row r="85" spans="1:3" x14ac:dyDescent="0.3">
      <c r="A85" s="6" t="s">
        <v>106</v>
      </c>
      <c r="B85" s="6" t="s">
        <v>17</v>
      </c>
      <c r="C85" t="s">
        <v>107</v>
      </c>
    </row>
    <row r="86" spans="1:3" x14ac:dyDescent="0.3">
      <c r="A86" s="6" t="s">
        <v>108</v>
      </c>
      <c r="B86" s="6" t="s">
        <v>17</v>
      </c>
      <c r="C86" t="s">
        <v>109</v>
      </c>
    </row>
    <row r="87" spans="1:3" x14ac:dyDescent="0.3">
      <c r="A87" s="6" t="s">
        <v>110</v>
      </c>
      <c r="B87" s="6" t="s">
        <v>17</v>
      </c>
      <c r="C87" t="s">
        <v>111</v>
      </c>
    </row>
    <row r="88" spans="1:3" x14ac:dyDescent="0.3">
      <c r="A88" s="6" t="s">
        <v>114</v>
      </c>
      <c r="B88" s="6" t="s">
        <v>17</v>
      </c>
      <c r="C88" t="s">
        <v>115</v>
      </c>
    </row>
    <row r="89" spans="1:3" x14ac:dyDescent="0.3">
      <c r="A89" s="6" t="s">
        <v>116</v>
      </c>
      <c r="B89" s="6" t="s">
        <v>17</v>
      </c>
      <c r="C89" t="s">
        <v>117</v>
      </c>
    </row>
    <row r="90" spans="1:3" x14ac:dyDescent="0.3">
      <c r="A90" s="6" t="s">
        <v>853</v>
      </c>
      <c r="B90" s="6" t="s">
        <v>17</v>
      </c>
      <c r="C90" t="s">
        <v>854</v>
      </c>
    </row>
    <row r="91" spans="1:3" x14ac:dyDescent="0.3">
      <c r="A91" s="6" t="s">
        <v>118</v>
      </c>
      <c r="B91" s="6" t="s">
        <v>17</v>
      </c>
      <c r="C91" t="s">
        <v>119</v>
      </c>
    </row>
    <row r="92" spans="1:3" x14ac:dyDescent="0.3">
      <c r="A92" s="6" t="s">
        <v>120</v>
      </c>
      <c r="B92" s="6" t="s">
        <v>17</v>
      </c>
      <c r="C92" t="s">
        <v>121</v>
      </c>
    </row>
    <row r="93" spans="1:3" x14ac:dyDescent="0.3">
      <c r="A93" s="6" t="s">
        <v>122</v>
      </c>
      <c r="B93" s="6" t="s">
        <v>17</v>
      </c>
      <c r="C93" t="s">
        <v>123</v>
      </c>
    </row>
    <row r="94" spans="1:3" x14ac:dyDescent="0.3">
      <c r="A94" s="6" t="s">
        <v>124</v>
      </c>
      <c r="B94" s="6" t="s">
        <v>21</v>
      </c>
      <c r="C94" t="s">
        <v>125</v>
      </c>
    </row>
    <row r="95" spans="1:3" x14ac:dyDescent="0.3">
      <c r="A95" s="6" t="s">
        <v>855</v>
      </c>
      <c r="B95" s="6" t="s">
        <v>21</v>
      </c>
      <c r="C95" t="s">
        <v>856</v>
      </c>
    </row>
    <row r="96" spans="1:3" x14ac:dyDescent="0.3">
      <c r="A96" s="6" t="s">
        <v>857</v>
      </c>
      <c r="B96" s="6" t="s">
        <v>21</v>
      </c>
      <c r="C96" t="s">
        <v>858</v>
      </c>
    </row>
    <row r="97" spans="1:3" x14ac:dyDescent="0.3">
      <c r="A97" s="6" t="s">
        <v>859</v>
      </c>
      <c r="B97" s="6" t="s">
        <v>21</v>
      </c>
      <c r="C97" t="s">
        <v>860</v>
      </c>
    </row>
    <row r="98" spans="1:3" x14ac:dyDescent="0.3">
      <c r="A98" s="6" t="s">
        <v>861</v>
      </c>
      <c r="B98" s="6" t="s">
        <v>23</v>
      </c>
      <c r="C98" t="s">
        <v>862</v>
      </c>
    </row>
    <row r="99" spans="1:3" x14ac:dyDescent="0.3">
      <c r="A99" s="6" t="s">
        <v>126</v>
      </c>
      <c r="B99" s="6" t="s">
        <v>23</v>
      </c>
      <c r="C99" t="s">
        <v>127</v>
      </c>
    </row>
    <row r="100" spans="1:3" x14ac:dyDescent="0.3">
      <c r="A100" s="6" t="s">
        <v>128</v>
      </c>
      <c r="B100" s="6" t="s">
        <v>23</v>
      </c>
      <c r="C100" t="s">
        <v>129</v>
      </c>
    </row>
    <row r="101" spans="1:3" x14ac:dyDescent="0.3">
      <c r="A101" s="6" t="s">
        <v>130</v>
      </c>
      <c r="B101" s="6" t="s">
        <v>0</v>
      </c>
      <c r="C101" t="s">
        <v>131</v>
      </c>
    </row>
    <row r="102" spans="1:3" x14ac:dyDescent="0.3">
      <c r="A102" s="6">
        <v>10995</v>
      </c>
      <c r="B102" s="6" t="s">
        <v>1</v>
      </c>
      <c r="C102" t="s">
        <v>133</v>
      </c>
    </row>
    <row r="103" spans="1:3" x14ac:dyDescent="0.3">
      <c r="A103" s="6" t="s">
        <v>134</v>
      </c>
      <c r="B103" s="6" t="s">
        <v>2</v>
      </c>
      <c r="C103" t="s">
        <v>135</v>
      </c>
    </row>
    <row r="104" spans="1:3" x14ac:dyDescent="0.3">
      <c r="A104" s="6" t="s">
        <v>136</v>
      </c>
      <c r="B104" s="6" t="s">
        <v>3</v>
      </c>
      <c r="C104" t="s">
        <v>137</v>
      </c>
    </row>
    <row r="105" spans="1:3" x14ac:dyDescent="0.3">
      <c r="A105" s="6" t="s">
        <v>138</v>
      </c>
      <c r="B105" s="6" t="s">
        <v>4</v>
      </c>
      <c r="C105" t="s">
        <v>139</v>
      </c>
    </row>
    <row r="106" spans="1:3" x14ac:dyDescent="0.3">
      <c r="A106" s="6" t="s">
        <v>140</v>
      </c>
      <c r="B106" s="6" t="s">
        <v>5</v>
      </c>
      <c r="C106" t="s">
        <v>141</v>
      </c>
    </row>
    <row r="107" spans="1:3" x14ac:dyDescent="0.3">
      <c r="A107" s="6" t="s">
        <v>142</v>
      </c>
      <c r="B107" s="6" t="s">
        <v>6</v>
      </c>
      <c r="C107" t="s">
        <v>143</v>
      </c>
    </row>
    <row r="108" spans="1:3" x14ac:dyDescent="0.3">
      <c r="A108" s="6" t="s">
        <v>144</v>
      </c>
      <c r="B108" s="6" t="s">
        <v>7</v>
      </c>
      <c r="C108" t="s">
        <v>145</v>
      </c>
    </row>
    <row r="109" spans="1:3" x14ac:dyDescent="0.3">
      <c r="A109" s="6" t="s">
        <v>146</v>
      </c>
      <c r="B109" s="6" t="s">
        <v>9</v>
      </c>
      <c r="C109" t="s">
        <v>147</v>
      </c>
    </row>
    <row r="110" spans="1:3" x14ac:dyDescent="0.3">
      <c r="A110" s="6" t="s">
        <v>148</v>
      </c>
      <c r="B110" s="6" t="s">
        <v>10</v>
      </c>
      <c r="C110" t="s">
        <v>149</v>
      </c>
    </row>
    <row r="111" spans="1:3" x14ac:dyDescent="0.3">
      <c r="A111" s="6" t="s">
        <v>150</v>
      </c>
      <c r="B111" s="6" t="s">
        <v>11</v>
      </c>
      <c r="C111" t="s">
        <v>151</v>
      </c>
    </row>
    <row r="112" spans="1:3" x14ac:dyDescent="0.3">
      <c r="A112" s="6" t="s">
        <v>152</v>
      </c>
      <c r="B112" s="6" t="s">
        <v>12</v>
      </c>
      <c r="C112" t="s">
        <v>153</v>
      </c>
    </row>
    <row r="113" spans="1:3" x14ac:dyDescent="0.3">
      <c r="A113" s="6" t="s">
        <v>154</v>
      </c>
      <c r="B113" s="6" t="s">
        <v>13</v>
      </c>
      <c r="C113" t="s">
        <v>155</v>
      </c>
    </row>
    <row r="114" spans="1:3" x14ac:dyDescent="0.3">
      <c r="A114" s="6" t="s">
        <v>156</v>
      </c>
      <c r="B114" s="6" t="s">
        <v>14</v>
      </c>
      <c r="C114" t="s">
        <v>157</v>
      </c>
    </row>
    <row r="115" spans="1:3" x14ac:dyDescent="0.3">
      <c r="A115" s="6" t="s">
        <v>158</v>
      </c>
      <c r="B115" s="6" t="s">
        <v>15</v>
      </c>
      <c r="C115" t="s">
        <v>159</v>
      </c>
    </row>
    <row r="116" spans="1:3" x14ac:dyDescent="0.3">
      <c r="A116" s="6" t="s">
        <v>160</v>
      </c>
      <c r="B116" s="6" t="s">
        <v>16</v>
      </c>
      <c r="C116" t="s">
        <v>161</v>
      </c>
    </row>
    <row r="117" spans="1:3" x14ac:dyDescent="0.3">
      <c r="A117" s="6" t="s">
        <v>162</v>
      </c>
      <c r="B117" s="6" t="s">
        <v>17</v>
      </c>
      <c r="C117" t="s">
        <v>163</v>
      </c>
    </row>
    <row r="118" spans="1:3" x14ac:dyDescent="0.3">
      <c r="A118" s="6" t="s">
        <v>164</v>
      </c>
      <c r="B118" s="6" t="s">
        <v>18</v>
      </c>
      <c r="C118" t="s">
        <v>165</v>
      </c>
    </row>
    <row r="119" spans="1:3" x14ac:dyDescent="0.3">
      <c r="A119" s="6" t="s">
        <v>166</v>
      </c>
      <c r="B119" s="6" t="s">
        <v>19</v>
      </c>
      <c r="C119" t="s">
        <v>167</v>
      </c>
    </row>
    <row r="120" spans="1:3" x14ac:dyDescent="0.3">
      <c r="A120" s="6" t="s">
        <v>168</v>
      </c>
      <c r="B120" s="6" t="s">
        <v>8</v>
      </c>
      <c r="C120" t="s">
        <v>169</v>
      </c>
    </row>
    <row r="121" spans="1:3" x14ac:dyDescent="0.3">
      <c r="A121" s="6" t="s">
        <v>170</v>
      </c>
      <c r="B121" s="6" t="s">
        <v>0</v>
      </c>
      <c r="C121" t="s">
        <v>171</v>
      </c>
    </row>
    <row r="122" spans="1:3" x14ac:dyDescent="0.3">
      <c r="A122" s="6" t="s">
        <v>173</v>
      </c>
      <c r="B122" s="6" t="s">
        <v>0</v>
      </c>
      <c r="C122" t="s">
        <v>174</v>
      </c>
    </row>
    <row r="123" spans="1:3" x14ac:dyDescent="0.3">
      <c r="A123" s="6" t="s">
        <v>176</v>
      </c>
      <c r="B123" s="6" t="s">
        <v>0</v>
      </c>
      <c r="C123" t="s">
        <v>177</v>
      </c>
    </row>
    <row r="124" spans="1:3" x14ac:dyDescent="0.3">
      <c r="A124" s="6" t="s">
        <v>179</v>
      </c>
      <c r="B124" s="6" t="s">
        <v>0</v>
      </c>
      <c r="C124" t="s">
        <v>180</v>
      </c>
    </row>
    <row r="125" spans="1:3" x14ac:dyDescent="0.3">
      <c r="A125" s="6" t="s">
        <v>181</v>
      </c>
      <c r="B125" s="6" t="s">
        <v>23</v>
      </c>
      <c r="C125" t="s">
        <v>182</v>
      </c>
    </row>
    <row r="126" spans="1:3" x14ac:dyDescent="0.3">
      <c r="A126" s="6" t="s">
        <v>863</v>
      </c>
      <c r="B126" s="6" t="s">
        <v>0</v>
      </c>
      <c r="C126" t="s">
        <v>864</v>
      </c>
    </row>
    <row r="127" spans="1:3" x14ac:dyDescent="0.3">
      <c r="A127" s="6" t="s">
        <v>183</v>
      </c>
      <c r="B127" s="6" t="s">
        <v>0</v>
      </c>
      <c r="C127" t="s">
        <v>184</v>
      </c>
    </row>
    <row r="128" spans="1:3" x14ac:dyDescent="0.3">
      <c r="A128" s="6">
        <v>13898</v>
      </c>
      <c r="B128" s="6" t="s">
        <v>3</v>
      </c>
      <c r="C128" t="s">
        <v>865</v>
      </c>
    </row>
    <row r="129" spans="1:3" x14ac:dyDescent="0.3">
      <c r="A129" s="6" t="s">
        <v>185</v>
      </c>
      <c r="B129" s="6" t="s">
        <v>16</v>
      </c>
      <c r="C129" t="s">
        <v>186</v>
      </c>
    </row>
    <row r="130" spans="1:3" x14ac:dyDescent="0.3">
      <c r="A130" s="6" t="s">
        <v>187</v>
      </c>
      <c r="B130" s="6" t="s">
        <v>8</v>
      </c>
      <c r="C130" t="s">
        <v>188</v>
      </c>
    </row>
    <row r="131" spans="1:3" x14ac:dyDescent="0.3">
      <c r="A131" s="6" t="s">
        <v>189</v>
      </c>
      <c r="B131" s="6" t="s">
        <v>0</v>
      </c>
      <c r="C131" t="s">
        <v>190</v>
      </c>
    </row>
    <row r="132" spans="1:3" x14ac:dyDescent="0.3">
      <c r="A132" s="6" t="s">
        <v>191</v>
      </c>
      <c r="B132" s="6" t="s">
        <v>0</v>
      </c>
      <c r="C132" t="s">
        <v>192</v>
      </c>
    </row>
    <row r="133" spans="1:3" x14ac:dyDescent="0.3">
      <c r="A133" s="6" t="s">
        <v>193</v>
      </c>
      <c r="B133" s="6" t="s">
        <v>0</v>
      </c>
      <c r="C133" t="s">
        <v>194</v>
      </c>
    </row>
    <row r="134" spans="1:3" x14ac:dyDescent="0.3">
      <c r="A134" s="6" t="s">
        <v>195</v>
      </c>
      <c r="B134" s="6" t="s">
        <v>0</v>
      </c>
      <c r="C134" t="s">
        <v>196</v>
      </c>
    </row>
    <row r="135" spans="1:3" x14ac:dyDescent="0.3">
      <c r="A135" s="6" t="s">
        <v>866</v>
      </c>
      <c r="B135" s="6" t="s">
        <v>23</v>
      </c>
      <c r="C135" t="s">
        <v>867</v>
      </c>
    </row>
    <row r="136" spans="1:3" x14ac:dyDescent="0.3">
      <c r="A136" s="6" t="s">
        <v>197</v>
      </c>
      <c r="B136" s="6" t="s">
        <v>4</v>
      </c>
      <c r="C136" t="s">
        <v>198</v>
      </c>
    </row>
    <row r="137" spans="1:3" x14ac:dyDescent="0.3">
      <c r="A137" s="6" t="s">
        <v>199</v>
      </c>
      <c r="B137" s="6" t="s">
        <v>4</v>
      </c>
      <c r="C137" t="s">
        <v>200</v>
      </c>
    </row>
    <row r="138" spans="1:3" x14ac:dyDescent="0.3">
      <c r="A138" s="6" t="s">
        <v>201</v>
      </c>
      <c r="B138" s="6" t="s">
        <v>0</v>
      </c>
      <c r="C138" t="s">
        <v>202</v>
      </c>
    </row>
    <row r="139" spans="1:3" x14ac:dyDescent="0.3">
      <c r="A139" s="6" t="s">
        <v>203</v>
      </c>
      <c r="B139" s="6" t="s">
        <v>0</v>
      </c>
      <c r="C139" t="s">
        <v>204</v>
      </c>
    </row>
    <row r="140" spans="1:3" x14ac:dyDescent="0.3">
      <c r="A140" s="6" t="s">
        <v>205</v>
      </c>
      <c r="B140" s="6" t="s">
        <v>0</v>
      </c>
      <c r="C140" t="s">
        <v>206</v>
      </c>
    </row>
    <row r="141" spans="1:3" x14ac:dyDescent="0.3">
      <c r="A141" s="6" t="s">
        <v>207</v>
      </c>
      <c r="B141" s="6" t="s">
        <v>0</v>
      </c>
      <c r="C141" t="s">
        <v>208</v>
      </c>
    </row>
    <row r="142" spans="1:3" x14ac:dyDescent="0.3">
      <c r="A142" s="6" t="s">
        <v>209</v>
      </c>
      <c r="B142" s="6" t="s">
        <v>0</v>
      </c>
      <c r="C142" t="s">
        <v>210</v>
      </c>
    </row>
    <row r="143" spans="1:3" x14ac:dyDescent="0.3">
      <c r="A143" s="6" t="s">
        <v>211</v>
      </c>
      <c r="B143" s="6" t="s">
        <v>0</v>
      </c>
      <c r="C143" t="s">
        <v>212</v>
      </c>
    </row>
    <row r="144" spans="1:3" x14ac:dyDescent="0.3">
      <c r="A144" s="6">
        <v>39086</v>
      </c>
      <c r="B144" s="6" t="s">
        <v>11</v>
      </c>
      <c r="C144" t="s">
        <v>214</v>
      </c>
    </row>
    <row r="145" spans="1:3" x14ac:dyDescent="0.3">
      <c r="A145" s="6" t="s">
        <v>215</v>
      </c>
      <c r="B145" s="6" t="s">
        <v>4</v>
      </c>
      <c r="C145" t="s">
        <v>216</v>
      </c>
    </row>
    <row r="146" spans="1:3" x14ac:dyDescent="0.3">
      <c r="A146" s="6" t="s">
        <v>868</v>
      </c>
      <c r="B146" s="6" t="s">
        <v>0</v>
      </c>
      <c r="C146" t="s">
        <v>869</v>
      </c>
    </row>
    <row r="147" spans="1:3" x14ac:dyDescent="0.3">
      <c r="A147" s="6" t="s">
        <v>870</v>
      </c>
      <c r="B147" s="6" t="s">
        <v>0</v>
      </c>
      <c r="C147" t="s">
        <v>871</v>
      </c>
    </row>
    <row r="148" spans="1:3" x14ac:dyDescent="0.3">
      <c r="A148" s="6" t="s">
        <v>872</v>
      </c>
      <c r="B148" s="6" t="s">
        <v>0</v>
      </c>
      <c r="C148" t="s">
        <v>873</v>
      </c>
    </row>
    <row r="149" spans="1:3" x14ac:dyDescent="0.3">
      <c r="A149" s="6" t="s">
        <v>874</v>
      </c>
      <c r="B149" s="6" t="s">
        <v>0</v>
      </c>
      <c r="C149" t="s">
        <v>875</v>
      </c>
    </row>
    <row r="150" spans="1:3" x14ac:dyDescent="0.3">
      <c r="A150" s="6" t="s">
        <v>876</v>
      </c>
      <c r="B150" s="6" t="s">
        <v>3</v>
      </c>
      <c r="C150" t="s">
        <v>877</v>
      </c>
    </row>
    <row r="151" spans="1:3" x14ac:dyDescent="0.3">
      <c r="A151" s="6" t="s">
        <v>878</v>
      </c>
      <c r="B151" s="6" t="s">
        <v>0</v>
      </c>
      <c r="C151" t="s">
        <v>879</v>
      </c>
    </row>
    <row r="152" spans="1:3" x14ac:dyDescent="0.3">
      <c r="A152" s="6" t="s">
        <v>217</v>
      </c>
      <c r="B152" s="6" t="s">
        <v>22</v>
      </c>
      <c r="C152" t="s">
        <v>218</v>
      </c>
    </row>
    <row r="153" spans="1:3" x14ac:dyDescent="0.3">
      <c r="A153" s="6" t="s">
        <v>219</v>
      </c>
      <c r="B153" s="6" t="s">
        <v>25</v>
      </c>
      <c r="C153" t="s">
        <v>220</v>
      </c>
    </row>
    <row r="154" spans="1:3" x14ac:dyDescent="0.3">
      <c r="A154" s="6" t="s">
        <v>221</v>
      </c>
      <c r="B154" s="6" t="s">
        <v>21</v>
      </c>
      <c r="C154" t="s">
        <v>222</v>
      </c>
    </row>
    <row r="155" spans="1:3" x14ac:dyDescent="0.3">
      <c r="A155" s="6" t="s">
        <v>223</v>
      </c>
      <c r="B155" s="6" t="s">
        <v>24</v>
      </c>
      <c r="C155" t="s">
        <v>224</v>
      </c>
    </row>
    <row r="156" spans="1:3" x14ac:dyDescent="0.3">
      <c r="A156" s="6" t="s">
        <v>225</v>
      </c>
      <c r="B156" s="6" t="s">
        <v>11</v>
      </c>
      <c r="C156" t="s">
        <v>226</v>
      </c>
    </row>
    <row r="157" spans="1:3" x14ac:dyDescent="0.3">
      <c r="A157" s="6" t="s">
        <v>227</v>
      </c>
      <c r="B157" s="6" t="s">
        <v>0</v>
      </c>
      <c r="C157" t="s">
        <v>228</v>
      </c>
    </row>
    <row r="158" spans="1:3" x14ac:dyDescent="0.3">
      <c r="A158" s="6" t="s">
        <v>229</v>
      </c>
      <c r="B158" s="6" t="s">
        <v>0</v>
      </c>
      <c r="C158" t="s">
        <v>230</v>
      </c>
    </row>
    <row r="159" spans="1:3" x14ac:dyDescent="0.3">
      <c r="A159" s="6" t="s">
        <v>231</v>
      </c>
      <c r="B159" s="6" t="s">
        <v>0</v>
      </c>
      <c r="C159" t="s">
        <v>232</v>
      </c>
    </row>
    <row r="160" spans="1:3" x14ac:dyDescent="0.3">
      <c r="A160" s="6" t="s">
        <v>233</v>
      </c>
      <c r="B160" s="6" t="s">
        <v>0</v>
      </c>
      <c r="C160" t="s">
        <v>234</v>
      </c>
    </row>
    <row r="161" spans="1:3" x14ac:dyDescent="0.3">
      <c r="A161" s="6" t="s">
        <v>235</v>
      </c>
      <c r="B161" s="6" t="s">
        <v>0</v>
      </c>
      <c r="C161" t="s">
        <v>236</v>
      </c>
    </row>
    <row r="162" spans="1:3" x14ac:dyDescent="0.3">
      <c r="A162" s="6" t="s">
        <v>239</v>
      </c>
      <c r="B162" s="6"/>
      <c r="C162" t="s">
        <v>240</v>
      </c>
    </row>
    <row r="163" spans="1:3" x14ac:dyDescent="0.3">
      <c r="A163" s="6" t="s">
        <v>241</v>
      </c>
      <c r="B163" s="6"/>
      <c r="C163" t="s">
        <v>242</v>
      </c>
    </row>
    <row r="164" spans="1:3" x14ac:dyDescent="0.3">
      <c r="A164" s="6" t="s">
        <v>246</v>
      </c>
      <c r="B164" s="6"/>
      <c r="C164" t="s">
        <v>247</v>
      </c>
    </row>
    <row r="165" spans="1:3" x14ac:dyDescent="0.3">
      <c r="A165" s="6" t="s">
        <v>248</v>
      </c>
      <c r="B165" s="6"/>
      <c r="C165" t="s">
        <v>249</v>
      </c>
    </row>
    <row r="166" spans="1:3" x14ac:dyDescent="0.3">
      <c r="A166" s="6" t="s">
        <v>252</v>
      </c>
      <c r="B166" s="6"/>
      <c r="C166" t="s">
        <v>253</v>
      </c>
    </row>
    <row r="167" spans="1:3" x14ac:dyDescent="0.3">
      <c r="A167" s="6" t="s">
        <v>254</v>
      </c>
      <c r="B167" s="6"/>
      <c r="C167" t="s">
        <v>255</v>
      </c>
    </row>
    <row r="168" spans="1:3" x14ac:dyDescent="0.3">
      <c r="A168" s="6" t="s">
        <v>256</v>
      </c>
      <c r="B168" s="6"/>
      <c r="C168" t="s">
        <v>257</v>
      </c>
    </row>
    <row r="169" spans="1:3" x14ac:dyDescent="0.3">
      <c r="A169" s="6" t="s">
        <v>258</v>
      </c>
      <c r="B169" s="6"/>
      <c r="C169" t="s">
        <v>259</v>
      </c>
    </row>
    <row r="170" spans="1:3" x14ac:dyDescent="0.3">
      <c r="A170" s="6" t="s">
        <v>880</v>
      </c>
      <c r="B170" s="6"/>
      <c r="C170" t="s">
        <v>881</v>
      </c>
    </row>
    <row r="171" spans="1:3" x14ac:dyDescent="0.3">
      <c r="A171" s="6" t="s">
        <v>260</v>
      </c>
      <c r="B171" s="6"/>
      <c r="C171" t="s">
        <v>261</v>
      </c>
    </row>
    <row r="172" spans="1:3" x14ac:dyDescent="0.3">
      <c r="A172" s="6" t="s">
        <v>882</v>
      </c>
      <c r="B172" s="6"/>
      <c r="C172" t="s">
        <v>883</v>
      </c>
    </row>
    <row r="173" spans="1:3" x14ac:dyDescent="0.3">
      <c r="A173" s="6" t="s">
        <v>262</v>
      </c>
      <c r="B173" s="6"/>
      <c r="C173" t="s">
        <v>263</v>
      </c>
    </row>
    <row r="174" spans="1:3" x14ac:dyDescent="0.3">
      <c r="A174" s="6" t="s">
        <v>884</v>
      </c>
      <c r="B174" s="6"/>
      <c r="C174" t="s">
        <v>885</v>
      </c>
    </row>
    <row r="175" spans="1:3" x14ac:dyDescent="0.3">
      <c r="A175" s="6" t="s">
        <v>264</v>
      </c>
      <c r="B175" s="6"/>
      <c r="C175" t="s">
        <v>265</v>
      </c>
    </row>
    <row r="176" spans="1:3" x14ac:dyDescent="0.3">
      <c r="A176" s="6" t="s">
        <v>266</v>
      </c>
      <c r="B176" s="6"/>
      <c r="C176" t="s">
        <v>267</v>
      </c>
    </row>
    <row r="177" spans="1:3" x14ac:dyDescent="0.3">
      <c r="A177" s="6" t="s">
        <v>268</v>
      </c>
      <c r="B177" s="6"/>
      <c r="C177" t="s">
        <v>269</v>
      </c>
    </row>
    <row r="178" spans="1:3" x14ac:dyDescent="0.3">
      <c r="A178" s="6" t="s">
        <v>270</v>
      </c>
      <c r="B178" s="6" t="s">
        <v>0</v>
      </c>
      <c r="C178" t="s">
        <v>271</v>
      </c>
    </row>
    <row r="179" spans="1:3" x14ac:dyDescent="0.3">
      <c r="A179" s="6" t="s">
        <v>274</v>
      </c>
      <c r="B179" s="6"/>
      <c r="C179" t="s">
        <v>275</v>
      </c>
    </row>
    <row r="180" spans="1:3" x14ac:dyDescent="0.3">
      <c r="A180" s="6" t="s">
        <v>276</v>
      </c>
      <c r="B180" s="6"/>
      <c r="C180" t="s">
        <v>277</v>
      </c>
    </row>
    <row r="181" spans="1:3" x14ac:dyDescent="0.3">
      <c r="A181" s="6" t="s">
        <v>278</v>
      </c>
      <c r="B181" s="6"/>
      <c r="C181" t="s">
        <v>279</v>
      </c>
    </row>
    <row r="182" spans="1:3" x14ac:dyDescent="0.3">
      <c r="A182" s="6" t="s">
        <v>886</v>
      </c>
      <c r="B182" s="6"/>
      <c r="C182" t="s">
        <v>887</v>
      </c>
    </row>
    <row r="183" spans="1:3" x14ac:dyDescent="0.3">
      <c r="A183" s="6" t="s">
        <v>282</v>
      </c>
      <c r="B183" s="6"/>
      <c r="C183" t="s">
        <v>283</v>
      </c>
    </row>
    <row r="184" spans="1:3" x14ac:dyDescent="0.3">
      <c r="A184" s="6" t="s">
        <v>284</v>
      </c>
      <c r="B184" s="6"/>
      <c r="C184" t="s">
        <v>285</v>
      </c>
    </row>
    <row r="185" spans="1:3" x14ac:dyDescent="0.3">
      <c r="A185" s="6" t="s">
        <v>288</v>
      </c>
      <c r="B185" s="6"/>
      <c r="C185" t="s">
        <v>289</v>
      </c>
    </row>
    <row r="186" spans="1:3" x14ac:dyDescent="0.3">
      <c r="A186" s="6" t="s">
        <v>290</v>
      </c>
      <c r="B186" s="6"/>
      <c r="C186" t="s">
        <v>291</v>
      </c>
    </row>
    <row r="187" spans="1:3" x14ac:dyDescent="0.3">
      <c r="A187" s="6" t="s">
        <v>294</v>
      </c>
      <c r="B187" s="6"/>
      <c r="C187" t="s">
        <v>295</v>
      </c>
    </row>
    <row r="188" spans="1:3" x14ac:dyDescent="0.3">
      <c r="A188" s="6" t="s">
        <v>296</v>
      </c>
      <c r="B188" s="6" t="s">
        <v>888</v>
      </c>
      <c r="C188" t="s">
        <v>297</v>
      </c>
    </row>
    <row r="189" spans="1:3" x14ac:dyDescent="0.3">
      <c r="A189" s="6" t="s">
        <v>889</v>
      </c>
      <c r="B189" s="6" t="s">
        <v>888</v>
      </c>
      <c r="C189" t="s">
        <v>890</v>
      </c>
    </row>
    <row r="190" spans="1:3" x14ac:dyDescent="0.3">
      <c r="A190" s="6" t="s">
        <v>303</v>
      </c>
      <c r="B190" s="6" t="s">
        <v>888</v>
      </c>
      <c r="C190" t="s">
        <v>304</v>
      </c>
    </row>
    <row r="191" spans="1:3" x14ac:dyDescent="0.3">
      <c r="A191" s="6" t="s">
        <v>307</v>
      </c>
      <c r="B191" s="6" t="s">
        <v>888</v>
      </c>
      <c r="C191" t="s">
        <v>308</v>
      </c>
    </row>
    <row r="192" spans="1:3" x14ac:dyDescent="0.3">
      <c r="A192" s="6" t="s">
        <v>891</v>
      </c>
      <c r="B192" s="6" t="s">
        <v>888</v>
      </c>
      <c r="C192" t="s">
        <v>892</v>
      </c>
    </row>
    <row r="193" spans="1:3" x14ac:dyDescent="0.3">
      <c r="A193" s="6" t="s">
        <v>893</v>
      </c>
      <c r="B193" s="6" t="s">
        <v>8</v>
      </c>
      <c r="C193" t="s">
        <v>894</v>
      </c>
    </row>
    <row r="194" spans="1:3" x14ac:dyDescent="0.3">
      <c r="A194" s="6" t="s">
        <v>309</v>
      </c>
      <c r="B194" s="6" t="s">
        <v>1</v>
      </c>
      <c r="C194" t="s">
        <v>310</v>
      </c>
    </row>
    <row r="195" spans="1:3" x14ac:dyDescent="0.3">
      <c r="A195" s="6" t="s">
        <v>312</v>
      </c>
      <c r="B195" s="6" t="s">
        <v>6</v>
      </c>
      <c r="C195" t="s">
        <v>313</v>
      </c>
    </row>
    <row r="196" spans="1:3" x14ac:dyDescent="0.3">
      <c r="A196" s="6" t="s">
        <v>314</v>
      </c>
      <c r="B196" s="6" t="s">
        <v>8</v>
      </c>
      <c r="C196" t="s">
        <v>315</v>
      </c>
    </row>
    <row r="197" spans="1:3" x14ac:dyDescent="0.3">
      <c r="A197" s="6" t="s">
        <v>316</v>
      </c>
      <c r="B197" s="6" t="s">
        <v>8</v>
      </c>
      <c r="C197" t="s">
        <v>317</v>
      </c>
    </row>
    <row r="198" spans="1:3" x14ac:dyDescent="0.3">
      <c r="A198" s="6" t="s">
        <v>318</v>
      </c>
      <c r="B198" s="6" t="s">
        <v>8</v>
      </c>
      <c r="C198" t="s">
        <v>319</v>
      </c>
    </row>
    <row r="199" spans="1:3" x14ac:dyDescent="0.3">
      <c r="A199" s="6" t="s">
        <v>320</v>
      </c>
      <c r="B199" s="6" t="s">
        <v>8</v>
      </c>
      <c r="C199" t="s">
        <v>321</v>
      </c>
    </row>
    <row r="200" spans="1:3" x14ac:dyDescent="0.3">
      <c r="A200" s="6" t="s">
        <v>322</v>
      </c>
      <c r="B200" s="6" t="s">
        <v>8</v>
      </c>
      <c r="C200" t="s">
        <v>323</v>
      </c>
    </row>
    <row r="201" spans="1:3" x14ac:dyDescent="0.3">
      <c r="A201" s="6" t="s">
        <v>324</v>
      </c>
      <c r="B201" s="6" t="s">
        <v>18</v>
      </c>
      <c r="C201" t="s">
        <v>325</v>
      </c>
    </row>
    <row r="202" spans="1:3" x14ac:dyDescent="0.3">
      <c r="A202" s="6" t="s">
        <v>326</v>
      </c>
      <c r="B202" s="6" t="s">
        <v>18</v>
      </c>
      <c r="C202" t="s">
        <v>327</v>
      </c>
    </row>
    <row r="203" spans="1:3" x14ac:dyDescent="0.3">
      <c r="A203" s="6" t="s">
        <v>328</v>
      </c>
      <c r="B203" s="6" t="s">
        <v>18</v>
      </c>
      <c r="C203" t="s">
        <v>329</v>
      </c>
    </row>
    <row r="204" spans="1:3" x14ac:dyDescent="0.3">
      <c r="A204" s="6" t="s">
        <v>330</v>
      </c>
      <c r="B204" s="6" t="s">
        <v>18</v>
      </c>
      <c r="C204" t="s">
        <v>331</v>
      </c>
    </row>
    <row r="205" spans="1:3" x14ac:dyDescent="0.3">
      <c r="A205" s="6" t="s">
        <v>332</v>
      </c>
      <c r="B205" s="6" t="s">
        <v>23</v>
      </c>
      <c r="C205" t="s">
        <v>333</v>
      </c>
    </row>
    <row r="206" spans="1:3" x14ac:dyDescent="0.3">
      <c r="A206" s="6" t="s">
        <v>334</v>
      </c>
      <c r="B206" s="6" t="s">
        <v>21</v>
      </c>
      <c r="C206" t="s">
        <v>335</v>
      </c>
    </row>
    <row r="207" spans="1:3" x14ac:dyDescent="0.3">
      <c r="A207" s="6" t="s">
        <v>336</v>
      </c>
      <c r="B207" s="6" t="s">
        <v>21</v>
      </c>
      <c r="C207" t="s">
        <v>337</v>
      </c>
    </row>
    <row r="208" spans="1:3" x14ac:dyDescent="0.3">
      <c r="A208" s="6" t="s">
        <v>338</v>
      </c>
      <c r="B208" s="6" t="s">
        <v>21</v>
      </c>
      <c r="C208" t="s">
        <v>339</v>
      </c>
    </row>
    <row r="209" spans="1:3" x14ac:dyDescent="0.3">
      <c r="A209" s="6" t="s">
        <v>340</v>
      </c>
      <c r="B209" s="6" t="s">
        <v>17</v>
      </c>
      <c r="C209" t="s">
        <v>341</v>
      </c>
    </row>
    <row r="210" spans="1:3" x14ac:dyDescent="0.3">
      <c r="A210" s="6" t="s">
        <v>342</v>
      </c>
      <c r="B210" s="6" t="s">
        <v>17</v>
      </c>
      <c r="C210" t="s">
        <v>343</v>
      </c>
    </row>
    <row r="211" spans="1:3" x14ac:dyDescent="0.3">
      <c r="A211" s="6" t="s">
        <v>344</v>
      </c>
      <c r="B211" s="6" t="s">
        <v>17</v>
      </c>
      <c r="C211" t="s">
        <v>345</v>
      </c>
    </row>
    <row r="212" spans="1:3" x14ac:dyDescent="0.3">
      <c r="A212" s="6" t="s">
        <v>346</v>
      </c>
      <c r="B212" s="6" t="s">
        <v>17</v>
      </c>
      <c r="C212" t="s">
        <v>347</v>
      </c>
    </row>
    <row r="213" spans="1:3" x14ac:dyDescent="0.3">
      <c r="A213" s="6" t="s">
        <v>348</v>
      </c>
      <c r="B213" s="6" t="s">
        <v>17</v>
      </c>
      <c r="C213" t="s">
        <v>349</v>
      </c>
    </row>
    <row r="214" spans="1:3" x14ac:dyDescent="0.3">
      <c r="A214" s="6" t="s">
        <v>352</v>
      </c>
      <c r="B214" s="6" t="s">
        <v>17</v>
      </c>
      <c r="C214" t="s">
        <v>353</v>
      </c>
    </row>
    <row r="215" spans="1:3" x14ac:dyDescent="0.3">
      <c r="A215" s="6" t="s">
        <v>354</v>
      </c>
      <c r="B215" s="6" t="s">
        <v>17</v>
      </c>
      <c r="C215" t="s">
        <v>355</v>
      </c>
    </row>
    <row r="216" spans="1:3" x14ac:dyDescent="0.3">
      <c r="A216" s="6" t="s">
        <v>356</v>
      </c>
      <c r="B216" s="6" t="s">
        <v>4</v>
      </c>
      <c r="C216" t="s">
        <v>357</v>
      </c>
    </row>
    <row r="217" spans="1:3" x14ac:dyDescent="0.3">
      <c r="A217" s="6" t="s">
        <v>358</v>
      </c>
      <c r="B217" s="6" t="s">
        <v>4</v>
      </c>
      <c r="C217" t="s">
        <v>359</v>
      </c>
    </row>
    <row r="218" spans="1:3" x14ac:dyDescent="0.3">
      <c r="A218" s="6" t="s">
        <v>360</v>
      </c>
      <c r="B218" s="6" t="s">
        <v>4</v>
      </c>
      <c r="C218" t="s">
        <v>361</v>
      </c>
    </row>
    <row r="219" spans="1:3" x14ac:dyDescent="0.3">
      <c r="A219" s="6" t="s">
        <v>362</v>
      </c>
      <c r="B219" s="6" t="s">
        <v>4</v>
      </c>
      <c r="C219" t="s">
        <v>363</v>
      </c>
    </row>
    <row r="220" spans="1:3" x14ac:dyDescent="0.3">
      <c r="A220" s="6" t="s">
        <v>364</v>
      </c>
      <c r="B220" s="6" t="s">
        <v>4</v>
      </c>
      <c r="C220" t="s">
        <v>365</v>
      </c>
    </row>
    <row r="221" spans="1:3" x14ac:dyDescent="0.3">
      <c r="A221" s="6" t="s">
        <v>366</v>
      </c>
      <c r="B221" s="6" t="s">
        <v>4</v>
      </c>
      <c r="C221" t="s">
        <v>367</v>
      </c>
    </row>
    <row r="222" spans="1:3" x14ac:dyDescent="0.3">
      <c r="A222" s="6" t="s">
        <v>368</v>
      </c>
      <c r="B222" s="6" t="s">
        <v>4</v>
      </c>
      <c r="C222" t="s">
        <v>369</v>
      </c>
    </row>
    <row r="223" spans="1:3" x14ac:dyDescent="0.3">
      <c r="A223" s="6" t="s">
        <v>370</v>
      </c>
      <c r="B223" s="6" t="s">
        <v>4</v>
      </c>
      <c r="C223" t="s">
        <v>371</v>
      </c>
    </row>
    <row r="224" spans="1:3" x14ac:dyDescent="0.3">
      <c r="A224" s="6" t="s">
        <v>372</v>
      </c>
      <c r="B224" s="6" t="s">
        <v>4</v>
      </c>
      <c r="C224" t="s">
        <v>373</v>
      </c>
    </row>
    <row r="225" spans="1:3" x14ac:dyDescent="0.3">
      <c r="A225" s="6" t="s">
        <v>374</v>
      </c>
      <c r="B225" s="6" t="s">
        <v>4</v>
      </c>
      <c r="C225" t="s">
        <v>375</v>
      </c>
    </row>
    <row r="226" spans="1:3" x14ac:dyDescent="0.3">
      <c r="A226" s="6" t="s">
        <v>376</v>
      </c>
      <c r="B226" s="6" t="s">
        <v>4</v>
      </c>
      <c r="C226" t="s">
        <v>377</v>
      </c>
    </row>
    <row r="227" spans="1:3" x14ac:dyDescent="0.3">
      <c r="A227" s="6" t="s">
        <v>378</v>
      </c>
      <c r="B227" s="6" t="s">
        <v>20</v>
      </c>
      <c r="C227" t="s">
        <v>379</v>
      </c>
    </row>
    <row r="228" spans="1:3" x14ac:dyDescent="0.3">
      <c r="A228" s="6" t="s">
        <v>380</v>
      </c>
      <c r="B228" s="6" t="s">
        <v>20</v>
      </c>
      <c r="C228" t="s">
        <v>381</v>
      </c>
    </row>
    <row r="229" spans="1:3" x14ac:dyDescent="0.3">
      <c r="A229" s="6" t="s">
        <v>382</v>
      </c>
      <c r="B229" s="6" t="s">
        <v>20</v>
      </c>
      <c r="C229" t="s">
        <v>383</v>
      </c>
    </row>
    <row r="230" spans="1:3" x14ac:dyDescent="0.3">
      <c r="A230" s="6" t="s">
        <v>384</v>
      </c>
      <c r="B230" s="6" t="s">
        <v>6</v>
      </c>
      <c r="C230" t="s">
        <v>385</v>
      </c>
    </row>
    <row r="231" spans="1:3" x14ac:dyDescent="0.3">
      <c r="A231" s="6" t="s">
        <v>386</v>
      </c>
      <c r="B231" s="6" t="s">
        <v>6</v>
      </c>
      <c r="C231" t="s">
        <v>387</v>
      </c>
    </row>
    <row r="232" spans="1:3" x14ac:dyDescent="0.3">
      <c r="A232" s="6" t="s">
        <v>388</v>
      </c>
      <c r="B232" s="6" t="s">
        <v>6</v>
      </c>
      <c r="C232" t="s">
        <v>389</v>
      </c>
    </row>
    <row r="233" spans="1:3" x14ac:dyDescent="0.3">
      <c r="A233" s="6" t="s">
        <v>390</v>
      </c>
      <c r="B233" s="6" t="s">
        <v>6</v>
      </c>
      <c r="C233" t="s">
        <v>391</v>
      </c>
    </row>
    <row r="234" spans="1:3" x14ac:dyDescent="0.3">
      <c r="A234" s="6" t="s">
        <v>392</v>
      </c>
      <c r="B234" s="6" t="s">
        <v>6</v>
      </c>
      <c r="C234" t="s">
        <v>393</v>
      </c>
    </row>
    <row r="235" spans="1:3" x14ac:dyDescent="0.3">
      <c r="A235" s="6" t="s">
        <v>394</v>
      </c>
      <c r="B235" s="6" t="s">
        <v>24</v>
      </c>
      <c r="C235" t="s">
        <v>395</v>
      </c>
    </row>
    <row r="236" spans="1:3" x14ac:dyDescent="0.3">
      <c r="A236" s="6" t="s">
        <v>396</v>
      </c>
      <c r="B236" s="6" t="s">
        <v>24</v>
      </c>
      <c r="C236" t="s">
        <v>397</v>
      </c>
    </row>
    <row r="237" spans="1:3" x14ac:dyDescent="0.3">
      <c r="A237" s="6" t="s">
        <v>398</v>
      </c>
      <c r="B237" s="6" t="s">
        <v>24</v>
      </c>
      <c r="C237" t="s">
        <v>399</v>
      </c>
    </row>
    <row r="238" spans="1:3" x14ac:dyDescent="0.3">
      <c r="A238" s="6" t="s">
        <v>400</v>
      </c>
      <c r="B238" s="6" t="s">
        <v>24</v>
      </c>
      <c r="C238" t="s">
        <v>401</v>
      </c>
    </row>
    <row r="239" spans="1:3" x14ac:dyDescent="0.3">
      <c r="A239" s="6" t="s">
        <v>402</v>
      </c>
      <c r="B239" s="6" t="s">
        <v>9</v>
      </c>
      <c r="C239" t="s">
        <v>403</v>
      </c>
    </row>
    <row r="240" spans="1:3" x14ac:dyDescent="0.3">
      <c r="A240" s="6" t="s">
        <v>404</v>
      </c>
      <c r="B240" s="6" t="s">
        <v>9</v>
      </c>
      <c r="C240" t="s">
        <v>405</v>
      </c>
    </row>
    <row r="241" spans="1:3" x14ac:dyDescent="0.3">
      <c r="A241" s="6" t="s">
        <v>406</v>
      </c>
      <c r="B241" s="6" t="s">
        <v>9</v>
      </c>
      <c r="C241" t="s">
        <v>407</v>
      </c>
    </row>
    <row r="242" spans="1:3" x14ac:dyDescent="0.3">
      <c r="A242" s="6" t="s">
        <v>408</v>
      </c>
      <c r="B242" s="6" t="s">
        <v>9</v>
      </c>
      <c r="C242" t="s">
        <v>409</v>
      </c>
    </row>
    <row r="243" spans="1:3" x14ac:dyDescent="0.3">
      <c r="A243" s="6" t="s">
        <v>410</v>
      </c>
      <c r="B243" s="6" t="s">
        <v>9</v>
      </c>
      <c r="C243" t="s">
        <v>411</v>
      </c>
    </row>
    <row r="244" spans="1:3" x14ac:dyDescent="0.3">
      <c r="A244" s="6" t="s">
        <v>412</v>
      </c>
      <c r="B244" s="6" t="s">
        <v>9</v>
      </c>
      <c r="C244" t="s">
        <v>413</v>
      </c>
    </row>
    <row r="245" spans="1:3" x14ac:dyDescent="0.3">
      <c r="A245" s="6" t="s">
        <v>414</v>
      </c>
      <c r="B245" s="6" t="s">
        <v>9</v>
      </c>
      <c r="C245" t="s">
        <v>415</v>
      </c>
    </row>
    <row r="246" spans="1:3" x14ac:dyDescent="0.3">
      <c r="A246" s="6" t="s">
        <v>416</v>
      </c>
      <c r="B246" s="6" t="s">
        <v>9</v>
      </c>
      <c r="C246" t="s">
        <v>417</v>
      </c>
    </row>
    <row r="247" spans="1:3" x14ac:dyDescent="0.3">
      <c r="A247" s="6" t="s">
        <v>418</v>
      </c>
      <c r="B247" s="6" t="s">
        <v>9</v>
      </c>
      <c r="C247" t="s">
        <v>419</v>
      </c>
    </row>
    <row r="248" spans="1:3" x14ac:dyDescent="0.3">
      <c r="A248" s="6" t="s">
        <v>420</v>
      </c>
      <c r="B248" s="6" t="s">
        <v>9</v>
      </c>
      <c r="C248" t="s">
        <v>421</v>
      </c>
    </row>
    <row r="249" spans="1:3" x14ac:dyDescent="0.3">
      <c r="A249" s="6" t="s">
        <v>422</v>
      </c>
      <c r="B249" s="6" t="s">
        <v>1</v>
      </c>
      <c r="C249" t="s">
        <v>423</v>
      </c>
    </row>
    <row r="250" spans="1:3" x14ac:dyDescent="0.3">
      <c r="A250" s="6" t="s">
        <v>424</v>
      </c>
      <c r="B250" s="6" t="s">
        <v>1</v>
      </c>
      <c r="C250" t="s">
        <v>425</v>
      </c>
    </row>
    <row r="251" spans="1:3" x14ac:dyDescent="0.3">
      <c r="A251" s="6" t="s">
        <v>426</v>
      </c>
      <c r="B251" s="6" t="s">
        <v>1</v>
      </c>
      <c r="C251" t="s">
        <v>427</v>
      </c>
    </row>
    <row r="252" spans="1:3" x14ac:dyDescent="0.3">
      <c r="A252" s="6" t="s">
        <v>428</v>
      </c>
      <c r="B252" s="6" t="s">
        <v>1</v>
      </c>
      <c r="C252" t="s">
        <v>429</v>
      </c>
    </row>
    <row r="253" spans="1:3" x14ac:dyDescent="0.3">
      <c r="A253" s="6" t="s">
        <v>430</v>
      </c>
      <c r="B253" s="6" t="s">
        <v>1</v>
      </c>
      <c r="C253" t="s">
        <v>431</v>
      </c>
    </row>
    <row r="254" spans="1:3" x14ac:dyDescent="0.3">
      <c r="A254" s="6" t="s">
        <v>432</v>
      </c>
      <c r="B254" s="6" t="s">
        <v>1</v>
      </c>
      <c r="C254" t="s">
        <v>433</v>
      </c>
    </row>
    <row r="255" spans="1:3" x14ac:dyDescent="0.3">
      <c r="A255" s="6" t="s">
        <v>434</v>
      </c>
      <c r="B255" s="6" t="s">
        <v>23</v>
      </c>
      <c r="C255" t="s">
        <v>435</v>
      </c>
    </row>
    <row r="256" spans="1:3" x14ac:dyDescent="0.3">
      <c r="A256" s="6" t="s">
        <v>436</v>
      </c>
      <c r="B256" s="6" t="s">
        <v>23</v>
      </c>
      <c r="C256" t="s">
        <v>437</v>
      </c>
    </row>
    <row r="257" spans="1:3" x14ac:dyDescent="0.3">
      <c r="A257" s="6" t="s">
        <v>438</v>
      </c>
      <c r="B257" s="6" t="s">
        <v>23</v>
      </c>
      <c r="C257" t="s">
        <v>439</v>
      </c>
    </row>
    <row r="258" spans="1:3" x14ac:dyDescent="0.3">
      <c r="A258" s="6" t="s">
        <v>440</v>
      </c>
      <c r="B258" s="6" t="s">
        <v>23</v>
      </c>
      <c r="C258" t="s">
        <v>441</v>
      </c>
    </row>
    <row r="259" spans="1:3" x14ac:dyDescent="0.3">
      <c r="A259" s="6" t="s">
        <v>442</v>
      </c>
      <c r="B259" s="6" t="s">
        <v>10</v>
      </c>
      <c r="C259" t="s">
        <v>443</v>
      </c>
    </row>
    <row r="260" spans="1:3" x14ac:dyDescent="0.3">
      <c r="A260" s="6" t="s">
        <v>444</v>
      </c>
      <c r="B260" s="6" t="s">
        <v>10</v>
      </c>
      <c r="C260" t="s">
        <v>445</v>
      </c>
    </row>
    <row r="261" spans="1:3" x14ac:dyDescent="0.3">
      <c r="A261" s="6" t="s">
        <v>446</v>
      </c>
      <c r="B261" s="6" t="s">
        <v>10</v>
      </c>
      <c r="C261" t="s">
        <v>447</v>
      </c>
    </row>
    <row r="262" spans="1:3" x14ac:dyDescent="0.3">
      <c r="A262" s="6" t="s">
        <v>448</v>
      </c>
      <c r="B262" s="6" t="s">
        <v>2</v>
      </c>
      <c r="C262" t="s">
        <v>449</v>
      </c>
    </row>
    <row r="263" spans="1:3" x14ac:dyDescent="0.3">
      <c r="A263" s="6" t="s">
        <v>450</v>
      </c>
      <c r="B263" s="6" t="s">
        <v>2</v>
      </c>
      <c r="C263" t="s">
        <v>451</v>
      </c>
    </row>
    <row r="264" spans="1:3" x14ac:dyDescent="0.3">
      <c r="A264" s="6" t="s">
        <v>452</v>
      </c>
      <c r="B264" s="6" t="s">
        <v>2</v>
      </c>
      <c r="C264" t="s">
        <v>453</v>
      </c>
    </row>
    <row r="265" spans="1:3" x14ac:dyDescent="0.3">
      <c r="A265" s="6" t="s">
        <v>454</v>
      </c>
      <c r="B265" s="6" t="s">
        <v>11</v>
      </c>
      <c r="C265" t="s">
        <v>455</v>
      </c>
    </row>
    <row r="266" spans="1:3" x14ac:dyDescent="0.3">
      <c r="A266" s="6" t="s">
        <v>456</v>
      </c>
      <c r="B266" s="6" t="s">
        <v>11</v>
      </c>
      <c r="C266" t="s">
        <v>457</v>
      </c>
    </row>
    <row r="267" spans="1:3" x14ac:dyDescent="0.3">
      <c r="A267" s="6" t="s">
        <v>458</v>
      </c>
      <c r="B267" s="6" t="s">
        <v>11</v>
      </c>
      <c r="C267" t="s">
        <v>459</v>
      </c>
    </row>
    <row r="268" spans="1:3" x14ac:dyDescent="0.3">
      <c r="A268" s="6" t="s">
        <v>460</v>
      </c>
      <c r="B268" s="6" t="s">
        <v>11</v>
      </c>
      <c r="C268" t="s">
        <v>461</v>
      </c>
    </row>
    <row r="269" spans="1:3" x14ac:dyDescent="0.3">
      <c r="A269" s="6" t="s">
        <v>462</v>
      </c>
      <c r="B269" s="6" t="s">
        <v>11</v>
      </c>
      <c r="C269" t="s">
        <v>463</v>
      </c>
    </row>
    <row r="270" spans="1:3" x14ac:dyDescent="0.3">
      <c r="A270" s="6" t="s">
        <v>464</v>
      </c>
      <c r="B270" s="6" t="s">
        <v>11</v>
      </c>
      <c r="C270" t="s">
        <v>465</v>
      </c>
    </row>
    <row r="271" spans="1:3" x14ac:dyDescent="0.3">
      <c r="A271" s="6" t="s">
        <v>466</v>
      </c>
      <c r="B271" s="6" t="s">
        <v>11</v>
      </c>
      <c r="C271" t="s">
        <v>467</v>
      </c>
    </row>
    <row r="272" spans="1:3" x14ac:dyDescent="0.3">
      <c r="A272" s="6" t="s">
        <v>468</v>
      </c>
      <c r="B272" s="6" t="s">
        <v>11</v>
      </c>
      <c r="C272" t="s">
        <v>469</v>
      </c>
    </row>
    <row r="273" spans="1:3" x14ac:dyDescent="0.3">
      <c r="A273" s="6" t="s">
        <v>470</v>
      </c>
      <c r="B273" s="6" t="s">
        <v>11</v>
      </c>
      <c r="C273" t="s">
        <v>471</v>
      </c>
    </row>
    <row r="274" spans="1:3" x14ac:dyDescent="0.3">
      <c r="A274" s="6" t="s">
        <v>472</v>
      </c>
      <c r="B274" s="6" t="s">
        <v>11</v>
      </c>
      <c r="C274" t="s">
        <v>473</v>
      </c>
    </row>
    <row r="275" spans="1:3" x14ac:dyDescent="0.3">
      <c r="A275" s="6" t="s">
        <v>474</v>
      </c>
      <c r="B275" s="6" t="s">
        <v>11</v>
      </c>
      <c r="C275" t="s">
        <v>475</v>
      </c>
    </row>
    <row r="276" spans="1:3" x14ac:dyDescent="0.3">
      <c r="A276" s="6" t="s">
        <v>476</v>
      </c>
      <c r="B276" s="6" t="s">
        <v>19</v>
      </c>
      <c r="C276" t="s">
        <v>477</v>
      </c>
    </row>
    <row r="277" spans="1:3" x14ac:dyDescent="0.3">
      <c r="A277" s="6" t="s">
        <v>478</v>
      </c>
      <c r="B277" s="6" t="s">
        <v>19</v>
      </c>
      <c r="C277" t="s">
        <v>479</v>
      </c>
    </row>
    <row r="278" spans="1:3" x14ac:dyDescent="0.3">
      <c r="A278" s="6" t="s">
        <v>480</v>
      </c>
      <c r="B278" s="6" t="s">
        <v>19</v>
      </c>
      <c r="C278" t="s">
        <v>481</v>
      </c>
    </row>
    <row r="279" spans="1:3" x14ac:dyDescent="0.3">
      <c r="A279" s="6" t="s">
        <v>482</v>
      </c>
      <c r="B279" s="6" t="s">
        <v>19</v>
      </c>
      <c r="C279" t="s">
        <v>483</v>
      </c>
    </row>
    <row r="280" spans="1:3" x14ac:dyDescent="0.3">
      <c r="A280" s="6" t="s">
        <v>484</v>
      </c>
      <c r="B280" s="6" t="s">
        <v>15</v>
      </c>
      <c r="C280" t="s">
        <v>485</v>
      </c>
    </row>
    <row r="281" spans="1:3" x14ac:dyDescent="0.3">
      <c r="A281" s="6" t="s">
        <v>486</v>
      </c>
      <c r="B281" s="6" t="s">
        <v>15</v>
      </c>
      <c r="C281" t="s">
        <v>487</v>
      </c>
    </row>
    <row r="282" spans="1:3" x14ac:dyDescent="0.3">
      <c r="A282" s="6" t="s">
        <v>488</v>
      </c>
      <c r="B282" s="6" t="s">
        <v>15</v>
      </c>
      <c r="C282" t="s">
        <v>489</v>
      </c>
    </row>
    <row r="283" spans="1:3" x14ac:dyDescent="0.3">
      <c r="A283" s="6" t="s">
        <v>490</v>
      </c>
      <c r="B283" s="6" t="s">
        <v>15</v>
      </c>
      <c r="C283" t="s">
        <v>491</v>
      </c>
    </row>
    <row r="284" spans="1:3" x14ac:dyDescent="0.3">
      <c r="A284" s="6" t="s">
        <v>492</v>
      </c>
      <c r="B284" s="6" t="s">
        <v>15</v>
      </c>
      <c r="C284" t="s">
        <v>493</v>
      </c>
    </row>
    <row r="285" spans="1:3" x14ac:dyDescent="0.3">
      <c r="A285" s="6" t="s">
        <v>494</v>
      </c>
      <c r="B285" s="6" t="s">
        <v>15</v>
      </c>
      <c r="C285" t="s">
        <v>495</v>
      </c>
    </row>
    <row r="286" spans="1:3" x14ac:dyDescent="0.3">
      <c r="A286" s="6" t="s">
        <v>496</v>
      </c>
      <c r="B286" s="6" t="s">
        <v>15</v>
      </c>
      <c r="C286" t="s">
        <v>497</v>
      </c>
    </row>
    <row r="287" spans="1:3" x14ac:dyDescent="0.3">
      <c r="A287" s="6" t="s">
        <v>498</v>
      </c>
      <c r="B287" s="6" t="s">
        <v>15</v>
      </c>
      <c r="C287" t="s">
        <v>499</v>
      </c>
    </row>
    <row r="288" spans="1:3" x14ac:dyDescent="0.3">
      <c r="A288" s="6" t="s">
        <v>500</v>
      </c>
      <c r="B288" s="6" t="s">
        <v>16</v>
      </c>
      <c r="C288" t="s">
        <v>501</v>
      </c>
    </row>
    <row r="289" spans="1:3" x14ac:dyDescent="0.3">
      <c r="A289" s="6" t="s">
        <v>502</v>
      </c>
      <c r="B289" s="6" t="s">
        <v>16</v>
      </c>
      <c r="C289" t="s">
        <v>503</v>
      </c>
    </row>
    <row r="290" spans="1:3" x14ac:dyDescent="0.3">
      <c r="A290" s="6" t="s">
        <v>504</v>
      </c>
      <c r="B290" s="6" t="s">
        <v>16</v>
      </c>
      <c r="C290" t="s">
        <v>505</v>
      </c>
    </row>
    <row r="291" spans="1:3" x14ac:dyDescent="0.3">
      <c r="A291" s="6" t="s">
        <v>506</v>
      </c>
      <c r="B291" s="6" t="s">
        <v>16</v>
      </c>
      <c r="C291" t="s">
        <v>507</v>
      </c>
    </row>
    <row r="292" spans="1:3" x14ac:dyDescent="0.3">
      <c r="A292" s="6" t="s">
        <v>508</v>
      </c>
      <c r="B292" s="6" t="s">
        <v>16</v>
      </c>
      <c r="C292" t="s">
        <v>509</v>
      </c>
    </row>
    <row r="293" spans="1:3" x14ac:dyDescent="0.3">
      <c r="A293" s="6" t="s">
        <v>510</v>
      </c>
      <c r="B293" s="6" t="s">
        <v>16</v>
      </c>
      <c r="C293" t="s">
        <v>511</v>
      </c>
    </row>
    <row r="294" spans="1:3" x14ac:dyDescent="0.3">
      <c r="A294" s="6" t="s">
        <v>512</v>
      </c>
      <c r="B294" s="6" t="s">
        <v>16</v>
      </c>
      <c r="C294" t="s">
        <v>513</v>
      </c>
    </row>
    <row r="295" spans="1:3" x14ac:dyDescent="0.3">
      <c r="A295" s="6" t="s">
        <v>895</v>
      </c>
      <c r="B295" s="6" t="s">
        <v>0</v>
      </c>
      <c r="C295" t="s">
        <v>896</v>
      </c>
    </row>
    <row r="296" spans="1:3" x14ac:dyDescent="0.3">
      <c r="A296" s="6" t="s">
        <v>514</v>
      </c>
      <c r="B296" s="6" t="s">
        <v>0</v>
      </c>
      <c r="C296" t="s">
        <v>515</v>
      </c>
    </row>
    <row r="297" spans="1:3" x14ac:dyDescent="0.3">
      <c r="A297" s="6" t="s">
        <v>516</v>
      </c>
      <c r="B297" s="6" t="s">
        <v>0</v>
      </c>
      <c r="C297" t="s">
        <v>517</v>
      </c>
    </row>
    <row r="298" spans="1:3" x14ac:dyDescent="0.3">
      <c r="A298" s="6" t="s">
        <v>518</v>
      </c>
      <c r="B298" s="6" t="s">
        <v>0</v>
      </c>
      <c r="C298" t="s">
        <v>519</v>
      </c>
    </row>
    <row r="299" spans="1:3" x14ac:dyDescent="0.3">
      <c r="A299" s="6" t="s">
        <v>520</v>
      </c>
      <c r="B299" s="6" t="s">
        <v>0</v>
      </c>
      <c r="C299" t="s">
        <v>521</v>
      </c>
    </row>
    <row r="300" spans="1:3" x14ac:dyDescent="0.3">
      <c r="A300" s="6" t="s">
        <v>522</v>
      </c>
      <c r="B300" s="6" t="s">
        <v>0</v>
      </c>
      <c r="C300" t="s">
        <v>523</v>
      </c>
    </row>
    <row r="301" spans="1:3" x14ac:dyDescent="0.3">
      <c r="A301" s="6" t="s">
        <v>524</v>
      </c>
      <c r="B301" s="6" t="s">
        <v>0</v>
      </c>
      <c r="C301" t="s">
        <v>525</v>
      </c>
    </row>
    <row r="302" spans="1:3" x14ac:dyDescent="0.3">
      <c r="A302" s="6" t="s">
        <v>526</v>
      </c>
      <c r="B302" s="6" t="s">
        <v>0</v>
      </c>
      <c r="C302" t="s">
        <v>527</v>
      </c>
    </row>
    <row r="303" spans="1:3" x14ac:dyDescent="0.3">
      <c r="A303" s="6" t="s">
        <v>528</v>
      </c>
      <c r="B303" s="6" t="s">
        <v>0</v>
      </c>
      <c r="C303" t="s">
        <v>529</v>
      </c>
    </row>
    <row r="304" spans="1:3" x14ac:dyDescent="0.3">
      <c r="A304" s="6" t="s">
        <v>530</v>
      </c>
      <c r="B304" s="6" t="s">
        <v>0</v>
      </c>
      <c r="C304" t="s">
        <v>531</v>
      </c>
    </row>
    <row r="305" spans="1:3" x14ac:dyDescent="0.3">
      <c r="A305" s="6" t="s">
        <v>532</v>
      </c>
      <c r="B305" s="6" t="s">
        <v>0</v>
      </c>
      <c r="C305" t="s">
        <v>533</v>
      </c>
    </row>
    <row r="306" spans="1:3" x14ac:dyDescent="0.3">
      <c r="A306" s="6" t="s">
        <v>534</v>
      </c>
      <c r="B306" s="6" t="s">
        <v>0</v>
      </c>
      <c r="C306" t="s">
        <v>405</v>
      </c>
    </row>
    <row r="307" spans="1:3" x14ac:dyDescent="0.3">
      <c r="A307" s="6" t="s">
        <v>535</v>
      </c>
      <c r="B307" s="6" t="s">
        <v>0</v>
      </c>
      <c r="C307" t="s">
        <v>536</v>
      </c>
    </row>
    <row r="308" spans="1:3" x14ac:dyDescent="0.3">
      <c r="A308" s="6" t="s">
        <v>537</v>
      </c>
      <c r="B308" s="6" t="s">
        <v>13</v>
      </c>
      <c r="C308" t="s">
        <v>538</v>
      </c>
    </row>
    <row r="309" spans="1:3" x14ac:dyDescent="0.3">
      <c r="A309" s="6" t="s">
        <v>539</v>
      </c>
      <c r="B309" s="6" t="s">
        <v>13</v>
      </c>
      <c r="C309" t="s">
        <v>540</v>
      </c>
    </row>
    <row r="310" spans="1:3" x14ac:dyDescent="0.3">
      <c r="A310" s="6" t="s">
        <v>541</v>
      </c>
      <c r="B310" s="6" t="s">
        <v>13</v>
      </c>
      <c r="C310" t="s">
        <v>542</v>
      </c>
    </row>
    <row r="311" spans="1:3" x14ac:dyDescent="0.3">
      <c r="A311" s="6" t="s">
        <v>543</v>
      </c>
      <c r="B311" s="6" t="s">
        <v>13</v>
      </c>
      <c r="C311" t="s">
        <v>544</v>
      </c>
    </row>
    <row r="312" spans="1:3" x14ac:dyDescent="0.3">
      <c r="A312" s="6" t="s">
        <v>545</v>
      </c>
      <c r="B312" s="6" t="s">
        <v>13</v>
      </c>
      <c r="C312" t="s">
        <v>546</v>
      </c>
    </row>
    <row r="313" spans="1:3" x14ac:dyDescent="0.3">
      <c r="A313" s="6" t="s">
        <v>547</v>
      </c>
      <c r="B313" s="6" t="s">
        <v>13</v>
      </c>
      <c r="C313" t="s">
        <v>548</v>
      </c>
    </row>
    <row r="314" spans="1:3" x14ac:dyDescent="0.3">
      <c r="A314" s="6" t="s">
        <v>549</v>
      </c>
      <c r="B314" s="6" t="s">
        <v>12</v>
      </c>
      <c r="C314" t="s">
        <v>550</v>
      </c>
    </row>
    <row r="315" spans="1:3" x14ac:dyDescent="0.3">
      <c r="A315" s="6" t="s">
        <v>551</v>
      </c>
      <c r="B315" s="6" t="s">
        <v>12</v>
      </c>
      <c r="C315" t="s">
        <v>552</v>
      </c>
    </row>
    <row r="316" spans="1:3" x14ac:dyDescent="0.3">
      <c r="A316" s="6" t="s">
        <v>553</v>
      </c>
      <c r="B316" s="6" t="s">
        <v>12</v>
      </c>
      <c r="C316" t="s">
        <v>554</v>
      </c>
    </row>
    <row r="317" spans="1:3" x14ac:dyDescent="0.3">
      <c r="A317" s="6" t="s">
        <v>555</v>
      </c>
      <c r="B317" s="6" t="s">
        <v>5</v>
      </c>
      <c r="C317" t="s">
        <v>556</v>
      </c>
    </row>
    <row r="318" spans="1:3" x14ac:dyDescent="0.3">
      <c r="A318" s="6" t="s">
        <v>557</v>
      </c>
      <c r="B318" s="6" t="s">
        <v>5</v>
      </c>
      <c r="C318" t="s">
        <v>558</v>
      </c>
    </row>
    <row r="319" spans="1:3" x14ac:dyDescent="0.3">
      <c r="A319" s="6" t="s">
        <v>559</v>
      </c>
      <c r="B319" s="6" t="s">
        <v>5</v>
      </c>
      <c r="C319" t="s">
        <v>560</v>
      </c>
    </row>
    <row r="320" spans="1:3" x14ac:dyDescent="0.3">
      <c r="A320" s="6" t="s">
        <v>561</v>
      </c>
      <c r="B320" s="6" t="s">
        <v>5</v>
      </c>
      <c r="C320" t="s">
        <v>562</v>
      </c>
    </row>
    <row r="321" spans="1:3" x14ac:dyDescent="0.3">
      <c r="A321" s="6" t="s">
        <v>563</v>
      </c>
      <c r="B321" s="6" t="s">
        <v>5</v>
      </c>
      <c r="C321" t="s">
        <v>564</v>
      </c>
    </row>
    <row r="322" spans="1:3" x14ac:dyDescent="0.3">
      <c r="A322" s="6" t="s">
        <v>565</v>
      </c>
      <c r="B322" s="6" t="s">
        <v>5</v>
      </c>
      <c r="C322" t="s">
        <v>566</v>
      </c>
    </row>
    <row r="323" spans="1:3" x14ac:dyDescent="0.3">
      <c r="A323" s="6" t="s">
        <v>567</v>
      </c>
      <c r="B323" s="6" t="s">
        <v>5</v>
      </c>
      <c r="C323" t="s">
        <v>568</v>
      </c>
    </row>
    <row r="324" spans="1:3" x14ac:dyDescent="0.3">
      <c r="A324" s="6" t="s">
        <v>569</v>
      </c>
      <c r="B324" s="6" t="s">
        <v>5</v>
      </c>
      <c r="C324" t="s">
        <v>570</v>
      </c>
    </row>
    <row r="325" spans="1:3" x14ac:dyDescent="0.3">
      <c r="A325" s="6" t="s">
        <v>571</v>
      </c>
      <c r="B325" s="6" t="s">
        <v>5</v>
      </c>
      <c r="C325" t="s">
        <v>572</v>
      </c>
    </row>
    <row r="326" spans="1:3" x14ac:dyDescent="0.3">
      <c r="A326" s="6" t="s">
        <v>573</v>
      </c>
      <c r="B326" s="6" t="s">
        <v>22</v>
      </c>
      <c r="C326" t="s">
        <v>574</v>
      </c>
    </row>
    <row r="327" spans="1:3" x14ac:dyDescent="0.3">
      <c r="A327" s="6" t="s">
        <v>575</v>
      </c>
      <c r="B327" s="6" t="s">
        <v>3</v>
      </c>
      <c r="C327" t="s">
        <v>576</v>
      </c>
    </row>
    <row r="328" spans="1:3" x14ac:dyDescent="0.3">
      <c r="A328" s="6" t="s">
        <v>577</v>
      </c>
      <c r="B328" s="6" t="s">
        <v>3</v>
      </c>
      <c r="C328" t="s">
        <v>578</v>
      </c>
    </row>
    <row r="329" spans="1:3" x14ac:dyDescent="0.3">
      <c r="A329" s="6" t="s">
        <v>579</v>
      </c>
      <c r="B329" s="6" t="s">
        <v>3</v>
      </c>
      <c r="C329" t="s">
        <v>580</v>
      </c>
    </row>
    <row r="330" spans="1:3" x14ac:dyDescent="0.3">
      <c r="A330" s="6" t="s">
        <v>581</v>
      </c>
      <c r="B330" s="6" t="s">
        <v>3</v>
      </c>
      <c r="C330" t="s">
        <v>582</v>
      </c>
    </row>
    <row r="331" spans="1:3" x14ac:dyDescent="0.3">
      <c r="A331" s="6" t="s">
        <v>583</v>
      </c>
      <c r="B331" s="6" t="s">
        <v>3</v>
      </c>
      <c r="C331" t="s">
        <v>584</v>
      </c>
    </row>
    <row r="332" spans="1:3" x14ac:dyDescent="0.3">
      <c r="A332" s="6" t="s">
        <v>585</v>
      </c>
      <c r="B332" s="6" t="s">
        <v>3</v>
      </c>
      <c r="C332" t="s">
        <v>586</v>
      </c>
    </row>
    <row r="333" spans="1:3" x14ac:dyDescent="0.3">
      <c r="A333" s="6" t="s">
        <v>587</v>
      </c>
      <c r="B333" s="6" t="s">
        <v>3</v>
      </c>
      <c r="C333" t="s">
        <v>588</v>
      </c>
    </row>
    <row r="334" spans="1:3" x14ac:dyDescent="0.3">
      <c r="A334" s="6" t="s">
        <v>589</v>
      </c>
      <c r="B334" s="6" t="s">
        <v>3</v>
      </c>
      <c r="C334" t="s">
        <v>590</v>
      </c>
    </row>
    <row r="335" spans="1:3" x14ac:dyDescent="0.3">
      <c r="A335" s="6" t="s">
        <v>591</v>
      </c>
      <c r="B335" s="6" t="s">
        <v>3</v>
      </c>
      <c r="C335" t="s">
        <v>592</v>
      </c>
    </row>
    <row r="336" spans="1:3" x14ac:dyDescent="0.3">
      <c r="A336" s="6" t="s">
        <v>593</v>
      </c>
      <c r="B336" s="6" t="s">
        <v>14</v>
      </c>
      <c r="C336" t="s">
        <v>594</v>
      </c>
    </row>
    <row r="337" spans="1:3" x14ac:dyDescent="0.3">
      <c r="A337" s="6" t="s">
        <v>595</v>
      </c>
      <c r="B337" s="6" t="s">
        <v>14</v>
      </c>
      <c r="C337" t="s">
        <v>596</v>
      </c>
    </row>
    <row r="338" spans="1:3" x14ac:dyDescent="0.3">
      <c r="A338" s="6" t="s">
        <v>597</v>
      </c>
      <c r="B338" s="6" t="s">
        <v>14</v>
      </c>
      <c r="C338" t="s">
        <v>598</v>
      </c>
    </row>
    <row r="339" spans="1:3" x14ac:dyDescent="0.3">
      <c r="A339" s="6" t="s">
        <v>599</v>
      </c>
      <c r="B339" s="6" t="s">
        <v>14</v>
      </c>
      <c r="C339" t="s">
        <v>600</v>
      </c>
    </row>
    <row r="340" spans="1:3" x14ac:dyDescent="0.3">
      <c r="A340" s="6" t="s">
        <v>601</v>
      </c>
      <c r="B340" s="6" t="s">
        <v>14</v>
      </c>
      <c r="C340" t="s">
        <v>602</v>
      </c>
    </row>
    <row r="341" spans="1:3" x14ac:dyDescent="0.3">
      <c r="A341" s="6" t="s">
        <v>603</v>
      </c>
      <c r="B341" s="6" t="s">
        <v>14</v>
      </c>
      <c r="C341" t="s">
        <v>604</v>
      </c>
    </row>
    <row r="342" spans="1:3" x14ac:dyDescent="0.3">
      <c r="A342" s="6" t="s">
        <v>605</v>
      </c>
      <c r="B342" s="6" t="s">
        <v>14</v>
      </c>
      <c r="C342" t="s">
        <v>606</v>
      </c>
    </row>
    <row r="343" spans="1:3" x14ac:dyDescent="0.3">
      <c r="A343" s="6" t="s">
        <v>607</v>
      </c>
      <c r="B343" s="6" t="s">
        <v>14</v>
      </c>
      <c r="C343" t="s">
        <v>608</v>
      </c>
    </row>
    <row r="344" spans="1:3" x14ac:dyDescent="0.3">
      <c r="A344" s="6" t="s">
        <v>609</v>
      </c>
      <c r="B344" s="6" t="s">
        <v>14</v>
      </c>
      <c r="C344" t="s">
        <v>610</v>
      </c>
    </row>
    <row r="345" spans="1:3" x14ac:dyDescent="0.3">
      <c r="A345" s="6" t="s">
        <v>611</v>
      </c>
      <c r="B345" s="6" t="s">
        <v>14</v>
      </c>
      <c r="C345" t="s">
        <v>612</v>
      </c>
    </row>
    <row r="346" spans="1:3" x14ac:dyDescent="0.3">
      <c r="A346" s="6" t="s">
        <v>613</v>
      </c>
      <c r="B346" s="6" t="s">
        <v>14</v>
      </c>
      <c r="C346" t="s">
        <v>614</v>
      </c>
    </row>
    <row r="347" spans="1:3" x14ac:dyDescent="0.3">
      <c r="A347" s="6" t="s">
        <v>615</v>
      </c>
      <c r="B347" s="6" t="s">
        <v>7</v>
      </c>
      <c r="C347" t="s">
        <v>616</v>
      </c>
    </row>
    <row r="348" spans="1:3" x14ac:dyDescent="0.3">
      <c r="A348" s="6" t="s">
        <v>617</v>
      </c>
      <c r="B348" s="6" t="s">
        <v>7</v>
      </c>
      <c r="C348" t="s">
        <v>618</v>
      </c>
    </row>
    <row r="349" spans="1:3" x14ac:dyDescent="0.3">
      <c r="A349" s="6" t="s">
        <v>619</v>
      </c>
      <c r="B349" s="6" t="s">
        <v>7</v>
      </c>
      <c r="C349" t="s">
        <v>620</v>
      </c>
    </row>
    <row r="350" spans="1:3" x14ac:dyDescent="0.3">
      <c r="A350" s="6" t="s">
        <v>621</v>
      </c>
      <c r="B350" s="6" t="s">
        <v>7</v>
      </c>
      <c r="C350" t="s">
        <v>622</v>
      </c>
    </row>
    <row r="351" spans="1:3" x14ac:dyDescent="0.3">
      <c r="A351" s="6" t="s">
        <v>623</v>
      </c>
      <c r="B351" s="6" t="s">
        <v>7</v>
      </c>
      <c r="C351" t="s">
        <v>624</v>
      </c>
    </row>
    <row r="352" spans="1:3" x14ac:dyDescent="0.3">
      <c r="A352" s="6" t="s">
        <v>625</v>
      </c>
      <c r="B352" s="6" t="s">
        <v>24</v>
      </c>
      <c r="C352" t="s">
        <v>626</v>
      </c>
    </row>
    <row r="353" spans="1:3" x14ac:dyDescent="0.3">
      <c r="A353" s="6" t="s">
        <v>627</v>
      </c>
      <c r="B353" s="6" t="s">
        <v>10</v>
      </c>
      <c r="C353" t="s">
        <v>628</v>
      </c>
    </row>
    <row r="354" spans="1:3" x14ac:dyDescent="0.3">
      <c r="A354" s="6" t="s">
        <v>629</v>
      </c>
      <c r="B354" s="6" t="s">
        <v>2</v>
      </c>
      <c r="C354" t="s">
        <v>630</v>
      </c>
    </row>
    <row r="355" spans="1:3" x14ac:dyDescent="0.3">
      <c r="A355" s="6" t="s">
        <v>631</v>
      </c>
      <c r="B355" s="6" t="s">
        <v>0</v>
      </c>
      <c r="C355" t="s">
        <v>632</v>
      </c>
    </row>
    <row r="356" spans="1:3" x14ac:dyDescent="0.3">
      <c r="A356" s="6" t="s">
        <v>633</v>
      </c>
      <c r="B356" s="6" t="s">
        <v>0</v>
      </c>
      <c r="C356" t="s">
        <v>634</v>
      </c>
    </row>
    <row r="357" spans="1:3" x14ac:dyDescent="0.3">
      <c r="A357" s="6" t="s">
        <v>635</v>
      </c>
      <c r="B357" s="6" t="s">
        <v>9</v>
      </c>
      <c r="C357" t="s">
        <v>636</v>
      </c>
    </row>
    <row r="358" spans="1:3" x14ac:dyDescent="0.3">
      <c r="A358" s="6" t="s">
        <v>637</v>
      </c>
      <c r="B358" s="6" t="s">
        <v>11</v>
      </c>
      <c r="C358" t="s">
        <v>638</v>
      </c>
    </row>
    <row r="359" spans="1:3" x14ac:dyDescent="0.3">
      <c r="A359" s="6" t="s">
        <v>639</v>
      </c>
      <c r="B359" s="6" t="s">
        <v>0</v>
      </c>
      <c r="C359" t="s">
        <v>640</v>
      </c>
    </row>
    <row r="360" spans="1:3" x14ac:dyDescent="0.3">
      <c r="A360" s="6" t="s">
        <v>641</v>
      </c>
      <c r="B360" s="6" t="s">
        <v>0</v>
      </c>
      <c r="C360" t="s">
        <v>642</v>
      </c>
    </row>
    <row r="361" spans="1:3" x14ac:dyDescent="0.3">
      <c r="A361" s="6" t="s">
        <v>643</v>
      </c>
      <c r="B361" s="6" t="s">
        <v>4</v>
      </c>
      <c r="C361" t="s">
        <v>644</v>
      </c>
    </row>
    <row r="362" spans="1:3" x14ac:dyDescent="0.3">
      <c r="A362" s="6" t="s">
        <v>645</v>
      </c>
      <c r="B362" s="6" t="s">
        <v>15</v>
      </c>
      <c r="C362" t="s">
        <v>646</v>
      </c>
    </row>
    <row r="363" spans="1:3" x14ac:dyDescent="0.3">
      <c r="A363" s="6" t="s">
        <v>647</v>
      </c>
      <c r="B363" s="6" t="s">
        <v>6</v>
      </c>
      <c r="C363" t="s">
        <v>648</v>
      </c>
    </row>
    <row r="364" spans="1:3" x14ac:dyDescent="0.3">
      <c r="A364" s="6" t="s">
        <v>649</v>
      </c>
      <c r="B364" s="6" t="s">
        <v>8</v>
      </c>
      <c r="C364" t="s">
        <v>650</v>
      </c>
    </row>
    <row r="365" spans="1:3" x14ac:dyDescent="0.3">
      <c r="A365" s="6" t="s">
        <v>651</v>
      </c>
      <c r="B365" s="6" t="s">
        <v>16</v>
      </c>
      <c r="C365" t="s">
        <v>652</v>
      </c>
    </row>
    <row r="366" spans="1:3" x14ac:dyDescent="0.3">
      <c r="A366" s="6" t="s">
        <v>653</v>
      </c>
      <c r="B366" s="6" t="s">
        <v>3</v>
      </c>
      <c r="C366" t="s">
        <v>654</v>
      </c>
    </row>
    <row r="367" spans="1:3" x14ac:dyDescent="0.3">
      <c r="A367" s="6" t="s">
        <v>655</v>
      </c>
      <c r="B367" s="6" t="s">
        <v>18</v>
      </c>
      <c r="C367" t="s">
        <v>656</v>
      </c>
    </row>
    <row r="368" spans="1:3" x14ac:dyDescent="0.3">
      <c r="A368" s="6" t="s">
        <v>657</v>
      </c>
      <c r="B368" s="6" t="s">
        <v>3</v>
      </c>
      <c r="C368" t="s">
        <v>658</v>
      </c>
    </row>
    <row r="369" spans="1:3" x14ac:dyDescent="0.3">
      <c r="A369" s="6" t="s">
        <v>659</v>
      </c>
      <c r="B369" s="6" t="s">
        <v>4</v>
      </c>
      <c r="C369" t="s">
        <v>660</v>
      </c>
    </row>
    <row r="370" spans="1:3" x14ac:dyDescent="0.3">
      <c r="A370" s="6" t="s">
        <v>661</v>
      </c>
      <c r="B370" s="6" t="s">
        <v>5</v>
      </c>
      <c r="C370" t="s">
        <v>662</v>
      </c>
    </row>
    <row r="371" spans="1:3" x14ac:dyDescent="0.3">
      <c r="A371" s="6" t="s">
        <v>663</v>
      </c>
      <c r="B371" s="6" t="s">
        <v>3</v>
      </c>
      <c r="C371" t="s">
        <v>664</v>
      </c>
    </row>
    <row r="372" spans="1:3" x14ac:dyDescent="0.3">
      <c r="A372" s="6" t="s">
        <v>665</v>
      </c>
      <c r="B372" s="6" t="s">
        <v>7</v>
      </c>
      <c r="C372" t="s">
        <v>666</v>
      </c>
    </row>
    <row r="373" spans="1:3" x14ac:dyDescent="0.3">
      <c r="A373" s="6" t="s">
        <v>667</v>
      </c>
      <c r="B373" s="6" t="s">
        <v>1</v>
      </c>
      <c r="C373" t="s">
        <v>668</v>
      </c>
    </row>
    <row r="374" spans="1:3" x14ac:dyDescent="0.3">
      <c r="A374" s="6" t="s">
        <v>669</v>
      </c>
      <c r="B374" s="6" t="s">
        <v>19</v>
      </c>
      <c r="C374" t="s">
        <v>670</v>
      </c>
    </row>
    <row r="375" spans="1:3" x14ac:dyDescent="0.3">
      <c r="A375" s="6" t="s">
        <v>673</v>
      </c>
      <c r="B375" s="6" t="s">
        <v>20</v>
      </c>
      <c r="C375" t="s">
        <v>674</v>
      </c>
    </row>
    <row r="376" spans="1:3" x14ac:dyDescent="0.3">
      <c r="A376" s="6" t="s">
        <v>675</v>
      </c>
      <c r="B376" s="6" t="s">
        <v>4</v>
      </c>
      <c r="C376" t="s">
        <v>676</v>
      </c>
    </row>
    <row r="377" spans="1:3" x14ac:dyDescent="0.3">
      <c r="A377" s="6" t="s">
        <v>677</v>
      </c>
      <c r="B377" s="6" t="s">
        <v>21</v>
      </c>
      <c r="C377" t="s">
        <v>678</v>
      </c>
    </row>
    <row r="378" spans="1:3" x14ac:dyDescent="0.3">
      <c r="A378" s="6" t="s">
        <v>679</v>
      </c>
      <c r="B378" s="6" t="s">
        <v>6</v>
      </c>
      <c r="C378" t="s">
        <v>680</v>
      </c>
    </row>
    <row r="379" spans="1:3" x14ac:dyDescent="0.3">
      <c r="A379" s="6" t="s">
        <v>681</v>
      </c>
      <c r="B379" s="6" t="s">
        <v>17</v>
      </c>
      <c r="C379" t="s">
        <v>682</v>
      </c>
    </row>
    <row r="380" spans="1:3" x14ac:dyDescent="0.3">
      <c r="A380" s="6" t="s">
        <v>683</v>
      </c>
      <c r="B380" s="6" t="s">
        <v>14</v>
      </c>
      <c r="C380" t="s">
        <v>684</v>
      </c>
    </row>
    <row r="381" spans="1:3" x14ac:dyDescent="0.3">
      <c r="A381" s="6" t="s">
        <v>685</v>
      </c>
      <c r="B381" s="6" t="s">
        <v>13</v>
      </c>
      <c r="C381" t="s">
        <v>686</v>
      </c>
    </row>
    <row r="382" spans="1:3" x14ac:dyDescent="0.3">
      <c r="A382" s="6" t="s">
        <v>687</v>
      </c>
      <c r="B382" s="6" t="s">
        <v>23</v>
      </c>
      <c r="C382" t="s">
        <v>688</v>
      </c>
    </row>
    <row r="383" spans="1:3" x14ac:dyDescent="0.3">
      <c r="A383" s="6" t="s">
        <v>689</v>
      </c>
      <c r="B383" s="6" t="s">
        <v>8</v>
      </c>
      <c r="C383" t="s">
        <v>690</v>
      </c>
    </row>
    <row r="384" spans="1:3" x14ac:dyDescent="0.3">
      <c r="A384" s="6" t="s">
        <v>691</v>
      </c>
      <c r="B384" s="6" t="s">
        <v>22</v>
      </c>
      <c r="C384" t="s">
        <v>692</v>
      </c>
    </row>
    <row r="385" spans="1:3" x14ac:dyDescent="0.3">
      <c r="A385" s="6" t="s">
        <v>693</v>
      </c>
      <c r="B385" s="6" t="s">
        <v>21</v>
      </c>
      <c r="C385" t="s">
        <v>694</v>
      </c>
    </row>
    <row r="386" spans="1:3" x14ac:dyDescent="0.3">
      <c r="A386" s="6" t="s">
        <v>695</v>
      </c>
      <c r="B386" s="6" t="s">
        <v>4</v>
      </c>
      <c r="C386" t="s">
        <v>696</v>
      </c>
    </row>
    <row r="387" spans="1:3" x14ac:dyDescent="0.3">
      <c r="A387" s="6" t="s">
        <v>697</v>
      </c>
      <c r="B387" s="6" t="s">
        <v>6</v>
      </c>
      <c r="C387" t="s">
        <v>698</v>
      </c>
    </row>
    <row r="388" spans="1:3" x14ac:dyDescent="0.3">
      <c r="A388" s="6" t="s">
        <v>699</v>
      </c>
      <c r="B388" s="6" t="s">
        <v>6</v>
      </c>
      <c r="C388" t="s">
        <v>700</v>
      </c>
    </row>
    <row r="389" spans="1:3" x14ac:dyDescent="0.3">
      <c r="A389" s="6" t="s">
        <v>701</v>
      </c>
      <c r="B389" s="6" t="s">
        <v>6</v>
      </c>
      <c r="C389" t="s">
        <v>702</v>
      </c>
    </row>
    <row r="390" spans="1:3" x14ac:dyDescent="0.3">
      <c r="A390" s="6" t="s">
        <v>703</v>
      </c>
      <c r="B390" s="6" t="s">
        <v>6</v>
      </c>
      <c r="C390" t="s">
        <v>704</v>
      </c>
    </row>
    <row r="391" spans="1:3" x14ac:dyDescent="0.3">
      <c r="A391" s="6" t="s">
        <v>705</v>
      </c>
      <c r="B391" s="6" t="s">
        <v>6</v>
      </c>
      <c r="C391" t="s">
        <v>706</v>
      </c>
    </row>
    <row r="392" spans="1:3" x14ac:dyDescent="0.3">
      <c r="A392" s="6" t="s">
        <v>707</v>
      </c>
      <c r="B392" s="6" t="s">
        <v>1</v>
      </c>
      <c r="C392" t="s">
        <v>708</v>
      </c>
    </row>
    <row r="393" spans="1:3" x14ac:dyDescent="0.3">
      <c r="A393" s="6" t="s">
        <v>709</v>
      </c>
      <c r="B393" s="6" t="s">
        <v>10</v>
      </c>
      <c r="C393" t="s">
        <v>443</v>
      </c>
    </row>
    <row r="394" spans="1:3" x14ac:dyDescent="0.3">
      <c r="A394" s="6" t="s">
        <v>710</v>
      </c>
      <c r="B394" s="6" t="s">
        <v>19</v>
      </c>
      <c r="C394" t="s">
        <v>711</v>
      </c>
    </row>
    <row r="395" spans="1:3" x14ac:dyDescent="0.3">
      <c r="A395" s="6" t="s">
        <v>712</v>
      </c>
      <c r="B395" s="6" t="s">
        <v>15</v>
      </c>
      <c r="C395" t="s">
        <v>713</v>
      </c>
    </row>
    <row r="396" spans="1:3" x14ac:dyDescent="0.3">
      <c r="A396" s="6" t="s">
        <v>714</v>
      </c>
      <c r="B396" s="6" t="s">
        <v>15</v>
      </c>
      <c r="C396" t="s">
        <v>715</v>
      </c>
    </row>
    <row r="397" spans="1:3" x14ac:dyDescent="0.3">
      <c r="A397" s="6" t="s">
        <v>716</v>
      </c>
      <c r="B397" s="6" t="s">
        <v>15</v>
      </c>
      <c r="C397" t="s">
        <v>717</v>
      </c>
    </row>
    <row r="398" spans="1:3" x14ac:dyDescent="0.3">
      <c r="A398" s="6" t="s">
        <v>718</v>
      </c>
      <c r="B398" s="6" t="s">
        <v>16</v>
      </c>
      <c r="C398" t="s">
        <v>719</v>
      </c>
    </row>
    <row r="399" spans="1:3" x14ac:dyDescent="0.3">
      <c r="A399" s="6" t="s">
        <v>720</v>
      </c>
      <c r="B399" s="6" t="s">
        <v>0</v>
      </c>
      <c r="C399" t="s">
        <v>721</v>
      </c>
    </row>
    <row r="400" spans="1:3" x14ac:dyDescent="0.3">
      <c r="A400" s="6" t="s">
        <v>722</v>
      </c>
      <c r="B400" s="6" t="s">
        <v>0</v>
      </c>
      <c r="C400" t="s">
        <v>723</v>
      </c>
    </row>
    <row r="401" spans="1:3" x14ac:dyDescent="0.3">
      <c r="A401" s="6" t="s">
        <v>724</v>
      </c>
      <c r="B401" s="6" t="s">
        <v>0</v>
      </c>
      <c r="C401" t="s">
        <v>725</v>
      </c>
    </row>
    <row r="402" spans="1:3" x14ac:dyDescent="0.3">
      <c r="A402" s="6" t="s">
        <v>726</v>
      </c>
      <c r="B402" s="6" t="s">
        <v>0</v>
      </c>
      <c r="C402" t="s">
        <v>727</v>
      </c>
    </row>
    <row r="403" spans="1:3" x14ac:dyDescent="0.3">
      <c r="A403" s="6" t="s">
        <v>728</v>
      </c>
      <c r="B403" s="6" t="s">
        <v>0</v>
      </c>
      <c r="C403" t="s">
        <v>729</v>
      </c>
    </row>
    <row r="404" spans="1:3" x14ac:dyDescent="0.3">
      <c r="A404" s="6" t="s">
        <v>730</v>
      </c>
      <c r="B404" s="6" t="s">
        <v>0</v>
      </c>
      <c r="C404" t="s">
        <v>731</v>
      </c>
    </row>
    <row r="405" spans="1:3" x14ac:dyDescent="0.3">
      <c r="A405" s="6" t="s">
        <v>732</v>
      </c>
      <c r="B405" s="6" t="s">
        <v>11</v>
      </c>
      <c r="C405" t="s">
        <v>733</v>
      </c>
    </row>
    <row r="406" spans="1:3" x14ac:dyDescent="0.3">
      <c r="A406" s="6" t="s">
        <v>734</v>
      </c>
      <c r="B406" s="6" t="s">
        <v>12</v>
      </c>
      <c r="C406" t="s">
        <v>735</v>
      </c>
    </row>
    <row r="407" spans="1:3" x14ac:dyDescent="0.3">
      <c r="A407" s="6" t="s">
        <v>736</v>
      </c>
      <c r="B407" s="6" t="s">
        <v>5</v>
      </c>
      <c r="C407" t="s">
        <v>737</v>
      </c>
    </row>
    <row r="408" spans="1:3" x14ac:dyDescent="0.3">
      <c r="A408" s="6" t="s">
        <v>738</v>
      </c>
      <c r="B408" s="6" t="s">
        <v>3</v>
      </c>
      <c r="C408" t="s">
        <v>739</v>
      </c>
    </row>
    <row r="409" spans="1:3" x14ac:dyDescent="0.3">
      <c r="A409" s="6" t="s">
        <v>740</v>
      </c>
      <c r="B409" s="6" t="s">
        <v>14</v>
      </c>
      <c r="C409" t="s">
        <v>741</v>
      </c>
    </row>
    <row r="410" spans="1:3" x14ac:dyDescent="0.3">
      <c r="A410" s="6" t="s">
        <v>742</v>
      </c>
      <c r="B410" s="6" t="s">
        <v>7</v>
      </c>
      <c r="C410" t="s">
        <v>743</v>
      </c>
    </row>
    <row r="411" spans="1:3" x14ac:dyDescent="0.3">
      <c r="A411" s="6" t="s">
        <v>744</v>
      </c>
      <c r="B411" s="6" t="s">
        <v>22</v>
      </c>
      <c r="C411" t="s">
        <v>745</v>
      </c>
    </row>
    <row r="412" spans="1:3" x14ac:dyDescent="0.3">
      <c r="A412" s="6" t="s">
        <v>746</v>
      </c>
      <c r="B412" s="6" t="s">
        <v>20</v>
      </c>
      <c r="C412" t="s">
        <v>747</v>
      </c>
    </row>
    <row r="413" spans="1:3" x14ac:dyDescent="0.3">
      <c r="A413" s="6" t="s">
        <v>748</v>
      </c>
      <c r="B413" s="6" t="s">
        <v>6</v>
      </c>
      <c r="C413" t="s">
        <v>749</v>
      </c>
    </row>
    <row r="414" spans="1:3" x14ac:dyDescent="0.3">
      <c r="A414" s="6" t="s">
        <v>750</v>
      </c>
      <c r="B414" s="6" t="s">
        <v>6</v>
      </c>
      <c r="C414" t="s">
        <v>751</v>
      </c>
    </row>
    <row r="415" spans="1:3" x14ac:dyDescent="0.3">
      <c r="A415" s="6" t="s">
        <v>752</v>
      </c>
      <c r="B415" s="6" t="s">
        <v>0</v>
      </c>
      <c r="C415" t="s">
        <v>753</v>
      </c>
    </row>
    <row r="416" spans="1:3" x14ac:dyDescent="0.3">
      <c r="A416" s="6" t="s">
        <v>756</v>
      </c>
      <c r="B416" s="6" t="s">
        <v>0</v>
      </c>
      <c r="C416" t="s">
        <v>757</v>
      </c>
    </row>
    <row r="417" spans="1:3" x14ac:dyDescent="0.3">
      <c r="A417" s="6" t="s">
        <v>758</v>
      </c>
      <c r="B417" s="6" t="s">
        <v>0</v>
      </c>
      <c r="C417" t="s">
        <v>759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E7B6-69D7-4662-935A-293FCF59C099}">
  <sheetPr filterMode="1"/>
  <dimension ref="F1:N367"/>
  <sheetViews>
    <sheetView topLeftCell="F1" workbookViewId="0">
      <selection activeCell="K60" sqref="K60:K358"/>
    </sheetView>
  </sheetViews>
  <sheetFormatPr defaultRowHeight="14.4" x14ac:dyDescent="0.3"/>
  <cols>
    <col min="2" max="2" width="12.77734375" bestFit="1" customWidth="1"/>
    <col min="3" max="3" width="27.77734375" bestFit="1" customWidth="1"/>
    <col min="4" max="4" width="40.77734375" bestFit="1" customWidth="1"/>
    <col min="5" max="5" width="28.21875" bestFit="1" customWidth="1"/>
    <col min="6" max="6" width="26.5546875" bestFit="1" customWidth="1"/>
    <col min="7" max="7" width="16.44140625" bestFit="1" customWidth="1"/>
    <col min="8" max="8" width="80.5546875" bestFit="1" customWidth="1"/>
    <col min="9" max="9" width="23.21875" bestFit="1" customWidth="1"/>
    <col min="10" max="10" width="16.5546875" bestFit="1" customWidth="1"/>
    <col min="11" max="11" width="16.109375" bestFit="1" customWidth="1"/>
    <col min="13" max="13" width="12.6640625" bestFit="1" customWidth="1"/>
    <col min="14" max="14" width="10.33203125" bestFit="1" customWidth="1"/>
  </cols>
  <sheetData>
    <row r="1" spans="6:14" x14ac:dyDescent="0.3">
      <c r="F1" t="s">
        <v>898</v>
      </c>
      <c r="G1" t="s">
        <v>762</v>
      </c>
      <c r="H1" t="s">
        <v>27</v>
      </c>
      <c r="I1" t="s">
        <v>27</v>
      </c>
      <c r="J1" t="s">
        <v>27</v>
      </c>
      <c r="K1" t="s">
        <v>27</v>
      </c>
    </row>
    <row r="2" spans="6:14" hidden="1" x14ac:dyDescent="0.3">
      <c r="F2" t="s">
        <v>28</v>
      </c>
      <c r="G2" t="s">
        <v>0</v>
      </c>
      <c r="H2" t="s">
        <v>29</v>
      </c>
      <c r="I2" t="s">
        <v>30</v>
      </c>
      <c r="J2" s="7">
        <v>0</v>
      </c>
      <c r="K2" s="7">
        <v>8053.5</v>
      </c>
      <c r="L2" s="1"/>
      <c r="M2" s="1"/>
      <c r="N2" s="1"/>
    </row>
    <row r="3" spans="6:14" hidden="1" x14ac:dyDescent="0.3">
      <c r="F3" t="s">
        <v>31</v>
      </c>
      <c r="G3" t="s">
        <v>3</v>
      </c>
      <c r="H3" t="s">
        <v>32</v>
      </c>
      <c r="I3" t="s">
        <v>30</v>
      </c>
      <c r="J3" s="7">
        <v>0</v>
      </c>
      <c r="K3" s="7">
        <v>354</v>
      </c>
      <c r="L3" s="1"/>
      <c r="M3" s="1"/>
      <c r="N3" s="1"/>
    </row>
    <row r="4" spans="6:14" hidden="1" x14ac:dyDescent="0.3">
      <c r="F4" t="s">
        <v>33</v>
      </c>
      <c r="G4" t="s">
        <v>3</v>
      </c>
      <c r="H4" t="s">
        <v>34</v>
      </c>
      <c r="I4" t="s">
        <v>30</v>
      </c>
      <c r="J4" s="7">
        <v>0</v>
      </c>
      <c r="K4" s="7">
        <v>210</v>
      </c>
      <c r="L4" s="1"/>
      <c r="M4" s="1"/>
      <c r="N4" s="1"/>
    </row>
    <row r="5" spans="6:14" hidden="1" x14ac:dyDescent="0.3">
      <c r="F5" t="s">
        <v>35</v>
      </c>
      <c r="G5" t="s">
        <v>4</v>
      </c>
      <c r="H5" t="s">
        <v>36</v>
      </c>
      <c r="I5" t="s">
        <v>30</v>
      </c>
      <c r="J5" s="7">
        <v>0</v>
      </c>
      <c r="K5" s="7">
        <v>54109</v>
      </c>
      <c r="L5" s="1"/>
      <c r="M5" s="1"/>
      <c r="N5" s="1"/>
    </row>
    <row r="6" spans="6:14" hidden="1" x14ac:dyDescent="0.3">
      <c r="F6" t="s">
        <v>37</v>
      </c>
      <c r="G6" t="s">
        <v>4</v>
      </c>
      <c r="H6" t="s">
        <v>38</v>
      </c>
      <c r="I6" t="s">
        <v>30</v>
      </c>
      <c r="J6" s="7">
        <v>0</v>
      </c>
      <c r="K6" s="7">
        <v>12260</v>
      </c>
      <c r="L6" s="1"/>
      <c r="M6" s="1"/>
      <c r="N6" s="1"/>
    </row>
    <row r="7" spans="6:14" hidden="1" x14ac:dyDescent="0.3">
      <c r="F7" t="s">
        <v>39</v>
      </c>
      <c r="G7" t="s">
        <v>4</v>
      </c>
      <c r="H7" t="s">
        <v>40</v>
      </c>
      <c r="I7" t="s">
        <v>30</v>
      </c>
      <c r="J7" s="7">
        <v>0</v>
      </c>
      <c r="K7" s="7">
        <v>22115.5</v>
      </c>
      <c r="L7" s="1"/>
      <c r="M7" s="1"/>
      <c r="N7" s="1"/>
    </row>
    <row r="8" spans="6:14" hidden="1" x14ac:dyDescent="0.3">
      <c r="F8" t="s">
        <v>41</v>
      </c>
      <c r="G8" t="s">
        <v>4</v>
      </c>
      <c r="H8" t="s">
        <v>42</v>
      </c>
      <c r="I8" t="s">
        <v>30</v>
      </c>
      <c r="J8" s="7">
        <v>0</v>
      </c>
      <c r="K8" s="7">
        <v>53899</v>
      </c>
      <c r="L8" s="1"/>
      <c r="M8" s="1"/>
      <c r="N8" s="1"/>
    </row>
    <row r="9" spans="6:14" hidden="1" x14ac:dyDescent="0.3">
      <c r="F9" t="s">
        <v>43</v>
      </c>
      <c r="G9" t="s">
        <v>4</v>
      </c>
      <c r="H9" t="s">
        <v>44</v>
      </c>
      <c r="I9" t="s">
        <v>30</v>
      </c>
      <c r="J9" s="7">
        <v>0</v>
      </c>
      <c r="K9" s="7">
        <v>17963.32</v>
      </c>
      <c r="L9" s="1"/>
      <c r="M9" s="1"/>
      <c r="N9" s="1"/>
    </row>
    <row r="10" spans="6:14" hidden="1" x14ac:dyDescent="0.3">
      <c r="F10" t="s">
        <v>45</v>
      </c>
      <c r="G10" t="s">
        <v>4</v>
      </c>
      <c r="H10" t="s">
        <v>46</v>
      </c>
      <c r="I10" t="s">
        <v>30</v>
      </c>
      <c r="J10" s="7">
        <v>0</v>
      </c>
      <c r="K10" s="7">
        <v>16238</v>
      </c>
      <c r="L10" s="1"/>
      <c r="M10" s="1"/>
      <c r="N10" s="1"/>
    </row>
    <row r="11" spans="6:14" hidden="1" x14ac:dyDescent="0.3">
      <c r="F11" t="s">
        <v>47</v>
      </c>
      <c r="G11" t="s">
        <v>4</v>
      </c>
      <c r="H11" t="s">
        <v>48</v>
      </c>
      <c r="I11" t="s">
        <v>30</v>
      </c>
      <c r="J11" s="7">
        <v>0</v>
      </c>
      <c r="K11" s="7">
        <v>15295.5</v>
      </c>
      <c r="L11" s="1"/>
      <c r="M11" s="1"/>
      <c r="N11" s="1"/>
    </row>
    <row r="12" spans="6:14" hidden="1" x14ac:dyDescent="0.3">
      <c r="F12" t="s">
        <v>49</v>
      </c>
      <c r="G12" t="s">
        <v>4</v>
      </c>
      <c r="H12" t="s">
        <v>50</v>
      </c>
      <c r="I12" t="s">
        <v>30</v>
      </c>
      <c r="J12" s="7">
        <v>0</v>
      </c>
      <c r="K12" s="7">
        <v>34370.300000000003</v>
      </c>
      <c r="L12" s="1"/>
      <c r="M12" s="1"/>
      <c r="N12" s="1"/>
    </row>
    <row r="13" spans="6:14" hidden="1" x14ac:dyDescent="0.3">
      <c r="F13" t="s">
        <v>51</v>
      </c>
      <c r="G13" t="s">
        <v>4</v>
      </c>
      <c r="H13" t="s">
        <v>52</v>
      </c>
      <c r="I13" t="s">
        <v>30</v>
      </c>
      <c r="J13" s="7">
        <v>0</v>
      </c>
      <c r="K13" s="7">
        <v>25384</v>
      </c>
      <c r="L13" s="1"/>
      <c r="M13" s="1"/>
      <c r="N13" s="1"/>
    </row>
    <row r="14" spans="6:14" hidden="1" x14ac:dyDescent="0.3">
      <c r="F14" t="s">
        <v>53</v>
      </c>
      <c r="G14" t="s">
        <v>4</v>
      </c>
      <c r="H14" t="s">
        <v>54</v>
      </c>
      <c r="I14" t="s">
        <v>30</v>
      </c>
      <c r="J14" s="7">
        <v>0</v>
      </c>
      <c r="K14" s="7">
        <v>2561.1</v>
      </c>
      <c r="L14" s="1"/>
      <c r="M14" s="1"/>
      <c r="N14" s="1"/>
    </row>
    <row r="15" spans="6:14" hidden="1" x14ac:dyDescent="0.3">
      <c r="F15" t="s">
        <v>55</v>
      </c>
      <c r="G15" t="s">
        <v>4</v>
      </c>
      <c r="H15" t="s">
        <v>56</v>
      </c>
      <c r="I15" t="s">
        <v>30</v>
      </c>
      <c r="J15" s="7">
        <v>0</v>
      </c>
      <c r="K15" s="7">
        <v>14242.1</v>
      </c>
      <c r="L15" s="1"/>
      <c r="M15" s="1"/>
      <c r="N15" s="1"/>
    </row>
    <row r="16" spans="6:14" hidden="1" x14ac:dyDescent="0.3">
      <c r="F16" t="s">
        <v>57</v>
      </c>
      <c r="G16" t="s">
        <v>4</v>
      </c>
      <c r="H16" t="s">
        <v>58</v>
      </c>
      <c r="I16" t="s">
        <v>30</v>
      </c>
      <c r="J16" s="7">
        <v>0</v>
      </c>
      <c r="K16" s="7">
        <v>3195.9</v>
      </c>
      <c r="L16" s="1"/>
      <c r="M16" s="1"/>
      <c r="N16" s="1"/>
    </row>
    <row r="17" spans="6:14" hidden="1" x14ac:dyDescent="0.3">
      <c r="F17" t="s">
        <v>59</v>
      </c>
      <c r="G17" t="s">
        <v>4</v>
      </c>
      <c r="H17" t="s">
        <v>60</v>
      </c>
      <c r="I17" t="s">
        <v>30</v>
      </c>
      <c r="J17" s="7">
        <v>0</v>
      </c>
      <c r="K17" s="7">
        <v>10403</v>
      </c>
      <c r="L17" s="1"/>
      <c r="M17" s="1"/>
      <c r="N17" s="1"/>
    </row>
    <row r="18" spans="6:14" hidden="1" x14ac:dyDescent="0.3">
      <c r="F18" t="s">
        <v>61</v>
      </c>
      <c r="G18" t="s">
        <v>4</v>
      </c>
      <c r="H18" t="s">
        <v>62</v>
      </c>
      <c r="I18" t="s">
        <v>30</v>
      </c>
      <c r="J18" s="7">
        <v>0</v>
      </c>
      <c r="K18" s="7">
        <v>12281</v>
      </c>
      <c r="L18" s="1"/>
      <c r="M18" s="1"/>
      <c r="N18" s="1"/>
    </row>
    <row r="19" spans="6:14" hidden="1" x14ac:dyDescent="0.3">
      <c r="F19" t="s">
        <v>63</v>
      </c>
      <c r="G19" t="s">
        <v>4</v>
      </c>
      <c r="H19" t="s">
        <v>34</v>
      </c>
      <c r="I19" t="s">
        <v>30</v>
      </c>
      <c r="J19" s="7">
        <v>0</v>
      </c>
      <c r="K19" s="7">
        <v>495</v>
      </c>
      <c r="L19" s="1"/>
      <c r="M19" s="1"/>
      <c r="N19" s="1"/>
    </row>
    <row r="20" spans="6:14" hidden="1" x14ac:dyDescent="0.3">
      <c r="F20" t="s">
        <v>64</v>
      </c>
      <c r="G20" t="s">
        <v>9</v>
      </c>
      <c r="H20" t="s">
        <v>65</v>
      </c>
      <c r="I20" t="s">
        <v>30</v>
      </c>
      <c r="J20" s="7">
        <v>0</v>
      </c>
      <c r="K20" s="7">
        <v>58332</v>
      </c>
      <c r="L20" s="1"/>
      <c r="M20" s="1"/>
      <c r="N20" s="1"/>
    </row>
    <row r="21" spans="6:14" hidden="1" x14ac:dyDescent="0.3">
      <c r="F21" t="s">
        <v>66</v>
      </c>
      <c r="G21" t="s">
        <v>9</v>
      </c>
      <c r="H21" t="s">
        <v>67</v>
      </c>
      <c r="I21" t="s">
        <v>30</v>
      </c>
      <c r="J21" s="7">
        <v>0</v>
      </c>
      <c r="K21" s="7">
        <v>93223.5</v>
      </c>
      <c r="L21" s="1"/>
      <c r="M21" s="1"/>
      <c r="N21" s="1"/>
    </row>
    <row r="22" spans="6:14" hidden="1" x14ac:dyDescent="0.3">
      <c r="F22" t="s">
        <v>68</v>
      </c>
      <c r="G22" t="s">
        <v>9</v>
      </c>
      <c r="H22" t="s">
        <v>69</v>
      </c>
      <c r="I22" t="s">
        <v>30</v>
      </c>
      <c r="J22" s="7">
        <v>0</v>
      </c>
      <c r="K22" s="7">
        <v>13039</v>
      </c>
      <c r="L22" s="1"/>
      <c r="M22" s="1"/>
      <c r="N22" s="1"/>
    </row>
    <row r="23" spans="6:14" hidden="1" x14ac:dyDescent="0.3">
      <c r="F23" t="s">
        <v>70</v>
      </c>
      <c r="G23" t="s">
        <v>9</v>
      </c>
      <c r="H23" t="s">
        <v>71</v>
      </c>
      <c r="I23" t="s">
        <v>30</v>
      </c>
      <c r="J23" s="7">
        <v>0</v>
      </c>
      <c r="K23" s="7">
        <v>8042.8</v>
      </c>
      <c r="L23" s="1"/>
      <c r="M23" s="1"/>
      <c r="N23" s="1"/>
    </row>
    <row r="24" spans="6:14" hidden="1" x14ac:dyDescent="0.3">
      <c r="F24" t="s">
        <v>72</v>
      </c>
      <c r="G24" t="s">
        <v>9</v>
      </c>
      <c r="H24" t="s">
        <v>73</v>
      </c>
      <c r="I24" t="s">
        <v>30</v>
      </c>
      <c r="J24" s="7">
        <v>0</v>
      </c>
      <c r="K24" s="7">
        <v>27219</v>
      </c>
      <c r="L24" s="1"/>
      <c r="M24" s="1"/>
      <c r="N24" s="1"/>
    </row>
    <row r="25" spans="6:14" hidden="1" x14ac:dyDescent="0.3">
      <c r="F25" t="s">
        <v>74</v>
      </c>
      <c r="G25" t="s">
        <v>10</v>
      </c>
      <c r="H25" t="s">
        <v>75</v>
      </c>
      <c r="I25" t="s">
        <v>30</v>
      </c>
      <c r="J25" s="7">
        <v>0</v>
      </c>
      <c r="K25" s="7">
        <v>13436</v>
      </c>
      <c r="L25" s="1"/>
      <c r="M25" s="1"/>
      <c r="N25" s="1"/>
    </row>
    <row r="26" spans="6:14" hidden="1" x14ac:dyDescent="0.3">
      <c r="F26" t="s">
        <v>76</v>
      </c>
      <c r="G26" t="s">
        <v>14</v>
      </c>
      <c r="H26" t="s">
        <v>77</v>
      </c>
      <c r="I26" t="s">
        <v>30</v>
      </c>
      <c r="J26" s="7">
        <v>0</v>
      </c>
      <c r="K26" s="7">
        <v>9987.7999999999993</v>
      </c>
      <c r="L26" s="1"/>
      <c r="M26" s="1"/>
      <c r="N26" s="1"/>
    </row>
    <row r="27" spans="6:14" hidden="1" x14ac:dyDescent="0.3">
      <c r="F27" t="s">
        <v>78</v>
      </c>
      <c r="G27" t="s">
        <v>14</v>
      </c>
      <c r="H27" t="s">
        <v>79</v>
      </c>
      <c r="I27" t="s">
        <v>30</v>
      </c>
      <c r="J27" s="7">
        <v>0</v>
      </c>
      <c r="K27" s="7">
        <v>1548.5</v>
      </c>
    </row>
    <row r="28" spans="6:14" hidden="1" x14ac:dyDescent="0.3">
      <c r="F28" t="s">
        <v>80</v>
      </c>
      <c r="G28" t="s">
        <v>14</v>
      </c>
      <c r="H28" t="s">
        <v>81</v>
      </c>
      <c r="I28" t="s">
        <v>30</v>
      </c>
      <c r="J28" s="7">
        <v>0</v>
      </c>
      <c r="K28" s="7">
        <v>8220.5</v>
      </c>
    </row>
    <row r="29" spans="6:14" hidden="1" x14ac:dyDescent="0.3">
      <c r="F29" t="s">
        <v>82</v>
      </c>
      <c r="G29" t="s">
        <v>14</v>
      </c>
      <c r="H29" t="s">
        <v>83</v>
      </c>
      <c r="I29" t="s">
        <v>30</v>
      </c>
      <c r="J29" s="7">
        <v>0</v>
      </c>
      <c r="K29" s="7">
        <v>18625</v>
      </c>
      <c r="L29" s="1"/>
      <c r="M29" s="1"/>
      <c r="N29" s="1"/>
    </row>
    <row r="30" spans="6:14" hidden="1" x14ac:dyDescent="0.3">
      <c r="F30" t="s">
        <v>84</v>
      </c>
      <c r="G30" t="s">
        <v>14</v>
      </c>
      <c r="H30" t="s">
        <v>85</v>
      </c>
      <c r="I30" t="s">
        <v>30</v>
      </c>
      <c r="J30" s="7">
        <v>90</v>
      </c>
      <c r="K30" s="7">
        <v>21695</v>
      </c>
      <c r="L30" s="1"/>
      <c r="M30" s="1"/>
      <c r="N30" s="1"/>
    </row>
    <row r="31" spans="6:14" hidden="1" x14ac:dyDescent="0.3">
      <c r="F31" t="s">
        <v>86</v>
      </c>
      <c r="G31" t="s">
        <v>14</v>
      </c>
      <c r="H31" t="s">
        <v>87</v>
      </c>
      <c r="I31" t="s">
        <v>30</v>
      </c>
      <c r="J31" s="7">
        <v>0</v>
      </c>
      <c r="K31" s="7">
        <v>19583</v>
      </c>
      <c r="L31" s="1"/>
      <c r="M31" s="1"/>
      <c r="N31" s="1"/>
    </row>
    <row r="32" spans="6:14" hidden="1" x14ac:dyDescent="0.3">
      <c r="F32" t="s">
        <v>88</v>
      </c>
      <c r="G32" t="s">
        <v>14</v>
      </c>
      <c r="H32" t="s">
        <v>89</v>
      </c>
      <c r="I32" t="s">
        <v>30</v>
      </c>
      <c r="J32" s="7">
        <v>0</v>
      </c>
      <c r="K32" s="7">
        <v>32772.5</v>
      </c>
    </row>
    <row r="33" spans="6:14" hidden="1" x14ac:dyDescent="0.3">
      <c r="F33" t="s">
        <v>90</v>
      </c>
      <c r="G33" t="s">
        <v>14</v>
      </c>
      <c r="H33" t="s">
        <v>91</v>
      </c>
      <c r="I33" t="s">
        <v>30</v>
      </c>
      <c r="J33" s="7">
        <v>0</v>
      </c>
      <c r="K33" s="7">
        <v>46830</v>
      </c>
    </row>
    <row r="34" spans="6:14" hidden="1" x14ac:dyDescent="0.3">
      <c r="F34" t="s">
        <v>92</v>
      </c>
      <c r="G34" t="s">
        <v>14</v>
      </c>
      <c r="H34" t="s">
        <v>93</v>
      </c>
      <c r="I34" t="s">
        <v>30</v>
      </c>
      <c r="J34" s="7">
        <v>0</v>
      </c>
      <c r="K34" s="7">
        <v>113</v>
      </c>
    </row>
    <row r="35" spans="6:14" hidden="1" x14ac:dyDescent="0.3">
      <c r="F35" t="s">
        <v>94</v>
      </c>
      <c r="G35" t="s">
        <v>15</v>
      </c>
      <c r="H35" t="s">
        <v>95</v>
      </c>
      <c r="I35" t="s">
        <v>30</v>
      </c>
      <c r="J35" s="7">
        <v>0</v>
      </c>
      <c r="K35" s="7">
        <v>3790</v>
      </c>
    </row>
    <row r="36" spans="6:14" hidden="1" x14ac:dyDescent="0.3">
      <c r="F36" t="s">
        <v>96</v>
      </c>
      <c r="G36" t="s">
        <v>16</v>
      </c>
      <c r="H36" t="s">
        <v>97</v>
      </c>
      <c r="I36" t="s">
        <v>30</v>
      </c>
      <c r="J36" s="7">
        <v>0</v>
      </c>
      <c r="K36" s="7">
        <v>24195.5</v>
      </c>
    </row>
    <row r="37" spans="6:14" hidden="1" x14ac:dyDescent="0.3">
      <c r="F37" t="s">
        <v>98</v>
      </c>
      <c r="G37" t="s">
        <v>16</v>
      </c>
      <c r="H37" t="s">
        <v>99</v>
      </c>
      <c r="I37" t="s">
        <v>30</v>
      </c>
      <c r="J37" s="7">
        <v>0</v>
      </c>
      <c r="K37" s="7">
        <v>75526</v>
      </c>
    </row>
    <row r="38" spans="6:14" hidden="1" x14ac:dyDescent="0.3">
      <c r="F38" t="s">
        <v>100</v>
      </c>
      <c r="G38" t="s">
        <v>16</v>
      </c>
      <c r="H38" t="s">
        <v>101</v>
      </c>
      <c r="I38" t="s">
        <v>30</v>
      </c>
      <c r="J38" s="7">
        <v>0</v>
      </c>
      <c r="K38" s="7">
        <v>23886</v>
      </c>
    </row>
    <row r="39" spans="6:14" hidden="1" x14ac:dyDescent="0.3">
      <c r="F39" t="s">
        <v>102</v>
      </c>
      <c r="G39" t="s">
        <v>16</v>
      </c>
      <c r="H39" t="s">
        <v>103</v>
      </c>
      <c r="I39" t="s">
        <v>30</v>
      </c>
      <c r="J39" s="7">
        <v>0</v>
      </c>
      <c r="K39" s="7">
        <v>26262.799999999999</v>
      </c>
    </row>
    <row r="40" spans="6:14" hidden="1" x14ac:dyDescent="0.3">
      <c r="F40" t="s">
        <v>104</v>
      </c>
      <c r="G40" t="s">
        <v>17</v>
      </c>
      <c r="H40" t="s">
        <v>105</v>
      </c>
      <c r="I40" t="s">
        <v>30</v>
      </c>
      <c r="J40" s="7">
        <v>0</v>
      </c>
      <c r="K40" s="7">
        <v>75886.5</v>
      </c>
    </row>
    <row r="41" spans="6:14" hidden="1" x14ac:dyDescent="0.3">
      <c r="F41" t="s">
        <v>106</v>
      </c>
      <c r="G41" t="s">
        <v>17</v>
      </c>
      <c r="H41" t="s">
        <v>107</v>
      </c>
      <c r="I41" t="s">
        <v>30</v>
      </c>
      <c r="J41" s="7">
        <v>0</v>
      </c>
      <c r="K41" s="7">
        <v>250</v>
      </c>
    </row>
    <row r="42" spans="6:14" hidden="1" x14ac:dyDescent="0.3">
      <c r="F42" t="s">
        <v>108</v>
      </c>
      <c r="G42" t="s">
        <v>17</v>
      </c>
      <c r="H42" t="s">
        <v>109</v>
      </c>
      <c r="I42" t="s">
        <v>30</v>
      </c>
      <c r="J42" s="7">
        <v>0</v>
      </c>
      <c r="K42" s="7">
        <v>4160</v>
      </c>
    </row>
    <row r="43" spans="6:14" hidden="1" x14ac:dyDescent="0.3">
      <c r="F43" t="s">
        <v>110</v>
      </c>
      <c r="G43" t="s">
        <v>17</v>
      </c>
      <c r="H43" t="s">
        <v>111</v>
      </c>
      <c r="I43" t="s">
        <v>30</v>
      </c>
      <c r="J43" s="7">
        <v>0</v>
      </c>
      <c r="K43" s="7">
        <v>86731</v>
      </c>
      <c r="N43" s="1"/>
    </row>
    <row r="44" spans="6:14" hidden="1" x14ac:dyDescent="0.3">
      <c r="F44" t="s">
        <v>112</v>
      </c>
      <c r="G44" t="s">
        <v>17</v>
      </c>
      <c r="H44" t="s">
        <v>113</v>
      </c>
      <c r="I44" t="s">
        <v>30</v>
      </c>
      <c r="J44" s="7">
        <v>0</v>
      </c>
      <c r="K44" s="7">
        <v>250</v>
      </c>
    </row>
    <row r="45" spans="6:14" hidden="1" x14ac:dyDescent="0.3">
      <c r="F45" t="s">
        <v>114</v>
      </c>
      <c r="G45" t="s">
        <v>17</v>
      </c>
      <c r="H45" t="s">
        <v>115</v>
      </c>
      <c r="I45" t="s">
        <v>30</v>
      </c>
      <c r="J45" s="7">
        <v>0</v>
      </c>
      <c r="K45" s="7">
        <v>167250</v>
      </c>
    </row>
    <row r="46" spans="6:14" hidden="1" x14ac:dyDescent="0.3">
      <c r="F46" t="s">
        <v>116</v>
      </c>
      <c r="G46" t="s">
        <v>17</v>
      </c>
      <c r="H46" t="s">
        <v>117</v>
      </c>
      <c r="I46" t="s">
        <v>30</v>
      </c>
      <c r="J46" s="7">
        <v>0</v>
      </c>
      <c r="K46" s="7">
        <v>250</v>
      </c>
      <c r="N46" s="1"/>
    </row>
    <row r="47" spans="6:14" hidden="1" x14ac:dyDescent="0.3">
      <c r="F47" t="s">
        <v>118</v>
      </c>
      <c r="G47" t="s">
        <v>17</v>
      </c>
      <c r="H47" t="s">
        <v>119</v>
      </c>
      <c r="I47" t="s">
        <v>30</v>
      </c>
      <c r="J47" s="7">
        <v>0</v>
      </c>
      <c r="K47" s="7">
        <v>26040</v>
      </c>
    </row>
    <row r="48" spans="6:14" hidden="1" x14ac:dyDescent="0.3">
      <c r="F48" t="s">
        <v>120</v>
      </c>
      <c r="G48" t="s">
        <v>17</v>
      </c>
      <c r="H48" t="s">
        <v>121</v>
      </c>
      <c r="I48" t="s">
        <v>30</v>
      </c>
      <c r="J48" s="7">
        <v>0</v>
      </c>
      <c r="K48" s="7">
        <v>6416</v>
      </c>
    </row>
    <row r="49" spans="6:14" hidden="1" x14ac:dyDescent="0.3">
      <c r="F49" t="s">
        <v>122</v>
      </c>
      <c r="G49" t="s">
        <v>17</v>
      </c>
      <c r="H49" t="s">
        <v>123</v>
      </c>
      <c r="I49" t="s">
        <v>30</v>
      </c>
      <c r="J49" s="7">
        <v>0</v>
      </c>
      <c r="K49" s="7">
        <v>75345.5</v>
      </c>
    </row>
    <row r="50" spans="6:14" hidden="1" x14ac:dyDescent="0.3">
      <c r="F50" t="s">
        <v>124</v>
      </c>
      <c r="G50" t="s">
        <v>21</v>
      </c>
      <c r="H50" t="s">
        <v>125</v>
      </c>
      <c r="I50" t="s">
        <v>30</v>
      </c>
      <c r="J50" s="7">
        <v>0</v>
      </c>
      <c r="K50" s="7">
        <v>43047.5</v>
      </c>
    </row>
    <row r="51" spans="6:14" hidden="1" x14ac:dyDescent="0.3">
      <c r="F51" t="s">
        <v>126</v>
      </c>
      <c r="G51" t="s">
        <v>23</v>
      </c>
      <c r="H51" t="s">
        <v>127</v>
      </c>
      <c r="I51" t="s">
        <v>30</v>
      </c>
      <c r="J51" s="7">
        <v>0</v>
      </c>
      <c r="K51" s="7">
        <v>280.5</v>
      </c>
    </row>
    <row r="52" spans="6:14" hidden="1" x14ac:dyDescent="0.3">
      <c r="F52" t="s">
        <v>128</v>
      </c>
      <c r="G52" t="s">
        <v>23</v>
      </c>
      <c r="H52" t="s">
        <v>129</v>
      </c>
      <c r="I52" t="s">
        <v>30</v>
      </c>
      <c r="J52" s="7">
        <v>0</v>
      </c>
      <c r="K52" s="7">
        <v>9369</v>
      </c>
    </row>
    <row r="53" spans="6:14" hidden="1" x14ac:dyDescent="0.3">
      <c r="F53" t="s">
        <v>130</v>
      </c>
      <c r="G53" t="s">
        <v>0</v>
      </c>
      <c r="H53" t="s">
        <v>131</v>
      </c>
      <c r="I53" t="s">
        <v>30</v>
      </c>
      <c r="J53" s="7">
        <v>1216214316.5999999</v>
      </c>
      <c r="K53" s="7">
        <v>1392746240.9000001</v>
      </c>
      <c r="N53" s="1"/>
    </row>
    <row r="54" spans="6:14" hidden="1" x14ac:dyDescent="0.3">
      <c r="F54" t="s">
        <v>132</v>
      </c>
      <c r="G54" t="s">
        <v>1</v>
      </c>
      <c r="H54" t="s">
        <v>133</v>
      </c>
      <c r="I54" t="s">
        <v>30</v>
      </c>
      <c r="J54" s="7">
        <v>57371532.070000008</v>
      </c>
      <c r="K54" s="7">
        <v>59513155.090000004</v>
      </c>
      <c r="L54" s="1"/>
      <c r="M54" s="1"/>
      <c r="N54" s="1"/>
    </row>
    <row r="55" spans="6:14" hidden="1" x14ac:dyDescent="0.3">
      <c r="F55" t="s">
        <v>134</v>
      </c>
      <c r="G55" t="s">
        <v>2</v>
      </c>
      <c r="H55" t="s">
        <v>135</v>
      </c>
      <c r="I55" t="s">
        <v>30</v>
      </c>
      <c r="J55" s="7">
        <v>41564478.140000001</v>
      </c>
      <c r="K55" s="7">
        <v>43412627.020000003</v>
      </c>
      <c r="L55" s="1"/>
      <c r="M55" s="1"/>
      <c r="N55" s="1"/>
    </row>
    <row r="56" spans="6:14" hidden="1" x14ac:dyDescent="0.3">
      <c r="F56" t="s">
        <v>136</v>
      </c>
      <c r="G56" t="s">
        <v>3</v>
      </c>
      <c r="H56" t="s">
        <v>137</v>
      </c>
      <c r="I56" t="s">
        <v>30</v>
      </c>
      <c r="J56" s="7">
        <v>103634717.54999998</v>
      </c>
      <c r="K56" s="7">
        <v>107120856.11</v>
      </c>
      <c r="L56" s="1"/>
      <c r="M56" s="1"/>
      <c r="N56" s="1"/>
    </row>
    <row r="57" spans="6:14" hidden="1" x14ac:dyDescent="0.3">
      <c r="F57" t="s">
        <v>138</v>
      </c>
      <c r="G57" t="s">
        <v>4</v>
      </c>
      <c r="H57" t="s">
        <v>139</v>
      </c>
      <c r="I57" t="s">
        <v>30</v>
      </c>
      <c r="J57" s="7">
        <v>294951260.78000003</v>
      </c>
      <c r="K57" s="7">
        <v>332779553.19</v>
      </c>
      <c r="N57" s="1"/>
    </row>
    <row r="58" spans="6:14" hidden="1" x14ac:dyDescent="0.3">
      <c r="F58" t="s">
        <v>140</v>
      </c>
      <c r="G58" t="s">
        <v>5</v>
      </c>
      <c r="H58" t="s">
        <v>141</v>
      </c>
      <c r="I58" t="s">
        <v>30</v>
      </c>
      <c r="J58" s="7">
        <v>86606696.689999998</v>
      </c>
      <c r="K58" s="7">
        <v>89216273.030000001</v>
      </c>
    </row>
    <row r="59" spans="6:14" hidden="1" x14ac:dyDescent="0.3">
      <c r="F59" t="s">
        <v>142</v>
      </c>
      <c r="G59" t="s">
        <v>6</v>
      </c>
      <c r="H59" t="s">
        <v>143</v>
      </c>
      <c r="I59" t="s">
        <v>30</v>
      </c>
      <c r="J59" s="7">
        <v>118676270.86</v>
      </c>
      <c r="K59" s="7">
        <v>124721765.62</v>
      </c>
      <c r="N59" s="1"/>
    </row>
    <row r="60" spans="6:14" x14ac:dyDescent="0.3">
      <c r="F60" t="s">
        <v>144</v>
      </c>
      <c r="G60" t="s">
        <v>7</v>
      </c>
      <c r="H60" t="s">
        <v>145</v>
      </c>
      <c r="I60" t="s">
        <v>30</v>
      </c>
      <c r="J60" s="7">
        <v>52137068.699999996</v>
      </c>
      <c r="K60" s="7">
        <v>54987432.93</v>
      </c>
    </row>
    <row r="61" spans="6:14" hidden="1" x14ac:dyDescent="0.3">
      <c r="F61" t="s">
        <v>146</v>
      </c>
      <c r="G61" t="s">
        <v>9</v>
      </c>
      <c r="H61" t="s">
        <v>147</v>
      </c>
      <c r="I61" t="s">
        <v>30</v>
      </c>
      <c r="J61" s="7">
        <v>112257082.51999998</v>
      </c>
      <c r="K61" s="7">
        <v>120527074.73999999</v>
      </c>
    </row>
    <row r="62" spans="6:14" hidden="1" x14ac:dyDescent="0.3">
      <c r="F62" t="s">
        <v>148</v>
      </c>
      <c r="G62" t="s">
        <v>10</v>
      </c>
      <c r="H62" t="s">
        <v>149</v>
      </c>
      <c r="I62" t="s">
        <v>30</v>
      </c>
      <c r="J62" s="7">
        <v>33727521.520000003</v>
      </c>
      <c r="K62" s="7">
        <v>35301404.289999999</v>
      </c>
    </row>
    <row r="63" spans="6:14" hidden="1" x14ac:dyDescent="0.3">
      <c r="F63" t="s">
        <v>150</v>
      </c>
      <c r="G63" t="s">
        <v>11</v>
      </c>
      <c r="H63" t="s">
        <v>151</v>
      </c>
      <c r="I63" t="s">
        <v>30</v>
      </c>
      <c r="J63" s="7">
        <v>91846257.50999999</v>
      </c>
      <c r="K63" s="7">
        <v>105030068.11</v>
      </c>
      <c r="N63" s="1"/>
    </row>
    <row r="64" spans="6:14" hidden="1" x14ac:dyDescent="0.3">
      <c r="F64" t="s">
        <v>152</v>
      </c>
      <c r="G64" t="s">
        <v>12</v>
      </c>
      <c r="H64" t="s">
        <v>153</v>
      </c>
      <c r="I64" t="s">
        <v>30</v>
      </c>
      <c r="J64" s="7">
        <v>41300408.530000001</v>
      </c>
      <c r="K64" s="7">
        <v>43021128.840000004</v>
      </c>
      <c r="N64" s="1"/>
    </row>
    <row r="65" spans="6:14" hidden="1" x14ac:dyDescent="0.3">
      <c r="F65" t="s">
        <v>154</v>
      </c>
      <c r="G65" t="s">
        <v>13</v>
      </c>
      <c r="H65" t="s">
        <v>155</v>
      </c>
      <c r="I65" t="s">
        <v>30</v>
      </c>
      <c r="J65" s="7">
        <v>52890326.160000004</v>
      </c>
      <c r="K65" s="7">
        <v>58695272.229999997</v>
      </c>
      <c r="L65" s="1"/>
      <c r="M65" s="1"/>
      <c r="N65" s="1"/>
    </row>
    <row r="66" spans="6:14" hidden="1" x14ac:dyDescent="0.3">
      <c r="F66" t="s">
        <v>156</v>
      </c>
      <c r="G66" t="s">
        <v>14</v>
      </c>
      <c r="H66" t="s">
        <v>157</v>
      </c>
      <c r="I66" t="s">
        <v>30</v>
      </c>
      <c r="J66" s="7">
        <v>75883585.219999999</v>
      </c>
      <c r="K66" s="7">
        <v>78468536.129999995</v>
      </c>
    </row>
    <row r="67" spans="6:14" hidden="1" x14ac:dyDescent="0.3">
      <c r="F67" t="s">
        <v>158</v>
      </c>
      <c r="G67" t="s">
        <v>15</v>
      </c>
      <c r="H67" t="s">
        <v>159</v>
      </c>
      <c r="I67" t="s">
        <v>30</v>
      </c>
      <c r="J67" s="7">
        <v>77842000.890000001</v>
      </c>
      <c r="K67" s="7">
        <v>80918557.799999997</v>
      </c>
    </row>
    <row r="68" spans="6:14" hidden="1" x14ac:dyDescent="0.3">
      <c r="F68" t="s">
        <v>160</v>
      </c>
      <c r="G68" t="s">
        <v>16</v>
      </c>
      <c r="H68" t="s">
        <v>161</v>
      </c>
      <c r="I68" t="s">
        <v>30</v>
      </c>
      <c r="J68" s="7">
        <v>78351624.279999986</v>
      </c>
      <c r="K68" s="7">
        <v>85776403.090000004</v>
      </c>
    </row>
    <row r="69" spans="6:14" hidden="1" x14ac:dyDescent="0.3">
      <c r="F69" t="s">
        <v>162</v>
      </c>
      <c r="G69" t="s">
        <v>17</v>
      </c>
      <c r="H69" t="s">
        <v>163</v>
      </c>
      <c r="I69" t="s">
        <v>30</v>
      </c>
      <c r="J69" s="7">
        <v>48441348.260000005</v>
      </c>
      <c r="K69" s="7">
        <v>50933713.210000001</v>
      </c>
    </row>
    <row r="70" spans="6:14" hidden="1" x14ac:dyDescent="0.3">
      <c r="F70" t="s">
        <v>164</v>
      </c>
      <c r="G70" t="s">
        <v>18</v>
      </c>
      <c r="H70" t="s">
        <v>165</v>
      </c>
      <c r="I70" t="s">
        <v>30</v>
      </c>
      <c r="J70" s="7">
        <v>48657941.489999995</v>
      </c>
      <c r="K70" s="7">
        <v>50377663.219999999</v>
      </c>
    </row>
    <row r="71" spans="6:14" hidden="1" x14ac:dyDescent="0.3">
      <c r="F71" t="s">
        <v>166</v>
      </c>
      <c r="G71" t="s">
        <v>19</v>
      </c>
      <c r="H71" t="s">
        <v>167</v>
      </c>
      <c r="I71" t="s">
        <v>30</v>
      </c>
      <c r="J71" s="7">
        <v>31192934.010000002</v>
      </c>
      <c r="K71" s="7">
        <v>32518605.399999999</v>
      </c>
    </row>
    <row r="72" spans="6:14" hidden="1" x14ac:dyDescent="0.3">
      <c r="F72" t="s">
        <v>168</v>
      </c>
      <c r="G72" t="s">
        <v>8</v>
      </c>
      <c r="H72" t="s">
        <v>169</v>
      </c>
      <c r="I72" t="s">
        <v>30</v>
      </c>
      <c r="J72" s="7">
        <v>108922094.11000001</v>
      </c>
      <c r="K72" s="7">
        <v>115930321.01000001</v>
      </c>
    </row>
    <row r="73" spans="6:14" hidden="1" x14ac:dyDescent="0.3">
      <c r="F73" t="s">
        <v>170</v>
      </c>
      <c r="G73" t="s">
        <v>0</v>
      </c>
      <c r="H73" t="s">
        <v>171</v>
      </c>
      <c r="I73" t="s">
        <v>172</v>
      </c>
      <c r="J73" s="7">
        <v>5177822.42</v>
      </c>
      <c r="K73" s="7">
        <v>16831445.739999998</v>
      </c>
    </row>
    <row r="74" spans="6:14" hidden="1" x14ac:dyDescent="0.3">
      <c r="F74" t="s">
        <v>173</v>
      </c>
      <c r="G74" t="s">
        <v>0</v>
      </c>
      <c r="H74" t="s">
        <v>174</v>
      </c>
      <c r="I74" t="s">
        <v>175</v>
      </c>
      <c r="J74" s="7">
        <v>11011967.039999999</v>
      </c>
      <c r="K74" s="7">
        <v>11792664.369999999</v>
      </c>
    </row>
    <row r="75" spans="6:14" hidden="1" x14ac:dyDescent="0.3">
      <c r="F75" t="s">
        <v>176</v>
      </c>
      <c r="G75" t="s">
        <v>0</v>
      </c>
      <c r="H75" t="s">
        <v>177</v>
      </c>
      <c r="I75" t="s">
        <v>178</v>
      </c>
      <c r="J75" s="7">
        <v>71846633.100000009</v>
      </c>
      <c r="K75" s="7">
        <v>74825398.719999999</v>
      </c>
    </row>
    <row r="76" spans="6:14" hidden="1" x14ac:dyDescent="0.3">
      <c r="F76" t="s">
        <v>179</v>
      </c>
      <c r="G76" t="s">
        <v>0</v>
      </c>
      <c r="H76" t="s">
        <v>180</v>
      </c>
      <c r="I76" t="s">
        <v>178</v>
      </c>
      <c r="J76" s="7">
        <v>4447833.79</v>
      </c>
      <c r="K76" s="7">
        <v>5162108.43</v>
      </c>
    </row>
    <row r="77" spans="6:14" hidden="1" x14ac:dyDescent="0.3">
      <c r="F77" t="s">
        <v>181</v>
      </c>
      <c r="G77" t="s">
        <v>23</v>
      </c>
      <c r="H77" t="s">
        <v>182</v>
      </c>
      <c r="I77" t="s">
        <v>30</v>
      </c>
      <c r="J77" s="7">
        <v>132541010.28999999</v>
      </c>
      <c r="K77" s="7">
        <v>143952984.12</v>
      </c>
    </row>
    <row r="78" spans="6:14" hidden="1" x14ac:dyDescent="0.3">
      <c r="F78" t="s">
        <v>183</v>
      </c>
      <c r="G78" t="s">
        <v>0</v>
      </c>
      <c r="H78" t="s">
        <v>184</v>
      </c>
      <c r="I78" t="s">
        <v>172</v>
      </c>
      <c r="J78" s="7">
        <v>1099279983.76</v>
      </c>
      <c r="K78" s="7">
        <v>1466477285.76</v>
      </c>
    </row>
    <row r="79" spans="6:14" hidden="1" x14ac:dyDescent="0.3">
      <c r="F79" t="s">
        <v>185</v>
      </c>
      <c r="G79" t="s">
        <v>16</v>
      </c>
      <c r="H79" t="s">
        <v>186</v>
      </c>
      <c r="I79" t="s">
        <v>30</v>
      </c>
      <c r="J79" s="7">
        <v>0</v>
      </c>
      <c r="K79" s="7">
        <v>755</v>
      </c>
    </row>
    <row r="80" spans="6:14" hidden="1" x14ac:dyDescent="0.3">
      <c r="F80" t="s">
        <v>187</v>
      </c>
      <c r="G80" t="s">
        <v>8</v>
      </c>
      <c r="H80" t="s">
        <v>188</v>
      </c>
      <c r="I80" t="s">
        <v>30</v>
      </c>
      <c r="J80" s="7">
        <v>36200758.560000002</v>
      </c>
      <c r="K80" s="7">
        <v>37623414.060000002</v>
      </c>
    </row>
    <row r="81" spans="6:11" hidden="1" x14ac:dyDescent="0.3">
      <c r="F81" t="s">
        <v>189</v>
      </c>
      <c r="G81" t="s">
        <v>0</v>
      </c>
      <c r="H81" t="s">
        <v>190</v>
      </c>
      <c r="I81" t="s">
        <v>178</v>
      </c>
      <c r="J81" s="7">
        <v>11772625.5</v>
      </c>
      <c r="K81" s="7">
        <v>12708220.619999999</v>
      </c>
    </row>
    <row r="82" spans="6:11" hidden="1" x14ac:dyDescent="0.3">
      <c r="F82" t="s">
        <v>191</v>
      </c>
      <c r="G82" t="s">
        <v>0</v>
      </c>
      <c r="H82" t="s">
        <v>192</v>
      </c>
      <c r="I82" t="s">
        <v>172</v>
      </c>
      <c r="J82" s="7">
        <v>382729033.63</v>
      </c>
      <c r="K82" s="7">
        <v>428322670.44</v>
      </c>
    </row>
    <row r="83" spans="6:11" hidden="1" x14ac:dyDescent="0.3">
      <c r="F83" t="s">
        <v>193</v>
      </c>
      <c r="G83" t="s">
        <v>0</v>
      </c>
      <c r="H83" t="s">
        <v>194</v>
      </c>
      <c r="I83" t="s">
        <v>178</v>
      </c>
      <c r="J83" s="7">
        <v>1090090</v>
      </c>
      <c r="K83" s="7">
        <v>3764090</v>
      </c>
    </row>
    <row r="84" spans="6:11" hidden="1" x14ac:dyDescent="0.3">
      <c r="F84" t="s">
        <v>195</v>
      </c>
      <c r="G84" t="s">
        <v>0</v>
      </c>
      <c r="H84" t="s">
        <v>196</v>
      </c>
      <c r="I84" t="s">
        <v>178</v>
      </c>
      <c r="J84" s="7">
        <v>1660000</v>
      </c>
      <c r="K84" s="7">
        <v>28795800</v>
      </c>
    </row>
    <row r="85" spans="6:11" hidden="1" x14ac:dyDescent="0.3">
      <c r="F85" t="s">
        <v>197</v>
      </c>
      <c r="G85" t="s">
        <v>4</v>
      </c>
      <c r="H85" t="s">
        <v>198</v>
      </c>
      <c r="I85" t="s">
        <v>30</v>
      </c>
      <c r="J85" s="7">
        <v>0</v>
      </c>
      <c r="K85" s="7">
        <v>10819.5</v>
      </c>
    </row>
    <row r="86" spans="6:11" hidden="1" x14ac:dyDescent="0.3">
      <c r="F86" t="s">
        <v>199</v>
      </c>
      <c r="G86" t="s">
        <v>4</v>
      </c>
      <c r="H86" t="s">
        <v>200</v>
      </c>
      <c r="I86" t="s">
        <v>30</v>
      </c>
      <c r="J86" s="7">
        <v>0</v>
      </c>
      <c r="K86" s="7">
        <v>5926.5</v>
      </c>
    </row>
    <row r="87" spans="6:11" hidden="1" x14ac:dyDescent="0.3">
      <c r="F87" t="s">
        <v>201</v>
      </c>
      <c r="G87" t="s">
        <v>0</v>
      </c>
      <c r="H87" t="s">
        <v>202</v>
      </c>
      <c r="I87" t="s">
        <v>172</v>
      </c>
      <c r="J87" s="7">
        <v>6358734.9199999999</v>
      </c>
      <c r="K87" s="7">
        <v>8580432.2799999993</v>
      </c>
    </row>
    <row r="88" spans="6:11" hidden="1" x14ac:dyDescent="0.3">
      <c r="F88" t="s">
        <v>203</v>
      </c>
      <c r="G88" t="s">
        <v>0</v>
      </c>
      <c r="H88" t="s">
        <v>204</v>
      </c>
      <c r="I88" t="s">
        <v>175</v>
      </c>
      <c r="J88" s="7">
        <v>0</v>
      </c>
      <c r="K88" s="7">
        <v>490500</v>
      </c>
    </row>
    <row r="89" spans="6:11" hidden="1" x14ac:dyDescent="0.3">
      <c r="F89" t="s">
        <v>205</v>
      </c>
      <c r="G89" t="s">
        <v>0</v>
      </c>
      <c r="H89" t="s">
        <v>206</v>
      </c>
      <c r="I89" t="s">
        <v>178</v>
      </c>
      <c r="J89" s="7">
        <v>5208190.2</v>
      </c>
      <c r="K89" s="7">
        <v>5873578.5099999998</v>
      </c>
    </row>
    <row r="90" spans="6:11" hidden="1" x14ac:dyDescent="0.3">
      <c r="F90" t="s">
        <v>207</v>
      </c>
      <c r="G90" t="s">
        <v>0</v>
      </c>
      <c r="H90" t="s">
        <v>208</v>
      </c>
      <c r="I90" t="s">
        <v>175</v>
      </c>
      <c r="J90" s="7">
        <v>0</v>
      </c>
      <c r="K90" s="7">
        <v>421500</v>
      </c>
    </row>
    <row r="91" spans="6:11" hidden="1" x14ac:dyDescent="0.3">
      <c r="F91" t="s">
        <v>209</v>
      </c>
      <c r="G91" t="s">
        <v>0</v>
      </c>
      <c r="H91" t="s">
        <v>210</v>
      </c>
      <c r="I91" t="s">
        <v>175</v>
      </c>
      <c r="J91" s="7">
        <v>0</v>
      </c>
      <c r="K91" s="7">
        <v>1437000</v>
      </c>
    </row>
    <row r="92" spans="6:11" hidden="1" x14ac:dyDescent="0.3">
      <c r="F92" t="s">
        <v>211</v>
      </c>
      <c r="G92" t="s">
        <v>0</v>
      </c>
      <c r="H92" t="s">
        <v>212</v>
      </c>
      <c r="I92" t="s">
        <v>175</v>
      </c>
      <c r="J92" s="7">
        <v>2047543.2399999998</v>
      </c>
      <c r="K92" s="7">
        <v>2429340.4900000002</v>
      </c>
    </row>
    <row r="93" spans="6:11" hidden="1" x14ac:dyDescent="0.3">
      <c r="F93" t="s">
        <v>213</v>
      </c>
      <c r="G93" t="e">
        <v>#N/A</v>
      </c>
      <c r="H93" t="s">
        <v>214</v>
      </c>
      <c r="I93" t="s">
        <v>175</v>
      </c>
      <c r="J93" s="7">
        <v>0</v>
      </c>
      <c r="K93" s="7">
        <v>4978200</v>
      </c>
    </row>
    <row r="94" spans="6:11" hidden="1" x14ac:dyDescent="0.3">
      <c r="F94" t="s">
        <v>215</v>
      </c>
      <c r="G94" t="s">
        <v>4</v>
      </c>
      <c r="H94" t="s">
        <v>216</v>
      </c>
      <c r="I94" t="s">
        <v>175</v>
      </c>
      <c r="J94" s="7">
        <v>0</v>
      </c>
      <c r="K94" s="7">
        <v>2250000</v>
      </c>
    </row>
    <row r="95" spans="6:11" hidden="1" x14ac:dyDescent="0.3">
      <c r="F95" t="s">
        <v>217</v>
      </c>
      <c r="G95" t="s">
        <v>22</v>
      </c>
      <c r="H95" t="s">
        <v>218</v>
      </c>
      <c r="I95" t="s">
        <v>30</v>
      </c>
      <c r="J95" s="7">
        <v>27883263.669999998</v>
      </c>
      <c r="K95" s="7">
        <v>28911055.050000001</v>
      </c>
    </row>
    <row r="96" spans="6:11" hidden="1" x14ac:dyDescent="0.3">
      <c r="F96" t="s">
        <v>219</v>
      </c>
      <c r="G96" t="s">
        <v>25</v>
      </c>
      <c r="H96" t="s">
        <v>220</v>
      </c>
      <c r="I96" t="s">
        <v>30</v>
      </c>
      <c r="J96" s="7">
        <v>21322544.839999996</v>
      </c>
      <c r="K96" s="7">
        <v>22635209.620000001</v>
      </c>
    </row>
    <row r="97" spans="6:11" hidden="1" x14ac:dyDescent="0.3">
      <c r="F97" t="s">
        <v>221</v>
      </c>
      <c r="G97" t="s">
        <v>21</v>
      </c>
      <c r="H97" t="s">
        <v>222</v>
      </c>
      <c r="I97" t="s">
        <v>30</v>
      </c>
      <c r="J97" s="7">
        <v>32059872.950000003</v>
      </c>
      <c r="K97" s="7">
        <v>33429123.460000001</v>
      </c>
    </row>
    <row r="98" spans="6:11" hidden="1" x14ac:dyDescent="0.3">
      <c r="F98" t="s">
        <v>223</v>
      </c>
      <c r="G98" t="s">
        <v>24</v>
      </c>
      <c r="H98" t="s">
        <v>224</v>
      </c>
      <c r="I98" t="s">
        <v>30</v>
      </c>
      <c r="J98" s="7">
        <v>29295302.999999996</v>
      </c>
      <c r="K98" s="7">
        <v>30410792.800000001</v>
      </c>
    </row>
    <row r="99" spans="6:11" hidden="1" x14ac:dyDescent="0.3">
      <c r="F99" t="s">
        <v>225</v>
      </c>
      <c r="G99" t="s">
        <v>11</v>
      </c>
      <c r="H99" t="s">
        <v>226</v>
      </c>
      <c r="I99" t="s">
        <v>175</v>
      </c>
      <c r="J99" s="7">
        <v>0</v>
      </c>
      <c r="K99" s="7">
        <v>70</v>
      </c>
    </row>
    <row r="100" spans="6:11" hidden="1" x14ac:dyDescent="0.3">
      <c r="F100" t="s">
        <v>227</v>
      </c>
      <c r="G100" t="s">
        <v>0</v>
      </c>
      <c r="H100" t="s">
        <v>228</v>
      </c>
      <c r="I100" t="s">
        <v>175</v>
      </c>
      <c r="J100" s="7">
        <v>0</v>
      </c>
      <c r="K100" s="7">
        <v>490</v>
      </c>
    </row>
    <row r="101" spans="6:11" hidden="1" x14ac:dyDescent="0.3">
      <c r="F101" t="s">
        <v>229</v>
      </c>
      <c r="G101" t="s">
        <v>0</v>
      </c>
      <c r="H101" t="s">
        <v>230</v>
      </c>
      <c r="I101" t="s">
        <v>175</v>
      </c>
      <c r="J101" s="7">
        <v>0</v>
      </c>
      <c r="K101" s="7">
        <v>12180</v>
      </c>
    </row>
    <row r="102" spans="6:11" hidden="1" x14ac:dyDescent="0.3">
      <c r="F102" t="s">
        <v>231</v>
      </c>
      <c r="G102" t="s">
        <v>0</v>
      </c>
      <c r="H102" t="s">
        <v>232</v>
      </c>
      <c r="I102" t="s">
        <v>175</v>
      </c>
      <c r="J102" s="7">
        <v>0</v>
      </c>
      <c r="K102" s="7">
        <v>490</v>
      </c>
    </row>
    <row r="103" spans="6:11" hidden="1" x14ac:dyDescent="0.3">
      <c r="F103" t="s">
        <v>233</v>
      </c>
      <c r="G103" t="s">
        <v>0</v>
      </c>
      <c r="H103" t="s">
        <v>234</v>
      </c>
      <c r="I103" t="s">
        <v>175</v>
      </c>
      <c r="J103" s="7">
        <v>0</v>
      </c>
      <c r="K103" s="7">
        <v>700</v>
      </c>
    </row>
    <row r="104" spans="6:11" hidden="1" x14ac:dyDescent="0.3">
      <c r="F104" t="s">
        <v>235</v>
      </c>
      <c r="G104" t="s">
        <v>0</v>
      </c>
      <c r="H104" t="s">
        <v>236</v>
      </c>
      <c r="I104" t="s">
        <v>175</v>
      </c>
      <c r="J104" s="7">
        <v>0</v>
      </c>
      <c r="K104" s="7">
        <v>1050</v>
      </c>
    </row>
    <row r="105" spans="6:11" hidden="1" x14ac:dyDescent="0.3">
      <c r="F105" t="s">
        <v>237</v>
      </c>
      <c r="G105" t="e">
        <v>#N/A</v>
      </c>
      <c r="H105" t="s">
        <v>238</v>
      </c>
      <c r="I105" t="s">
        <v>175</v>
      </c>
      <c r="J105" s="7">
        <v>0</v>
      </c>
      <c r="K105" s="7">
        <v>70</v>
      </c>
    </row>
    <row r="106" spans="6:11" hidden="1" x14ac:dyDescent="0.3">
      <c r="F106" t="s">
        <v>239</v>
      </c>
      <c r="G106">
        <v>0</v>
      </c>
      <c r="H106" t="s">
        <v>240</v>
      </c>
      <c r="I106" t="s">
        <v>175</v>
      </c>
      <c r="J106" s="7">
        <v>0</v>
      </c>
      <c r="K106" s="7">
        <v>70</v>
      </c>
    </row>
    <row r="107" spans="6:11" hidden="1" x14ac:dyDescent="0.3">
      <c r="F107" t="s">
        <v>241</v>
      </c>
      <c r="G107">
        <v>0</v>
      </c>
      <c r="H107" t="s">
        <v>242</v>
      </c>
      <c r="I107" t="s">
        <v>175</v>
      </c>
      <c r="J107" s="7">
        <v>0</v>
      </c>
      <c r="K107" s="7">
        <v>2870</v>
      </c>
    </row>
    <row r="108" spans="6:11" hidden="1" x14ac:dyDescent="0.3">
      <c r="F108" t="s">
        <v>243</v>
      </c>
      <c r="G108" t="e">
        <v>#N/A</v>
      </c>
      <c r="H108" t="s">
        <v>897</v>
      </c>
      <c r="I108" t="s">
        <v>175</v>
      </c>
      <c r="J108" s="7">
        <v>0</v>
      </c>
      <c r="K108" s="7">
        <v>70</v>
      </c>
    </row>
    <row r="109" spans="6:11" hidden="1" x14ac:dyDescent="0.3">
      <c r="F109" t="s">
        <v>244</v>
      </c>
      <c r="G109" t="e">
        <v>#N/A</v>
      </c>
      <c r="H109" t="s">
        <v>245</v>
      </c>
      <c r="I109" t="s">
        <v>175</v>
      </c>
      <c r="J109" s="7">
        <v>0</v>
      </c>
      <c r="K109" s="7">
        <v>210</v>
      </c>
    </row>
    <row r="110" spans="6:11" hidden="1" x14ac:dyDescent="0.3">
      <c r="F110" t="s">
        <v>246</v>
      </c>
      <c r="G110">
        <v>0</v>
      </c>
      <c r="H110" t="s">
        <v>247</v>
      </c>
      <c r="I110" t="s">
        <v>175</v>
      </c>
      <c r="J110" s="7">
        <v>0</v>
      </c>
      <c r="K110" s="7">
        <v>1400</v>
      </c>
    </row>
    <row r="111" spans="6:11" hidden="1" x14ac:dyDescent="0.3">
      <c r="F111" t="s">
        <v>248</v>
      </c>
      <c r="G111">
        <v>0</v>
      </c>
      <c r="H111" t="s">
        <v>249</v>
      </c>
      <c r="I111" t="s">
        <v>175</v>
      </c>
      <c r="J111" s="7">
        <v>0</v>
      </c>
      <c r="K111" s="7">
        <v>6860</v>
      </c>
    </row>
    <row r="112" spans="6:11" hidden="1" x14ac:dyDescent="0.3">
      <c r="F112" t="s">
        <v>250</v>
      </c>
      <c r="G112" t="e">
        <v>#N/A</v>
      </c>
      <c r="H112" t="s">
        <v>251</v>
      </c>
      <c r="I112" t="s">
        <v>175</v>
      </c>
      <c r="J112" s="7">
        <v>0</v>
      </c>
      <c r="K112" s="7">
        <v>140</v>
      </c>
    </row>
    <row r="113" spans="6:11" hidden="1" x14ac:dyDescent="0.3">
      <c r="F113" t="s">
        <v>252</v>
      </c>
      <c r="G113">
        <v>0</v>
      </c>
      <c r="H113" t="s">
        <v>253</v>
      </c>
      <c r="I113" t="s">
        <v>175</v>
      </c>
      <c r="J113" s="7">
        <v>0</v>
      </c>
      <c r="K113" s="7">
        <v>1190</v>
      </c>
    </row>
    <row r="114" spans="6:11" hidden="1" x14ac:dyDescent="0.3">
      <c r="F114" t="s">
        <v>254</v>
      </c>
      <c r="G114">
        <v>0</v>
      </c>
      <c r="H114" t="s">
        <v>255</v>
      </c>
      <c r="I114" t="s">
        <v>175</v>
      </c>
      <c r="J114" s="7">
        <v>0</v>
      </c>
      <c r="K114" s="7">
        <v>630</v>
      </c>
    </row>
    <row r="115" spans="6:11" hidden="1" x14ac:dyDescent="0.3">
      <c r="F115" t="s">
        <v>256</v>
      </c>
      <c r="G115">
        <v>0</v>
      </c>
      <c r="H115" t="s">
        <v>257</v>
      </c>
      <c r="I115" t="s">
        <v>175</v>
      </c>
      <c r="J115" s="7">
        <v>0</v>
      </c>
      <c r="K115" s="7">
        <v>980</v>
      </c>
    </row>
    <row r="116" spans="6:11" hidden="1" x14ac:dyDescent="0.3">
      <c r="F116" t="s">
        <v>258</v>
      </c>
      <c r="G116">
        <v>0</v>
      </c>
      <c r="H116" t="s">
        <v>259</v>
      </c>
      <c r="I116" t="s">
        <v>175</v>
      </c>
      <c r="J116" s="7">
        <v>0</v>
      </c>
      <c r="K116" s="7">
        <v>6300</v>
      </c>
    </row>
    <row r="117" spans="6:11" hidden="1" x14ac:dyDescent="0.3">
      <c r="F117" t="s">
        <v>260</v>
      </c>
      <c r="G117">
        <v>0</v>
      </c>
      <c r="H117" t="s">
        <v>261</v>
      </c>
      <c r="I117" t="s">
        <v>175</v>
      </c>
      <c r="J117" s="7">
        <v>0</v>
      </c>
      <c r="K117" s="7">
        <v>630</v>
      </c>
    </row>
    <row r="118" spans="6:11" hidden="1" x14ac:dyDescent="0.3">
      <c r="F118" t="s">
        <v>262</v>
      </c>
      <c r="G118">
        <v>0</v>
      </c>
      <c r="H118" t="s">
        <v>263</v>
      </c>
      <c r="I118" t="s">
        <v>175</v>
      </c>
      <c r="J118" s="7">
        <v>0</v>
      </c>
      <c r="K118" s="7">
        <v>70</v>
      </c>
    </row>
    <row r="119" spans="6:11" hidden="1" x14ac:dyDescent="0.3">
      <c r="F119" t="s">
        <v>264</v>
      </c>
      <c r="G119">
        <v>0</v>
      </c>
      <c r="H119" t="s">
        <v>265</v>
      </c>
      <c r="I119" t="s">
        <v>175</v>
      </c>
      <c r="J119" s="7">
        <v>0</v>
      </c>
      <c r="K119" s="7">
        <v>70</v>
      </c>
    </row>
    <row r="120" spans="6:11" hidden="1" x14ac:dyDescent="0.3">
      <c r="F120" t="s">
        <v>266</v>
      </c>
      <c r="G120">
        <v>0</v>
      </c>
      <c r="H120" t="s">
        <v>267</v>
      </c>
      <c r="I120" t="s">
        <v>175</v>
      </c>
      <c r="J120" s="7">
        <v>0</v>
      </c>
      <c r="K120" s="7">
        <v>4900</v>
      </c>
    </row>
    <row r="121" spans="6:11" hidden="1" x14ac:dyDescent="0.3">
      <c r="F121" t="s">
        <v>268</v>
      </c>
      <c r="G121">
        <v>0</v>
      </c>
      <c r="H121" t="s">
        <v>269</v>
      </c>
      <c r="I121" t="s">
        <v>175</v>
      </c>
      <c r="J121" s="7">
        <v>0</v>
      </c>
      <c r="K121" s="7">
        <v>140</v>
      </c>
    </row>
    <row r="122" spans="6:11" hidden="1" x14ac:dyDescent="0.3">
      <c r="F122" t="s">
        <v>270</v>
      </c>
      <c r="G122" t="s">
        <v>0</v>
      </c>
      <c r="H122" t="s">
        <v>271</v>
      </c>
      <c r="I122" t="s">
        <v>172</v>
      </c>
      <c r="J122" s="7">
        <v>0</v>
      </c>
      <c r="K122" s="7">
        <v>1050</v>
      </c>
    </row>
    <row r="123" spans="6:11" hidden="1" x14ac:dyDescent="0.3">
      <c r="F123" t="s">
        <v>272</v>
      </c>
      <c r="G123" t="e">
        <v>#N/A</v>
      </c>
      <c r="H123" t="s">
        <v>273</v>
      </c>
      <c r="I123" t="s">
        <v>175</v>
      </c>
      <c r="J123" s="7">
        <v>0</v>
      </c>
      <c r="K123" s="7">
        <v>1750</v>
      </c>
    </row>
    <row r="124" spans="6:11" hidden="1" x14ac:dyDescent="0.3">
      <c r="F124" t="s">
        <v>274</v>
      </c>
      <c r="G124">
        <v>0</v>
      </c>
      <c r="H124" t="s">
        <v>275</v>
      </c>
      <c r="I124" t="s">
        <v>175</v>
      </c>
      <c r="J124" s="7">
        <v>0</v>
      </c>
      <c r="K124" s="7">
        <v>3850</v>
      </c>
    </row>
    <row r="125" spans="6:11" hidden="1" x14ac:dyDescent="0.3">
      <c r="F125" t="s">
        <v>276</v>
      </c>
      <c r="G125">
        <v>0</v>
      </c>
      <c r="H125" t="s">
        <v>277</v>
      </c>
      <c r="I125" t="s">
        <v>175</v>
      </c>
      <c r="J125" s="7">
        <v>0</v>
      </c>
      <c r="K125" s="7">
        <v>4060</v>
      </c>
    </row>
    <row r="126" spans="6:11" hidden="1" x14ac:dyDescent="0.3">
      <c r="F126" t="s">
        <v>278</v>
      </c>
      <c r="G126">
        <v>0</v>
      </c>
      <c r="H126" t="s">
        <v>279</v>
      </c>
      <c r="I126" t="s">
        <v>175</v>
      </c>
      <c r="J126" s="7">
        <v>0</v>
      </c>
      <c r="K126" s="7">
        <v>1050</v>
      </c>
    </row>
    <row r="127" spans="6:11" hidden="1" x14ac:dyDescent="0.3">
      <c r="F127" t="s">
        <v>280</v>
      </c>
      <c r="G127" t="e">
        <v>#N/A</v>
      </c>
      <c r="H127" t="s">
        <v>281</v>
      </c>
      <c r="I127" t="s">
        <v>175</v>
      </c>
      <c r="J127" s="7">
        <v>0</v>
      </c>
      <c r="K127" s="7">
        <v>70</v>
      </c>
    </row>
    <row r="128" spans="6:11" hidden="1" x14ac:dyDescent="0.3">
      <c r="F128" t="s">
        <v>282</v>
      </c>
      <c r="G128">
        <v>0</v>
      </c>
      <c r="H128" t="s">
        <v>283</v>
      </c>
      <c r="I128" t="s">
        <v>175</v>
      </c>
      <c r="J128" s="7">
        <v>0</v>
      </c>
      <c r="K128" s="7">
        <v>1750</v>
      </c>
    </row>
    <row r="129" spans="6:11" hidden="1" x14ac:dyDescent="0.3">
      <c r="F129" t="s">
        <v>284</v>
      </c>
      <c r="G129">
        <v>0</v>
      </c>
      <c r="H129" t="s">
        <v>285</v>
      </c>
      <c r="I129" t="s">
        <v>175</v>
      </c>
      <c r="J129" s="7">
        <v>0</v>
      </c>
      <c r="K129" s="7">
        <v>910</v>
      </c>
    </row>
    <row r="130" spans="6:11" hidden="1" x14ac:dyDescent="0.3">
      <c r="F130" t="s">
        <v>286</v>
      </c>
      <c r="G130" t="e">
        <v>#N/A</v>
      </c>
      <c r="H130" t="s">
        <v>287</v>
      </c>
      <c r="I130" t="s">
        <v>175</v>
      </c>
      <c r="J130" s="7">
        <v>0</v>
      </c>
      <c r="K130" s="7">
        <v>70</v>
      </c>
    </row>
    <row r="131" spans="6:11" hidden="1" x14ac:dyDescent="0.3">
      <c r="F131" t="s">
        <v>288</v>
      </c>
      <c r="G131">
        <v>0</v>
      </c>
      <c r="H131" t="s">
        <v>289</v>
      </c>
      <c r="I131" t="s">
        <v>175</v>
      </c>
      <c r="J131" s="7">
        <v>0</v>
      </c>
      <c r="K131" s="7">
        <v>280</v>
      </c>
    </row>
    <row r="132" spans="6:11" hidden="1" x14ac:dyDescent="0.3">
      <c r="F132" t="s">
        <v>290</v>
      </c>
      <c r="G132">
        <v>0</v>
      </c>
      <c r="H132" t="s">
        <v>291</v>
      </c>
      <c r="I132" t="s">
        <v>175</v>
      </c>
      <c r="J132" s="7">
        <v>0</v>
      </c>
      <c r="K132" s="7">
        <v>280</v>
      </c>
    </row>
    <row r="133" spans="6:11" hidden="1" x14ac:dyDescent="0.3">
      <c r="F133" t="s">
        <v>292</v>
      </c>
      <c r="G133" t="e">
        <v>#N/A</v>
      </c>
      <c r="H133" t="s">
        <v>293</v>
      </c>
      <c r="I133" t="s">
        <v>175</v>
      </c>
      <c r="J133" s="7">
        <v>0</v>
      </c>
      <c r="K133" s="7">
        <v>70</v>
      </c>
    </row>
    <row r="134" spans="6:11" hidden="1" x14ac:dyDescent="0.3">
      <c r="F134" t="s">
        <v>294</v>
      </c>
      <c r="G134">
        <v>0</v>
      </c>
      <c r="H134" t="s">
        <v>295</v>
      </c>
      <c r="I134" t="s">
        <v>175</v>
      </c>
      <c r="J134" s="7">
        <v>0</v>
      </c>
      <c r="K134" s="7">
        <v>70</v>
      </c>
    </row>
    <row r="135" spans="6:11" hidden="1" x14ac:dyDescent="0.3">
      <c r="F135" t="s">
        <v>296</v>
      </c>
      <c r="G135" t="s">
        <v>888</v>
      </c>
      <c r="H135" t="s">
        <v>297</v>
      </c>
      <c r="I135" t="s">
        <v>298</v>
      </c>
      <c r="J135" s="7">
        <v>1699040</v>
      </c>
      <c r="K135" s="7">
        <v>1699040</v>
      </c>
    </row>
    <row r="136" spans="6:11" hidden="1" x14ac:dyDescent="0.3">
      <c r="F136" t="s">
        <v>299</v>
      </c>
      <c r="G136" t="s">
        <v>888</v>
      </c>
      <c r="H136" t="s">
        <v>300</v>
      </c>
      <c r="I136" t="s">
        <v>298</v>
      </c>
      <c r="J136" s="7">
        <v>0</v>
      </c>
      <c r="K136" s="7">
        <v>2054975</v>
      </c>
    </row>
    <row r="137" spans="6:11" hidden="1" x14ac:dyDescent="0.3">
      <c r="F137" t="s">
        <v>301</v>
      </c>
      <c r="G137" t="s">
        <v>888</v>
      </c>
      <c r="H137" t="s">
        <v>302</v>
      </c>
      <c r="I137" t="s">
        <v>298</v>
      </c>
      <c r="J137" s="7">
        <v>0</v>
      </c>
      <c r="K137" s="7">
        <v>854006</v>
      </c>
    </row>
    <row r="138" spans="6:11" hidden="1" x14ac:dyDescent="0.3">
      <c r="F138" t="s">
        <v>303</v>
      </c>
      <c r="G138" t="s">
        <v>888</v>
      </c>
      <c r="H138" t="s">
        <v>304</v>
      </c>
      <c r="I138" t="s">
        <v>298</v>
      </c>
      <c r="J138" s="7">
        <v>0</v>
      </c>
      <c r="K138" s="7">
        <v>99900</v>
      </c>
    </row>
    <row r="139" spans="6:11" hidden="1" x14ac:dyDescent="0.3">
      <c r="F139" t="s">
        <v>305</v>
      </c>
      <c r="G139" t="s">
        <v>888</v>
      </c>
      <c r="H139" t="s">
        <v>306</v>
      </c>
      <c r="I139" t="s">
        <v>298</v>
      </c>
      <c r="J139" s="7">
        <v>54960</v>
      </c>
      <c r="K139" s="7">
        <v>54960</v>
      </c>
    </row>
    <row r="140" spans="6:11" hidden="1" x14ac:dyDescent="0.3">
      <c r="F140" t="s">
        <v>307</v>
      </c>
      <c r="G140" t="s">
        <v>888</v>
      </c>
      <c r="H140" t="s">
        <v>308</v>
      </c>
      <c r="I140" t="s">
        <v>298</v>
      </c>
      <c r="J140" s="7">
        <v>0</v>
      </c>
      <c r="K140" s="7">
        <v>100800</v>
      </c>
    </row>
    <row r="141" spans="6:11" hidden="1" x14ac:dyDescent="0.3">
      <c r="F141" t="s">
        <v>309</v>
      </c>
      <c r="G141" t="s">
        <v>1</v>
      </c>
      <c r="H141" t="s">
        <v>310</v>
      </c>
      <c r="I141" t="s">
        <v>311</v>
      </c>
      <c r="J141" s="7">
        <v>338850</v>
      </c>
      <c r="K141" s="7">
        <v>338850</v>
      </c>
    </row>
    <row r="142" spans="6:11" hidden="1" x14ac:dyDescent="0.3">
      <c r="F142" t="s">
        <v>312</v>
      </c>
      <c r="G142" t="s">
        <v>6</v>
      </c>
      <c r="H142" t="s">
        <v>313</v>
      </c>
      <c r="I142" t="s">
        <v>311</v>
      </c>
      <c r="J142" s="7">
        <v>447885</v>
      </c>
      <c r="K142" s="7">
        <v>447885</v>
      </c>
    </row>
    <row r="143" spans="6:11" hidden="1" x14ac:dyDescent="0.3">
      <c r="F143" t="s">
        <v>314</v>
      </c>
      <c r="G143" t="s">
        <v>8</v>
      </c>
      <c r="H143" t="s">
        <v>315</v>
      </c>
      <c r="I143" t="s">
        <v>311</v>
      </c>
      <c r="J143" s="7">
        <v>433440</v>
      </c>
      <c r="K143" s="7">
        <v>433440</v>
      </c>
    </row>
    <row r="144" spans="6:11" hidden="1" x14ac:dyDescent="0.3">
      <c r="F144" t="s">
        <v>316</v>
      </c>
      <c r="G144" t="s">
        <v>8</v>
      </c>
      <c r="H144" t="s">
        <v>317</v>
      </c>
      <c r="I144" t="s">
        <v>311</v>
      </c>
      <c r="J144" s="7">
        <v>266490</v>
      </c>
      <c r="K144" s="7">
        <v>266490</v>
      </c>
    </row>
    <row r="145" spans="6:11" hidden="1" x14ac:dyDescent="0.3">
      <c r="F145" t="s">
        <v>318</v>
      </c>
      <c r="G145" t="s">
        <v>8</v>
      </c>
      <c r="H145" t="s">
        <v>319</v>
      </c>
      <c r="I145" t="s">
        <v>311</v>
      </c>
      <c r="J145" s="7">
        <v>270225</v>
      </c>
      <c r="K145" s="7">
        <v>270225</v>
      </c>
    </row>
    <row r="146" spans="6:11" hidden="1" x14ac:dyDescent="0.3">
      <c r="F146" t="s">
        <v>320</v>
      </c>
      <c r="G146" t="s">
        <v>8</v>
      </c>
      <c r="H146" t="s">
        <v>321</v>
      </c>
      <c r="I146" t="s">
        <v>311</v>
      </c>
      <c r="J146" s="7">
        <v>254115</v>
      </c>
      <c r="K146" s="7">
        <v>254115</v>
      </c>
    </row>
    <row r="147" spans="6:11" hidden="1" x14ac:dyDescent="0.3">
      <c r="F147" t="s">
        <v>322</v>
      </c>
      <c r="G147" t="s">
        <v>8</v>
      </c>
      <c r="H147" t="s">
        <v>323</v>
      </c>
      <c r="I147" t="s">
        <v>311</v>
      </c>
      <c r="J147" s="7">
        <v>297180</v>
      </c>
      <c r="K147" s="7">
        <v>297180</v>
      </c>
    </row>
    <row r="148" spans="6:11" hidden="1" x14ac:dyDescent="0.3">
      <c r="F148" t="s">
        <v>324</v>
      </c>
      <c r="G148" t="s">
        <v>18</v>
      </c>
      <c r="H148" t="s">
        <v>325</v>
      </c>
      <c r="I148" t="s">
        <v>311</v>
      </c>
      <c r="J148" s="7">
        <v>157095</v>
      </c>
      <c r="K148" s="7">
        <v>157095</v>
      </c>
    </row>
    <row r="149" spans="6:11" hidden="1" x14ac:dyDescent="0.3">
      <c r="F149" t="s">
        <v>326</v>
      </c>
      <c r="G149" t="s">
        <v>18</v>
      </c>
      <c r="H149" t="s">
        <v>327</v>
      </c>
      <c r="I149" t="s">
        <v>311</v>
      </c>
      <c r="J149" s="7">
        <v>140445</v>
      </c>
      <c r="K149" s="7">
        <v>140445</v>
      </c>
    </row>
    <row r="150" spans="6:11" hidden="1" x14ac:dyDescent="0.3">
      <c r="F150" t="s">
        <v>328</v>
      </c>
      <c r="G150" t="s">
        <v>18</v>
      </c>
      <c r="H150" t="s">
        <v>329</v>
      </c>
      <c r="I150" t="s">
        <v>311</v>
      </c>
      <c r="J150" s="7">
        <v>379080</v>
      </c>
      <c r="K150" s="7">
        <v>379080</v>
      </c>
    </row>
    <row r="151" spans="6:11" hidden="1" x14ac:dyDescent="0.3">
      <c r="F151" t="s">
        <v>330</v>
      </c>
      <c r="G151" t="s">
        <v>18</v>
      </c>
      <c r="H151" t="s">
        <v>331</v>
      </c>
      <c r="I151" t="s">
        <v>311</v>
      </c>
      <c r="J151" s="7">
        <v>229275</v>
      </c>
      <c r="K151" s="7">
        <v>229275</v>
      </c>
    </row>
    <row r="152" spans="6:11" hidden="1" x14ac:dyDescent="0.3">
      <c r="F152" t="s">
        <v>332</v>
      </c>
      <c r="G152" t="s">
        <v>23</v>
      </c>
      <c r="H152" t="s">
        <v>333</v>
      </c>
      <c r="I152" t="s">
        <v>311</v>
      </c>
      <c r="J152" s="7">
        <v>246555</v>
      </c>
      <c r="K152" s="7">
        <v>246555</v>
      </c>
    </row>
    <row r="153" spans="6:11" hidden="1" x14ac:dyDescent="0.3">
      <c r="F153" t="s">
        <v>334</v>
      </c>
      <c r="G153" t="s">
        <v>21</v>
      </c>
      <c r="H153" t="s">
        <v>335</v>
      </c>
      <c r="I153" t="s">
        <v>311</v>
      </c>
      <c r="J153" s="7">
        <v>280620</v>
      </c>
      <c r="K153" s="7">
        <v>280620</v>
      </c>
    </row>
    <row r="154" spans="6:11" hidden="1" x14ac:dyDescent="0.3">
      <c r="F154" t="s">
        <v>336</v>
      </c>
      <c r="G154" t="s">
        <v>21</v>
      </c>
      <c r="H154" t="s">
        <v>337</v>
      </c>
      <c r="I154" t="s">
        <v>311</v>
      </c>
      <c r="J154" s="7">
        <v>194175</v>
      </c>
      <c r="K154" s="7">
        <v>194175</v>
      </c>
    </row>
    <row r="155" spans="6:11" hidden="1" x14ac:dyDescent="0.3">
      <c r="F155" t="s">
        <v>338</v>
      </c>
      <c r="G155" t="s">
        <v>21</v>
      </c>
      <c r="H155" t="s">
        <v>339</v>
      </c>
      <c r="I155" t="s">
        <v>311</v>
      </c>
      <c r="J155" s="7">
        <v>128250</v>
      </c>
      <c r="K155" s="7">
        <v>128250</v>
      </c>
    </row>
    <row r="156" spans="6:11" hidden="1" x14ac:dyDescent="0.3">
      <c r="F156" t="s">
        <v>340</v>
      </c>
      <c r="G156" t="s">
        <v>17</v>
      </c>
      <c r="H156" t="s">
        <v>341</v>
      </c>
      <c r="I156" t="s">
        <v>311</v>
      </c>
      <c r="J156" s="7">
        <v>157230</v>
      </c>
      <c r="K156" s="7">
        <v>157230</v>
      </c>
    </row>
    <row r="157" spans="6:11" hidden="1" x14ac:dyDescent="0.3">
      <c r="F157" t="s">
        <v>342</v>
      </c>
      <c r="G157" t="s">
        <v>17</v>
      </c>
      <c r="H157" t="s">
        <v>343</v>
      </c>
      <c r="I157" t="s">
        <v>311</v>
      </c>
      <c r="J157" s="7">
        <v>175770</v>
      </c>
      <c r="K157" s="7">
        <v>175770</v>
      </c>
    </row>
    <row r="158" spans="6:11" hidden="1" x14ac:dyDescent="0.3">
      <c r="F158" t="s">
        <v>344</v>
      </c>
      <c r="G158" t="s">
        <v>17</v>
      </c>
      <c r="H158" t="s">
        <v>345</v>
      </c>
      <c r="I158" t="s">
        <v>311</v>
      </c>
      <c r="J158" s="7">
        <v>268020</v>
      </c>
      <c r="K158" s="7">
        <v>268020</v>
      </c>
    </row>
    <row r="159" spans="6:11" hidden="1" x14ac:dyDescent="0.3">
      <c r="F159" t="s">
        <v>346</v>
      </c>
      <c r="G159" t="s">
        <v>17</v>
      </c>
      <c r="H159" t="s">
        <v>347</v>
      </c>
      <c r="I159" t="s">
        <v>311</v>
      </c>
      <c r="J159" s="7">
        <v>181035</v>
      </c>
      <c r="K159" s="7">
        <v>181035</v>
      </c>
    </row>
    <row r="160" spans="6:11" hidden="1" x14ac:dyDescent="0.3">
      <c r="F160" t="s">
        <v>348</v>
      </c>
      <c r="G160" t="s">
        <v>17</v>
      </c>
      <c r="H160" t="s">
        <v>349</v>
      </c>
      <c r="I160" t="s">
        <v>311</v>
      </c>
      <c r="J160" s="7">
        <v>211275</v>
      </c>
      <c r="K160" s="7">
        <v>211275</v>
      </c>
    </row>
    <row r="161" spans="6:11" hidden="1" x14ac:dyDescent="0.3">
      <c r="F161" t="s">
        <v>350</v>
      </c>
      <c r="G161" t="s">
        <v>17</v>
      </c>
      <c r="H161" t="s">
        <v>351</v>
      </c>
      <c r="I161" t="s">
        <v>311</v>
      </c>
      <c r="J161" s="7">
        <v>314100</v>
      </c>
      <c r="K161" s="7">
        <v>314100</v>
      </c>
    </row>
    <row r="162" spans="6:11" hidden="1" x14ac:dyDescent="0.3">
      <c r="F162" t="s">
        <v>352</v>
      </c>
      <c r="G162" t="s">
        <v>17</v>
      </c>
      <c r="H162" t="s">
        <v>353</v>
      </c>
      <c r="I162" t="s">
        <v>311</v>
      </c>
      <c r="J162" s="7">
        <v>156870</v>
      </c>
      <c r="K162" s="7">
        <v>156870</v>
      </c>
    </row>
    <row r="163" spans="6:11" hidden="1" x14ac:dyDescent="0.3">
      <c r="F163" t="s">
        <v>354</v>
      </c>
      <c r="G163" t="s">
        <v>17</v>
      </c>
      <c r="H163" t="s">
        <v>355</v>
      </c>
      <c r="I163" t="s">
        <v>311</v>
      </c>
      <c r="J163" s="7">
        <v>252450</v>
      </c>
      <c r="K163" s="7">
        <v>252450</v>
      </c>
    </row>
    <row r="164" spans="6:11" hidden="1" x14ac:dyDescent="0.3">
      <c r="F164" t="s">
        <v>356</v>
      </c>
      <c r="G164" t="s">
        <v>4</v>
      </c>
      <c r="H164" t="s">
        <v>357</v>
      </c>
      <c r="I164" t="s">
        <v>311</v>
      </c>
      <c r="J164" s="7">
        <v>306180</v>
      </c>
      <c r="K164" s="7">
        <v>306180</v>
      </c>
    </row>
    <row r="165" spans="6:11" hidden="1" x14ac:dyDescent="0.3">
      <c r="F165" t="s">
        <v>358</v>
      </c>
      <c r="G165" t="s">
        <v>4</v>
      </c>
      <c r="H165" t="s">
        <v>359</v>
      </c>
      <c r="I165" t="s">
        <v>311</v>
      </c>
      <c r="J165" s="7">
        <v>265635</v>
      </c>
      <c r="K165" s="7">
        <v>265635</v>
      </c>
    </row>
    <row r="166" spans="6:11" hidden="1" x14ac:dyDescent="0.3">
      <c r="F166" t="s">
        <v>360</v>
      </c>
      <c r="G166" t="s">
        <v>4</v>
      </c>
      <c r="H166" t="s">
        <v>361</v>
      </c>
      <c r="I166" t="s">
        <v>311</v>
      </c>
      <c r="J166" s="7">
        <v>191700</v>
      </c>
      <c r="K166" s="7">
        <v>191700</v>
      </c>
    </row>
    <row r="167" spans="6:11" hidden="1" x14ac:dyDescent="0.3">
      <c r="F167" t="s">
        <v>362</v>
      </c>
      <c r="G167" t="s">
        <v>4</v>
      </c>
      <c r="H167" t="s">
        <v>363</v>
      </c>
      <c r="I167" t="s">
        <v>311</v>
      </c>
      <c r="J167" s="7">
        <v>366570</v>
      </c>
      <c r="K167" s="7">
        <v>366570</v>
      </c>
    </row>
    <row r="168" spans="6:11" hidden="1" x14ac:dyDescent="0.3">
      <c r="F168" t="s">
        <v>364</v>
      </c>
      <c r="G168" t="s">
        <v>4</v>
      </c>
      <c r="H168" t="s">
        <v>365</v>
      </c>
      <c r="I168" t="s">
        <v>311</v>
      </c>
      <c r="J168" s="7">
        <v>386730</v>
      </c>
      <c r="K168" s="7">
        <v>386730</v>
      </c>
    </row>
    <row r="169" spans="6:11" hidden="1" x14ac:dyDescent="0.3">
      <c r="F169" t="s">
        <v>366</v>
      </c>
      <c r="G169" t="s">
        <v>4</v>
      </c>
      <c r="H169" t="s">
        <v>367</v>
      </c>
      <c r="I169" t="s">
        <v>311</v>
      </c>
      <c r="J169" s="7">
        <v>280125</v>
      </c>
      <c r="K169" s="7">
        <v>280125</v>
      </c>
    </row>
    <row r="170" spans="6:11" hidden="1" x14ac:dyDescent="0.3">
      <c r="F170" t="s">
        <v>368</v>
      </c>
      <c r="G170" t="s">
        <v>4</v>
      </c>
      <c r="H170" t="s">
        <v>369</v>
      </c>
      <c r="I170" t="s">
        <v>311</v>
      </c>
      <c r="J170" s="7">
        <v>155115</v>
      </c>
      <c r="K170" s="7">
        <v>155115</v>
      </c>
    </row>
    <row r="171" spans="6:11" hidden="1" x14ac:dyDescent="0.3">
      <c r="F171" t="s">
        <v>370</v>
      </c>
      <c r="G171" t="s">
        <v>4</v>
      </c>
      <c r="H171" t="s">
        <v>371</v>
      </c>
      <c r="I171" t="s">
        <v>311</v>
      </c>
      <c r="J171" s="7">
        <v>175365</v>
      </c>
      <c r="K171" s="7">
        <v>175365</v>
      </c>
    </row>
    <row r="172" spans="6:11" hidden="1" x14ac:dyDescent="0.3">
      <c r="F172" t="s">
        <v>372</v>
      </c>
      <c r="G172" t="s">
        <v>4</v>
      </c>
      <c r="H172" t="s">
        <v>373</v>
      </c>
      <c r="I172" t="s">
        <v>311</v>
      </c>
      <c r="J172" s="7">
        <v>285075</v>
      </c>
      <c r="K172" s="7">
        <v>285075</v>
      </c>
    </row>
    <row r="173" spans="6:11" hidden="1" x14ac:dyDescent="0.3">
      <c r="F173" t="s">
        <v>374</v>
      </c>
      <c r="G173" t="s">
        <v>4</v>
      </c>
      <c r="H173" t="s">
        <v>375</v>
      </c>
      <c r="I173" t="s">
        <v>311</v>
      </c>
      <c r="J173" s="7">
        <v>422685</v>
      </c>
      <c r="K173" s="7">
        <v>422685</v>
      </c>
    </row>
    <row r="174" spans="6:11" hidden="1" x14ac:dyDescent="0.3">
      <c r="F174" t="s">
        <v>376</v>
      </c>
      <c r="G174" t="s">
        <v>4</v>
      </c>
      <c r="H174" t="s">
        <v>377</v>
      </c>
      <c r="I174" t="s">
        <v>311</v>
      </c>
      <c r="J174" s="7">
        <v>281385</v>
      </c>
      <c r="K174" s="7">
        <v>281385</v>
      </c>
    </row>
    <row r="175" spans="6:11" hidden="1" x14ac:dyDescent="0.3">
      <c r="F175" t="s">
        <v>378</v>
      </c>
      <c r="G175" t="s">
        <v>20</v>
      </c>
      <c r="H175" t="s">
        <v>379</v>
      </c>
      <c r="I175" t="s">
        <v>311</v>
      </c>
      <c r="J175" s="7">
        <v>145665</v>
      </c>
      <c r="K175" s="7">
        <v>145665</v>
      </c>
    </row>
    <row r="176" spans="6:11" hidden="1" x14ac:dyDescent="0.3">
      <c r="F176" t="s">
        <v>380</v>
      </c>
      <c r="G176" t="s">
        <v>20</v>
      </c>
      <c r="H176" t="s">
        <v>381</v>
      </c>
      <c r="I176" t="s">
        <v>311</v>
      </c>
      <c r="J176" s="7">
        <v>198720</v>
      </c>
      <c r="K176" s="7">
        <v>198720</v>
      </c>
    </row>
    <row r="177" spans="6:11" hidden="1" x14ac:dyDescent="0.3">
      <c r="F177" t="s">
        <v>382</v>
      </c>
      <c r="G177" t="s">
        <v>20</v>
      </c>
      <c r="H177" t="s">
        <v>383</v>
      </c>
      <c r="I177" t="s">
        <v>311</v>
      </c>
      <c r="J177" s="7">
        <v>189135</v>
      </c>
      <c r="K177" s="7">
        <v>189135</v>
      </c>
    </row>
    <row r="178" spans="6:11" hidden="1" x14ac:dyDescent="0.3">
      <c r="F178" t="s">
        <v>384</v>
      </c>
      <c r="G178" t="s">
        <v>6</v>
      </c>
      <c r="H178" t="s">
        <v>385</v>
      </c>
      <c r="I178" t="s">
        <v>311</v>
      </c>
      <c r="J178" s="7">
        <v>313380</v>
      </c>
      <c r="K178" s="7">
        <v>313380</v>
      </c>
    </row>
    <row r="179" spans="6:11" hidden="1" x14ac:dyDescent="0.3">
      <c r="F179" t="s">
        <v>386</v>
      </c>
      <c r="G179" t="s">
        <v>6</v>
      </c>
      <c r="H179" t="s">
        <v>387</v>
      </c>
      <c r="I179" t="s">
        <v>311</v>
      </c>
      <c r="J179" s="7">
        <v>320355</v>
      </c>
      <c r="K179" s="7">
        <v>320355</v>
      </c>
    </row>
    <row r="180" spans="6:11" hidden="1" x14ac:dyDescent="0.3">
      <c r="F180" t="s">
        <v>388</v>
      </c>
      <c r="G180" t="s">
        <v>6</v>
      </c>
      <c r="H180" t="s">
        <v>389</v>
      </c>
      <c r="I180" t="s">
        <v>311</v>
      </c>
      <c r="J180" s="7">
        <v>398835</v>
      </c>
      <c r="K180" s="7">
        <v>398835</v>
      </c>
    </row>
    <row r="181" spans="6:11" hidden="1" x14ac:dyDescent="0.3">
      <c r="F181" t="s">
        <v>390</v>
      </c>
      <c r="G181" t="s">
        <v>6</v>
      </c>
      <c r="H181" t="s">
        <v>391</v>
      </c>
      <c r="I181" t="s">
        <v>311</v>
      </c>
      <c r="J181" s="7">
        <v>304560</v>
      </c>
      <c r="K181" s="7">
        <v>304560</v>
      </c>
    </row>
    <row r="182" spans="6:11" hidden="1" x14ac:dyDescent="0.3">
      <c r="F182" t="s">
        <v>392</v>
      </c>
      <c r="G182" t="s">
        <v>6</v>
      </c>
      <c r="H182" t="s">
        <v>393</v>
      </c>
      <c r="I182" t="s">
        <v>311</v>
      </c>
      <c r="J182" s="7">
        <v>247725</v>
      </c>
      <c r="K182" s="7">
        <v>247725</v>
      </c>
    </row>
    <row r="183" spans="6:11" hidden="1" x14ac:dyDescent="0.3">
      <c r="F183" t="s">
        <v>394</v>
      </c>
      <c r="G183" t="s">
        <v>24</v>
      </c>
      <c r="H183" t="s">
        <v>395</v>
      </c>
      <c r="I183" t="s">
        <v>311</v>
      </c>
      <c r="J183" s="7">
        <v>151200</v>
      </c>
      <c r="K183" s="7">
        <v>151200</v>
      </c>
    </row>
    <row r="184" spans="6:11" hidden="1" x14ac:dyDescent="0.3">
      <c r="F184" t="s">
        <v>396</v>
      </c>
      <c r="G184" t="s">
        <v>24</v>
      </c>
      <c r="H184" t="s">
        <v>397</v>
      </c>
      <c r="I184" t="s">
        <v>311</v>
      </c>
      <c r="J184" s="7">
        <v>342495</v>
      </c>
      <c r="K184" s="7">
        <v>342495</v>
      </c>
    </row>
    <row r="185" spans="6:11" hidden="1" x14ac:dyDescent="0.3">
      <c r="F185" t="s">
        <v>398</v>
      </c>
      <c r="G185" t="s">
        <v>24</v>
      </c>
      <c r="H185" t="s">
        <v>399</v>
      </c>
      <c r="I185" t="s">
        <v>311</v>
      </c>
      <c r="J185" s="7">
        <v>145215</v>
      </c>
      <c r="K185" s="7">
        <v>145215</v>
      </c>
    </row>
    <row r="186" spans="6:11" hidden="1" x14ac:dyDescent="0.3">
      <c r="F186" t="s">
        <v>400</v>
      </c>
      <c r="G186" t="s">
        <v>24</v>
      </c>
      <c r="H186" t="s">
        <v>401</v>
      </c>
      <c r="I186" t="s">
        <v>311</v>
      </c>
      <c r="J186" s="7">
        <v>250065</v>
      </c>
      <c r="K186" s="7">
        <v>250065</v>
      </c>
    </row>
    <row r="187" spans="6:11" hidden="1" x14ac:dyDescent="0.3">
      <c r="F187" t="s">
        <v>402</v>
      </c>
      <c r="G187" t="s">
        <v>9</v>
      </c>
      <c r="H187" t="s">
        <v>403</v>
      </c>
      <c r="I187" t="s">
        <v>311</v>
      </c>
      <c r="J187" s="7">
        <v>253440</v>
      </c>
      <c r="K187" s="7">
        <v>253440</v>
      </c>
    </row>
    <row r="188" spans="6:11" hidden="1" x14ac:dyDescent="0.3">
      <c r="F188" t="s">
        <v>404</v>
      </c>
      <c r="G188" t="s">
        <v>9</v>
      </c>
      <c r="H188" t="s">
        <v>405</v>
      </c>
      <c r="I188" t="s">
        <v>311</v>
      </c>
      <c r="J188" s="7">
        <v>375750</v>
      </c>
      <c r="K188" s="7">
        <v>375750</v>
      </c>
    </row>
    <row r="189" spans="6:11" hidden="1" x14ac:dyDescent="0.3">
      <c r="F189" t="s">
        <v>406</v>
      </c>
      <c r="G189" t="s">
        <v>9</v>
      </c>
      <c r="H189" t="s">
        <v>407</v>
      </c>
      <c r="I189" t="s">
        <v>311</v>
      </c>
      <c r="J189" s="7">
        <v>291915</v>
      </c>
      <c r="K189" s="7">
        <v>291915</v>
      </c>
    </row>
    <row r="190" spans="6:11" hidden="1" x14ac:dyDescent="0.3">
      <c r="F190" t="s">
        <v>408</v>
      </c>
      <c r="G190" t="s">
        <v>9</v>
      </c>
      <c r="H190" t="s">
        <v>409</v>
      </c>
      <c r="I190" t="s">
        <v>311</v>
      </c>
      <c r="J190" s="7">
        <v>379035</v>
      </c>
      <c r="K190" s="7">
        <v>379035</v>
      </c>
    </row>
    <row r="191" spans="6:11" hidden="1" x14ac:dyDescent="0.3">
      <c r="F191" t="s">
        <v>410</v>
      </c>
      <c r="G191" t="s">
        <v>9</v>
      </c>
      <c r="H191" t="s">
        <v>411</v>
      </c>
      <c r="I191" t="s">
        <v>311</v>
      </c>
      <c r="J191" s="7">
        <v>320085</v>
      </c>
      <c r="K191" s="7">
        <v>320085</v>
      </c>
    </row>
    <row r="192" spans="6:11" hidden="1" x14ac:dyDescent="0.3">
      <c r="F192" t="s">
        <v>412</v>
      </c>
      <c r="G192" t="s">
        <v>9</v>
      </c>
      <c r="H192" t="s">
        <v>413</v>
      </c>
      <c r="I192" t="s">
        <v>311</v>
      </c>
      <c r="J192" s="7">
        <v>259335</v>
      </c>
      <c r="K192" s="7">
        <v>259335</v>
      </c>
    </row>
    <row r="193" spans="6:11" hidden="1" x14ac:dyDescent="0.3">
      <c r="F193" t="s">
        <v>414</v>
      </c>
      <c r="G193" t="s">
        <v>9</v>
      </c>
      <c r="H193" t="s">
        <v>415</v>
      </c>
      <c r="I193" t="s">
        <v>311</v>
      </c>
      <c r="J193" s="7">
        <v>409230</v>
      </c>
      <c r="K193" s="7">
        <v>409230</v>
      </c>
    </row>
    <row r="194" spans="6:11" hidden="1" x14ac:dyDescent="0.3">
      <c r="F194" t="s">
        <v>416</v>
      </c>
      <c r="G194" t="s">
        <v>9</v>
      </c>
      <c r="H194" t="s">
        <v>417</v>
      </c>
      <c r="I194" t="s">
        <v>311</v>
      </c>
      <c r="J194" s="7">
        <v>273555</v>
      </c>
      <c r="K194" s="7">
        <v>273555</v>
      </c>
    </row>
    <row r="195" spans="6:11" hidden="1" x14ac:dyDescent="0.3">
      <c r="F195" t="s">
        <v>418</v>
      </c>
      <c r="G195" t="s">
        <v>9</v>
      </c>
      <c r="H195" t="s">
        <v>419</v>
      </c>
      <c r="I195" t="s">
        <v>311</v>
      </c>
      <c r="J195" s="7">
        <v>154395</v>
      </c>
      <c r="K195" s="7">
        <v>154395</v>
      </c>
    </row>
    <row r="196" spans="6:11" hidden="1" x14ac:dyDescent="0.3">
      <c r="F196" t="s">
        <v>420</v>
      </c>
      <c r="G196" t="s">
        <v>9</v>
      </c>
      <c r="H196" t="s">
        <v>421</v>
      </c>
      <c r="I196" t="s">
        <v>311</v>
      </c>
      <c r="J196" s="7">
        <v>339120</v>
      </c>
      <c r="K196" s="7">
        <v>339120</v>
      </c>
    </row>
    <row r="197" spans="6:11" hidden="1" x14ac:dyDescent="0.3">
      <c r="F197" t="s">
        <v>422</v>
      </c>
      <c r="G197" t="s">
        <v>1</v>
      </c>
      <c r="H197" t="s">
        <v>423</v>
      </c>
      <c r="I197" t="s">
        <v>311</v>
      </c>
      <c r="J197" s="7">
        <v>241290</v>
      </c>
      <c r="K197" s="7">
        <v>241290</v>
      </c>
    </row>
    <row r="198" spans="6:11" hidden="1" x14ac:dyDescent="0.3">
      <c r="F198" t="s">
        <v>424</v>
      </c>
      <c r="G198" t="s">
        <v>1</v>
      </c>
      <c r="H198" t="s">
        <v>425</v>
      </c>
      <c r="I198" t="s">
        <v>311</v>
      </c>
      <c r="J198" s="7">
        <v>262260</v>
      </c>
      <c r="K198" s="7">
        <v>262260</v>
      </c>
    </row>
    <row r="199" spans="6:11" hidden="1" x14ac:dyDescent="0.3">
      <c r="F199" t="s">
        <v>426</v>
      </c>
      <c r="G199" t="s">
        <v>1</v>
      </c>
      <c r="H199" t="s">
        <v>427</v>
      </c>
      <c r="I199" t="s">
        <v>311</v>
      </c>
      <c r="J199" s="7">
        <v>254520</v>
      </c>
      <c r="K199" s="7">
        <v>254520</v>
      </c>
    </row>
    <row r="200" spans="6:11" hidden="1" x14ac:dyDescent="0.3">
      <c r="F200" t="s">
        <v>428</v>
      </c>
      <c r="G200" t="s">
        <v>1</v>
      </c>
      <c r="H200" t="s">
        <v>429</v>
      </c>
      <c r="I200" t="s">
        <v>311</v>
      </c>
      <c r="J200" s="7">
        <v>435825</v>
      </c>
      <c r="K200" s="7">
        <v>435825</v>
      </c>
    </row>
    <row r="201" spans="6:11" hidden="1" x14ac:dyDescent="0.3">
      <c r="F201" t="s">
        <v>430</v>
      </c>
      <c r="G201" t="s">
        <v>1</v>
      </c>
      <c r="H201" t="s">
        <v>431</v>
      </c>
      <c r="I201" t="s">
        <v>311</v>
      </c>
      <c r="J201" s="7">
        <v>265545</v>
      </c>
      <c r="K201" s="7">
        <v>265545</v>
      </c>
    </row>
    <row r="202" spans="6:11" hidden="1" x14ac:dyDescent="0.3">
      <c r="F202" t="s">
        <v>432</v>
      </c>
      <c r="G202" t="s">
        <v>1</v>
      </c>
      <c r="H202" t="s">
        <v>433</v>
      </c>
      <c r="I202" t="s">
        <v>311</v>
      </c>
      <c r="J202" s="7">
        <v>332775</v>
      </c>
      <c r="K202" s="7">
        <v>332775</v>
      </c>
    </row>
    <row r="203" spans="6:11" hidden="1" x14ac:dyDescent="0.3">
      <c r="F203" t="s">
        <v>434</v>
      </c>
      <c r="G203" t="s">
        <v>23</v>
      </c>
      <c r="H203" t="s">
        <v>435</v>
      </c>
      <c r="I203" t="s">
        <v>311</v>
      </c>
      <c r="J203" s="7">
        <v>384345</v>
      </c>
      <c r="K203" s="7">
        <v>384345</v>
      </c>
    </row>
    <row r="204" spans="6:11" hidden="1" x14ac:dyDescent="0.3">
      <c r="F204" t="s">
        <v>436</v>
      </c>
      <c r="G204" t="s">
        <v>23</v>
      </c>
      <c r="H204" t="s">
        <v>437</v>
      </c>
      <c r="I204" t="s">
        <v>311</v>
      </c>
      <c r="J204" s="7">
        <v>392985</v>
      </c>
      <c r="K204" s="7">
        <v>392985</v>
      </c>
    </row>
    <row r="205" spans="6:11" hidden="1" x14ac:dyDescent="0.3">
      <c r="F205" t="s">
        <v>438</v>
      </c>
      <c r="G205" t="s">
        <v>23</v>
      </c>
      <c r="H205" t="s">
        <v>439</v>
      </c>
      <c r="I205" t="s">
        <v>311</v>
      </c>
      <c r="J205" s="7">
        <v>99405</v>
      </c>
      <c r="K205" s="7">
        <v>99405</v>
      </c>
    </row>
    <row r="206" spans="6:11" hidden="1" x14ac:dyDescent="0.3">
      <c r="F206" t="s">
        <v>440</v>
      </c>
      <c r="G206" t="s">
        <v>23</v>
      </c>
      <c r="H206" t="s">
        <v>441</v>
      </c>
      <c r="I206" t="s">
        <v>311</v>
      </c>
      <c r="J206" s="7">
        <v>214875</v>
      </c>
      <c r="K206" s="7">
        <v>214875</v>
      </c>
    </row>
    <row r="207" spans="6:11" hidden="1" x14ac:dyDescent="0.3">
      <c r="F207" t="s">
        <v>442</v>
      </c>
      <c r="G207" t="s">
        <v>10</v>
      </c>
      <c r="H207" t="s">
        <v>443</v>
      </c>
      <c r="I207" t="s">
        <v>311</v>
      </c>
      <c r="J207" s="7">
        <v>232740</v>
      </c>
      <c r="K207" s="7">
        <v>232740</v>
      </c>
    </row>
    <row r="208" spans="6:11" hidden="1" x14ac:dyDescent="0.3">
      <c r="F208" t="s">
        <v>444</v>
      </c>
      <c r="G208" t="s">
        <v>10</v>
      </c>
      <c r="H208" t="s">
        <v>445</v>
      </c>
      <c r="I208" t="s">
        <v>311</v>
      </c>
      <c r="J208" s="7">
        <v>270135</v>
      </c>
      <c r="K208" s="7">
        <v>270135</v>
      </c>
    </row>
    <row r="209" spans="6:11" hidden="1" x14ac:dyDescent="0.3">
      <c r="F209" t="s">
        <v>446</v>
      </c>
      <c r="G209" t="s">
        <v>10</v>
      </c>
      <c r="H209" t="s">
        <v>447</v>
      </c>
      <c r="I209" t="s">
        <v>311</v>
      </c>
      <c r="J209" s="7">
        <v>132300</v>
      </c>
      <c r="K209" s="7">
        <v>132300</v>
      </c>
    </row>
    <row r="210" spans="6:11" hidden="1" x14ac:dyDescent="0.3">
      <c r="F210" t="s">
        <v>448</v>
      </c>
      <c r="G210" t="s">
        <v>2</v>
      </c>
      <c r="H210" t="s">
        <v>449</v>
      </c>
      <c r="I210" t="s">
        <v>311</v>
      </c>
      <c r="J210" s="7">
        <v>182520</v>
      </c>
      <c r="K210" s="7">
        <v>182520</v>
      </c>
    </row>
    <row r="211" spans="6:11" hidden="1" x14ac:dyDescent="0.3">
      <c r="F211" t="s">
        <v>450</v>
      </c>
      <c r="G211" t="s">
        <v>2</v>
      </c>
      <c r="H211" t="s">
        <v>451</v>
      </c>
      <c r="I211" t="s">
        <v>311</v>
      </c>
      <c r="J211" s="7">
        <v>405585</v>
      </c>
      <c r="K211" s="7">
        <v>405585</v>
      </c>
    </row>
    <row r="212" spans="6:11" hidden="1" x14ac:dyDescent="0.3">
      <c r="F212" t="s">
        <v>452</v>
      </c>
      <c r="G212" t="s">
        <v>2</v>
      </c>
      <c r="H212" t="s">
        <v>453</v>
      </c>
      <c r="I212" t="s">
        <v>311</v>
      </c>
      <c r="J212" s="7">
        <v>209160</v>
      </c>
      <c r="K212" s="7">
        <v>209160</v>
      </c>
    </row>
    <row r="213" spans="6:11" hidden="1" x14ac:dyDescent="0.3">
      <c r="F213" t="s">
        <v>454</v>
      </c>
      <c r="G213" t="s">
        <v>11</v>
      </c>
      <c r="H213" t="s">
        <v>455</v>
      </c>
      <c r="I213" t="s">
        <v>311</v>
      </c>
      <c r="J213" s="7">
        <v>233775</v>
      </c>
      <c r="K213" s="7">
        <v>233775</v>
      </c>
    </row>
    <row r="214" spans="6:11" hidden="1" x14ac:dyDescent="0.3">
      <c r="F214" t="s">
        <v>456</v>
      </c>
      <c r="G214" t="s">
        <v>11</v>
      </c>
      <c r="H214" t="s">
        <v>457</v>
      </c>
      <c r="I214" t="s">
        <v>311</v>
      </c>
      <c r="J214" s="7">
        <v>267840</v>
      </c>
      <c r="K214" s="7">
        <v>267840</v>
      </c>
    </row>
    <row r="215" spans="6:11" hidden="1" x14ac:dyDescent="0.3">
      <c r="F215" t="s">
        <v>458</v>
      </c>
      <c r="G215" t="s">
        <v>11</v>
      </c>
      <c r="H215" t="s">
        <v>459</v>
      </c>
      <c r="I215" t="s">
        <v>311</v>
      </c>
      <c r="J215" s="7">
        <v>357750</v>
      </c>
      <c r="K215" s="7">
        <v>357750</v>
      </c>
    </row>
    <row r="216" spans="6:11" hidden="1" x14ac:dyDescent="0.3">
      <c r="F216" t="s">
        <v>460</v>
      </c>
      <c r="G216" t="s">
        <v>11</v>
      </c>
      <c r="H216" t="s">
        <v>461</v>
      </c>
      <c r="I216" t="s">
        <v>311</v>
      </c>
      <c r="J216" s="7">
        <v>266445</v>
      </c>
      <c r="K216" s="7">
        <v>266445</v>
      </c>
    </row>
    <row r="217" spans="6:11" hidden="1" x14ac:dyDescent="0.3">
      <c r="F217" t="s">
        <v>462</v>
      </c>
      <c r="G217" t="s">
        <v>11</v>
      </c>
      <c r="H217" t="s">
        <v>463</v>
      </c>
      <c r="I217" t="s">
        <v>311</v>
      </c>
      <c r="J217" s="7">
        <v>298845</v>
      </c>
      <c r="K217" s="7">
        <v>298845</v>
      </c>
    </row>
    <row r="218" spans="6:11" hidden="1" x14ac:dyDescent="0.3">
      <c r="F218" t="s">
        <v>464</v>
      </c>
      <c r="G218" t="s">
        <v>11</v>
      </c>
      <c r="H218" t="s">
        <v>465</v>
      </c>
      <c r="I218" t="s">
        <v>311</v>
      </c>
      <c r="J218" s="7">
        <v>272925</v>
      </c>
      <c r="K218" s="7">
        <v>272925</v>
      </c>
    </row>
    <row r="219" spans="6:11" hidden="1" x14ac:dyDescent="0.3">
      <c r="F219" t="s">
        <v>466</v>
      </c>
      <c r="G219" t="s">
        <v>11</v>
      </c>
      <c r="H219" t="s">
        <v>467</v>
      </c>
      <c r="I219" t="s">
        <v>311</v>
      </c>
      <c r="J219" s="7">
        <v>299205</v>
      </c>
      <c r="K219" s="7">
        <v>299205</v>
      </c>
    </row>
    <row r="220" spans="6:11" hidden="1" x14ac:dyDescent="0.3">
      <c r="F220" t="s">
        <v>468</v>
      </c>
      <c r="G220" t="s">
        <v>11</v>
      </c>
      <c r="H220" t="s">
        <v>469</v>
      </c>
      <c r="I220" t="s">
        <v>311</v>
      </c>
      <c r="J220" s="7">
        <v>277695</v>
      </c>
      <c r="K220" s="7">
        <v>277695</v>
      </c>
    </row>
    <row r="221" spans="6:11" hidden="1" x14ac:dyDescent="0.3">
      <c r="F221" t="s">
        <v>470</v>
      </c>
      <c r="G221" t="s">
        <v>11</v>
      </c>
      <c r="H221" t="s">
        <v>471</v>
      </c>
      <c r="I221" t="s">
        <v>311</v>
      </c>
      <c r="J221" s="7">
        <v>172035</v>
      </c>
      <c r="K221" s="7">
        <v>172035</v>
      </c>
    </row>
    <row r="222" spans="6:11" hidden="1" x14ac:dyDescent="0.3">
      <c r="F222" t="s">
        <v>472</v>
      </c>
      <c r="G222" t="s">
        <v>11</v>
      </c>
      <c r="H222" t="s">
        <v>473</v>
      </c>
      <c r="I222" t="s">
        <v>311</v>
      </c>
      <c r="J222" s="7">
        <v>300420</v>
      </c>
      <c r="K222" s="7">
        <v>300420</v>
      </c>
    </row>
    <row r="223" spans="6:11" hidden="1" x14ac:dyDescent="0.3">
      <c r="F223" t="s">
        <v>474</v>
      </c>
      <c r="G223" t="s">
        <v>11</v>
      </c>
      <c r="H223" t="s">
        <v>475</v>
      </c>
      <c r="I223" t="s">
        <v>311</v>
      </c>
      <c r="J223" s="7">
        <v>140580</v>
      </c>
      <c r="K223" s="7">
        <v>140580</v>
      </c>
    </row>
    <row r="224" spans="6:11" hidden="1" x14ac:dyDescent="0.3">
      <c r="F224" t="s">
        <v>476</v>
      </c>
      <c r="G224" t="s">
        <v>19</v>
      </c>
      <c r="H224" t="s">
        <v>477</v>
      </c>
      <c r="I224" t="s">
        <v>311</v>
      </c>
      <c r="J224" s="7">
        <v>109935</v>
      </c>
      <c r="K224" s="7">
        <v>109935</v>
      </c>
    </row>
    <row r="225" spans="6:11" hidden="1" x14ac:dyDescent="0.3">
      <c r="F225" t="s">
        <v>478</v>
      </c>
      <c r="G225" t="s">
        <v>19</v>
      </c>
      <c r="H225" t="s">
        <v>479</v>
      </c>
      <c r="I225" t="s">
        <v>311</v>
      </c>
      <c r="J225" s="7">
        <v>128655</v>
      </c>
      <c r="K225" s="7">
        <v>128655</v>
      </c>
    </row>
    <row r="226" spans="6:11" hidden="1" x14ac:dyDescent="0.3">
      <c r="F226" t="s">
        <v>480</v>
      </c>
      <c r="G226" t="s">
        <v>19</v>
      </c>
      <c r="H226" t="s">
        <v>481</v>
      </c>
      <c r="I226" t="s">
        <v>311</v>
      </c>
      <c r="J226" s="7">
        <v>174015</v>
      </c>
      <c r="K226" s="7">
        <v>174015</v>
      </c>
    </row>
    <row r="227" spans="6:11" hidden="1" x14ac:dyDescent="0.3">
      <c r="F227" t="s">
        <v>482</v>
      </c>
      <c r="G227" t="s">
        <v>19</v>
      </c>
      <c r="H227" t="s">
        <v>483</v>
      </c>
      <c r="I227" t="s">
        <v>311</v>
      </c>
      <c r="J227" s="7">
        <v>301860</v>
      </c>
      <c r="K227" s="7">
        <v>301860</v>
      </c>
    </row>
    <row r="228" spans="6:11" hidden="1" x14ac:dyDescent="0.3">
      <c r="F228" t="s">
        <v>484</v>
      </c>
      <c r="G228" t="s">
        <v>15</v>
      </c>
      <c r="H228" t="s">
        <v>485</v>
      </c>
      <c r="I228" t="s">
        <v>311</v>
      </c>
      <c r="J228" s="7">
        <v>200205</v>
      </c>
      <c r="K228" s="7">
        <v>200205</v>
      </c>
    </row>
    <row r="229" spans="6:11" hidden="1" x14ac:dyDescent="0.3">
      <c r="F229" t="s">
        <v>486</v>
      </c>
      <c r="G229" t="s">
        <v>15</v>
      </c>
      <c r="H229" t="s">
        <v>487</v>
      </c>
      <c r="I229" t="s">
        <v>311</v>
      </c>
      <c r="J229" s="7">
        <v>194445</v>
      </c>
      <c r="K229" s="7">
        <v>194445</v>
      </c>
    </row>
    <row r="230" spans="6:11" hidden="1" x14ac:dyDescent="0.3">
      <c r="F230" t="s">
        <v>488</v>
      </c>
      <c r="G230" t="s">
        <v>15</v>
      </c>
      <c r="H230" t="s">
        <v>489</v>
      </c>
      <c r="I230" t="s">
        <v>311</v>
      </c>
      <c r="J230" s="7">
        <v>283590</v>
      </c>
      <c r="K230" s="7">
        <v>283590</v>
      </c>
    </row>
    <row r="231" spans="6:11" hidden="1" x14ac:dyDescent="0.3">
      <c r="F231" t="s">
        <v>490</v>
      </c>
      <c r="G231" t="s">
        <v>15</v>
      </c>
      <c r="H231" t="s">
        <v>491</v>
      </c>
      <c r="I231" t="s">
        <v>311</v>
      </c>
      <c r="J231" s="7">
        <v>350730</v>
      </c>
      <c r="K231" s="7">
        <v>350730</v>
      </c>
    </row>
    <row r="232" spans="6:11" hidden="1" x14ac:dyDescent="0.3">
      <c r="F232" t="s">
        <v>492</v>
      </c>
      <c r="G232" t="s">
        <v>15</v>
      </c>
      <c r="H232" t="s">
        <v>493</v>
      </c>
      <c r="I232" t="s">
        <v>311</v>
      </c>
      <c r="J232" s="7">
        <v>146655</v>
      </c>
      <c r="K232" s="7">
        <v>146655</v>
      </c>
    </row>
    <row r="233" spans="6:11" hidden="1" x14ac:dyDescent="0.3">
      <c r="F233" t="s">
        <v>494</v>
      </c>
      <c r="G233" t="s">
        <v>15</v>
      </c>
      <c r="H233" t="s">
        <v>495</v>
      </c>
      <c r="I233" t="s">
        <v>311</v>
      </c>
      <c r="J233" s="7">
        <v>277200</v>
      </c>
      <c r="K233" s="7">
        <v>277200</v>
      </c>
    </row>
    <row r="234" spans="6:11" hidden="1" x14ac:dyDescent="0.3">
      <c r="F234" t="s">
        <v>496</v>
      </c>
      <c r="G234" t="s">
        <v>15</v>
      </c>
      <c r="H234" t="s">
        <v>497</v>
      </c>
      <c r="I234" t="s">
        <v>311</v>
      </c>
      <c r="J234" s="7">
        <v>256455</v>
      </c>
      <c r="K234" s="7">
        <v>256455</v>
      </c>
    </row>
    <row r="235" spans="6:11" hidden="1" x14ac:dyDescent="0.3">
      <c r="F235" t="s">
        <v>498</v>
      </c>
      <c r="G235" t="s">
        <v>15</v>
      </c>
      <c r="H235" t="s">
        <v>499</v>
      </c>
      <c r="I235" t="s">
        <v>311</v>
      </c>
      <c r="J235" s="7">
        <v>224280</v>
      </c>
      <c r="K235" s="7">
        <v>224280</v>
      </c>
    </row>
    <row r="236" spans="6:11" hidden="1" x14ac:dyDescent="0.3">
      <c r="F236" t="s">
        <v>500</v>
      </c>
      <c r="G236" t="s">
        <v>16</v>
      </c>
      <c r="H236" t="s">
        <v>501</v>
      </c>
      <c r="I236" t="s">
        <v>311</v>
      </c>
      <c r="J236" s="7">
        <v>376965</v>
      </c>
      <c r="K236" s="7">
        <v>376965</v>
      </c>
    </row>
    <row r="237" spans="6:11" hidden="1" x14ac:dyDescent="0.3">
      <c r="F237" t="s">
        <v>502</v>
      </c>
      <c r="G237" t="s">
        <v>16</v>
      </c>
      <c r="H237" t="s">
        <v>503</v>
      </c>
      <c r="I237" t="s">
        <v>311</v>
      </c>
      <c r="J237" s="7">
        <v>384975</v>
      </c>
      <c r="K237" s="7">
        <v>384975</v>
      </c>
    </row>
    <row r="238" spans="6:11" hidden="1" x14ac:dyDescent="0.3">
      <c r="F238" t="s">
        <v>504</v>
      </c>
      <c r="G238" t="s">
        <v>16</v>
      </c>
      <c r="H238" t="s">
        <v>505</v>
      </c>
      <c r="I238" t="s">
        <v>311</v>
      </c>
      <c r="J238" s="7">
        <v>320535</v>
      </c>
      <c r="K238" s="7">
        <v>320535</v>
      </c>
    </row>
    <row r="239" spans="6:11" hidden="1" x14ac:dyDescent="0.3">
      <c r="F239" t="s">
        <v>506</v>
      </c>
      <c r="G239" t="s">
        <v>16</v>
      </c>
      <c r="H239" t="s">
        <v>507</v>
      </c>
      <c r="I239" t="s">
        <v>311</v>
      </c>
      <c r="J239" s="7">
        <v>410400</v>
      </c>
      <c r="K239" s="7">
        <v>410400</v>
      </c>
    </row>
    <row r="240" spans="6:11" hidden="1" x14ac:dyDescent="0.3">
      <c r="F240" t="s">
        <v>508</v>
      </c>
      <c r="G240" t="s">
        <v>16</v>
      </c>
      <c r="H240" t="s">
        <v>509</v>
      </c>
      <c r="I240" t="s">
        <v>311</v>
      </c>
      <c r="J240" s="7">
        <v>334215</v>
      </c>
      <c r="K240" s="7">
        <v>334215</v>
      </c>
    </row>
    <row r="241" spans="6:11" hidden="1" x14ac:dyDescent="0.3">
      <c r="F241" t="s">
        <v>510</v>
      </c>
      <c r="G241" t="s">
        <v>16</v>
      </c>
      <c r="H241" t="s">
        <v>511</v>
      </c>
      <c r="I241" t="s">
        <v>311</v>
      </c>
      <c r="J241" s="7">
        <v>325485</v>
      </c>
      <c r="K241" s="7">
        <v>325485</v>
      </c>
    </row>
    <row r="242" spans="6:11" hidden="1" x14ac:dyDescent="0.3">
      <c r="F242" t="s">
        <v>512</v>
      </c>
      <c r="G242" t="s">
        <v>16</v>
      </c>
      <c r="H242" t="s">
        <v>513</v>
      </c>
      <c r="I242" t="s">
        <v>311</v>
      </c>
      <c r="J242" s="7">
        <v>375255</v>
      </c>
      <c r="K242" s="7">
        <v>375255</v>
      </c>
    </row>
    <row r="243" spans="6:11" hidden="1" x14ac:dyDescent="0.3">
      <c r="F243" t="s">
        <v>514</v>
      </c>
      <c r="G243" t="s">
        <v>0</v>
      </c>
      <c r="H243" t="s">
        <v>515</v>
      </c>
      <c r="I243" t="s">
        <v>311</v>
      </c>
      <c r="J243" s="7">
        <v>206685</v>
      </c>
      <c r="K243" s="7">
        <v>206685</v>
      </c>
    </row>
    <row r="244" spans="6:11" hidden="1" x14ac:dyDescent="0.3">
      <c r="F244" t="s">
        <v>516</v>
      </c>
      <c r="G244" t="s">
        <v>0</v>
      </c>
      <c r="H244" t="s">
        <v>517</v>
      </c>
      <c r="I244" t="s">
        <v>311</v>
      </c>
      <c r="J244" s="7">
        <v>314730</v>
      </c>
      <c r="K244" s="7">
        <v>314730</v>
      </c>
    </row>
    <row r="245" spans="6:11" hidden="1" x14ac:dyDescent="0.3">
      <c r="F245" t="s">
        <v>518</v>
      </c>
      <c r="G245" t="s">
        <v>0</v>
      </c>
      <c r="H245" t="s">
        <v>519</v>
      </c>
      <c r="I245" t="s">
        <v>311</v>
      </c>
      <c r="J245" s="7">
        <v>432000</v>
      </c>
      <c r="K245" s="7">
        <v>432000</v>
      </c>
    </row>
    <row r="246" spans="6:11" hidden="1" x14ac:dyDescent="0.3">
      <c r="F246" t="s">
        <v>520</v>
      </c>
      <c r="G246" t="s">
        <v>0</v>
      </c>
      <c r="H246" t="s">
        <v>521</v>
      </c>
      <c r="I246" t="s">
        <v>311</v>
      </c>
      <c r="J246" s="7">
        <v>409635</v>
      </c>
      <c r="K246" s="7">
        <v>409635</v>
      </c>
    </row>
    <row r="247" spans="6:11" hidden="1" x14ac:dyDescent="0.3">
      <c r="F247" t="s">
        <v>522</v>
      </c>
      <c r="G247" t="s">
        <v>0</v>
      </c>
      <c r="H247" t="s">
        <v>523</v>
      </c>
      <c r="I247" t="s">
        <v>311</v>
      </c>
      <c r="J247" s="7">
        <v>732780</v>
      </c>
      <c r="K247" s="7">
        <v>732780</v>
      </c>
    </row>
    <row r="248" spans="6:11" hidden="1" x14ac:dyDescent="0.3">
      <c r="F248" t="s">
        <v>524</v>
      </c>
      <c r="G248" t="s">
        <v>0</v>
      </c>
      <c r="H248" t="s">
        <v>525</v>
      </c>
      <c r="I248" t="s">
        <v>311</v>
      </c>
      <c r="J248" s="7">
        <v>450585</v>
      </c>
      <c r="K248" s="7">
        <v>450585</v>
      </c>
    </row>
    <row r="249" spans="6:11" hidden="1" x14ac:dyDescent="0.3">
      <c r="F249" t="s">
        <v>526</v>
      </c>
      <c r="G249" t="s">
        <v>0</v>
      </c>
      <c r="H249" t="s">
        <v>527</v>
      </c>
      <c r="I249" t="s">
        <v>311</v>
      </c>
      <c r="J249" s="7">
        <v>313335</v>
      </c>
      <c r="K249" s="7">
        <v>313335</v>
      </c>
    </row>
    <row r="250" spans="6:11" hidden="1" x14ac:dyDescent="0.3">
      <c r="F250" t="s">
        <v>528</v>
      </c>
      <c r="G250" t="s">
        <v>0</v>
      </c>
      <c r="H250" t="s">
        <v>529</v>
      </c>
      <c r="I250" t="s">
        <v>311</v>
      </c>
      <c r="J250" s="7">
        <v>910665</v>
      </c>
      <c r="K250" s="7">
        <v>910665</v>
      </c>
    </row>
    <row r="251" spans="6:11" hidden="1" x14ac:dyDescent="0.3">
      <c r="F251" t="s">
        <v>530</v>
      </c>
      <c r="G251" t="s">
        <v>0</v>
      </c>
      <c r="H251" t="s">
        <v>531</v>
      </c>
      <c r="I251" t="s">
        <v>311</v>
      </c>
      <c r="J251" s="7">
        <v>319050</v>
      </c>
      <c r="K251" s="7">
        <v>319050</v>
      </c>
    </row>
    <row r="252" spans="6:11" hidden="1" x14ac:dyDescent="0.3">
      <c r="F252" t="s">
        <v>532</v>
      </c>
      <c r="G252" t="s">
        <v>0</v>
      </c>
      <c r="H252" t="s">
        <v>533</v>
      </c>
      <c r="I252" t="s">
        <v>311</v>
      </c>
      <c r="J252" s="7">
        <v>210960</v>
      </c>
      <c r="K252" s="7">
        <v>210960</v>
      </c>
    </row>
    <row r="253" spans="6:11" hidden="1" x14ac:dyDescent="0.3">
      <c r="F253" t="s">
        <v>534</v>
      </c>
      <c r="G253" t="s">
        <v>0</v>
      </c>
      <c r="H253" t="s">
        <v>405</v>
      </c>
      <c r="I253" t="s">
        <v>311</v>
      </c>
      <c r="J253" s="7">
        <v>378090</v>
      </c>
      <c r="K253" s="7">
        <v>378090</v>
      </c>
    </row>
    <row r="254" spans="6:11" hidden="1" x14ac:dyDescent="0.3">
      <c r="F254" t="s">
        <v>535</v>
      </c>
      <c r="G254" t="s">
        <v>0</v>
      </c>
      <c r="H254" t="s">
        <v>536</v>
      </c>
      <c r="I254" t="s">
        <v>311</v>
      </c>
      <c r="J254" s="7">
        <v>251460</v>
      </c>
      <c r="K254" s="7">
        <v>251460</v>
      </c>
    </row>
    <row r="255" spans="6:11" hidden="1" x14ac:dyDescent="0.3">
      <c r="F255" t="s">
        <v>537</v>
      </c>
      <c r="G255" t="s">
        <v>13</v>
      </c>
      <c r="H255" t="s">
        <v>538</v>
      </c>
      <c r="I255" t="s">
        <v>311</v>
      </c>
      <c r="J255" s="7">
        <v>391815</v>
      </c>
      <c r="K255" s="7">
        <v>391815</v>
      </c>
    </row>
    <row r="256" spans="6:11" hidden="1" x14ac:dyDescent="0.3">
      <c r="F256" t="s">
        <v>539</v>
      </c>
      <c r="G256" t="s">
        <v>13</v>
      </c>
      <c r="H256" t="s">
        <v>540</v>
      </c>
      <c r="I256" t="s">
        <v>311</v>
      </c>
      <c r="J256" s="7">
        <v>214695</v>
      </c>
      <c r="K256" s="7">
        <v>214695</v>
      </c>
    </row>
    <row r="257" spans="6:11" hidden="1" x14ac:dyDescent="0.3">
      <c r="F257" t="s">
        <v>541</v>
      </c>
      <c r="G257" t="s">
        <v>13</v>
      </c>
      <c r="H257" t="s">
        <v>542</v>
      </c>
      <c r="I257" t="s">
        <v>311</v>
      </c>
      <c r="J257" s="7">
        <v>203760</v>
      </c>
      <c r="K257" s="7">
        <v>203760</v>
      </c>
    </row>
    <row r="258" spans="6:11" hidden="1" x14ac:dyDescent="0.3">
      <c r="F258" t="s">
        <v>543</v>
      </c>
      <c r="G258" t="s">
        <v>13</v>
      </c>
      <c r="H258" t="s">
        <v>544</v>
      </c>
      <c r="I258" t="s">
        <v>311</v>
      </c>
      <c r="J258" s="7">
        <v>236565</v>
      </c>
      <c r="K258" s="7">
        <v>236565</v>
      </c>
    </row>
    <row r="259" spans="6:11" hidden="1" x14ac:dyDescent="0.3">
      <c r="F259" t="s">
        <v>545</v>
      </c>
      <c r="G259" t="s">
        <v>13</v>
      </c>
      <c r="H259" t="s">
        <v>546</v>
      </c>
      <c r="I259" t="s">
        <v>311</v>
      </c>
      <c r="J259" s="7">
        <v>321885</v>
      </c>
      <c r="K259" s="7">
        <v>321885</v>
      </c>
    </row>
    <row r="260" spans="6:11" hidden="1" x14ac:dyDescent="0.3">
      <c r="F260" t="s">
        <v>547</v>
      </c>
      <c r="G260" t="s">
        <v>13</v>
      </c>
      <c r="H260" t="s">
        <v>548</v>
      </c>
      <c r="I260" t="s">
        <v>311</v>
      </c>
      <c r="J260" s="7">
        <v>285435</v>
      </c>
      <c r="K260" s="7">
        <v>285435</v>
      </c>
    </row>
    <row r="261" spans="6:11" hidden="1" x14ac:dyDescent="0.3">
      <c r="F261" t="s">
        <v>549</v>
      </c>
      <c r="G261" t="s">
        <v>12</v>
      </c>
      <c r="H261" t="s">
        <v>550</v>
      </c>
      <c r="I261" t="s">
        <v>311</v>
      </c>
      <c r="J261" s="7">
        <v>200340</v>
      </c>
      <c r="K261" s="7">
        <v>200340</v>
      </c>
    </row>
    <row r="262" spans="6:11" hidden="1" x14ac:dyDescent="0.3">
      <c r="F262" t="s">
        <v>551</v>
      </c>
      <c r="G262" t="s">
        <v>12</v>
      </c>
      <c r="H262" t="s">
        <v>552</v>
      </c>
      <c r="I262" t="s">
        <v>311</v>
      </c>
      <c r="J262" s="7">
        <v>233100</v>
      </c>
      <c r="K262" s="7">
        <v>233100</v>
      </c>
    </row>
    <row r="263" spans="6:11" hidden="1" x14ac:dyDescent="0.3">
      <c r="F263" t="s">
        <v>553</v>
      </c>
      <c r="G263" t="s">
        <v>12</v>
      </c>
      <c r="H263" t="s">
        <v>554</v>
      </c>
      <c r="I263" t="s">
        <v>311</v>
      </c>
      <c r="J263" s="7">
        <v>252900</v>
      </c>
      <c r="K263" s="7">
        <v>252900</v>
      </c>
    </row>
    <row r="264" spans="6:11" hidden="1" x14ac:dyDescent="0.3">
      <c r="F264" t="s">
        <v>555</v>
      </c>
      <c r="G264" t="s">
        <v>5</v>
      </c>
      <c r="H264" t="s">
        <v>556</v>
      </c>
      <c r="I264" t="s">
        <v>311</v>
      </c>
      <c r="J264" s="7">
        <v>165960</v>
      </c>
      <c r="K264" s="7">
        <v>165960</v>
      </c>
    </row>
    <row r="265" spans="6:11" hidden="1" x14ac:dyDescent="0.3">
      <c r="F265" t="s">
        <v>557</v>
      </c>
      <c r="G265" t="s">
        <v>5</v>
      </c>
      <c r="H265" t="s">
        <v>558</v>
      </c>
      <c r="I265" t="s">
        <v>311</v>
      </c>
      <c r="J265" s="7">
        <v>323190</v>
      </c>
      <c r="K265" s="7">
        <v>323190</v>
      </c>
    </row>
    <row r="266" spans="6:11" hidden="1" x14ac:dyDescent="0.3">
      <c r="F266" t="s">
        <v>559</v>
      </c>
      <c r="G266" t="s">
        <v>5</v>
      </c>
      <c r="H266" t="s">
        <v>560</v>
      </c>
      <c r="I266" t="s">
        <v>311</v>
      </c>
      <c r="J266" s="7">
        <v>306765</v>
      </c>
      <c r="K266" s="7">
        <v>306765</v>
      </c>
    </row>
    <row r="267" spans="6:11" hidden="1" x14ac:dyDescent="0.3">
      <c r="F267" t="s">
        <v>561</v>
      </c>
      <c r="G267" t="s">
        <v>5</v>
      </c>
      <c r="H267" t="s">
        <v>562</v>
      </c>
      <c r="I267" t="s">
        <v>311</v>
      </c>
      <c r="J267" s="7">
        <v>240885</v>
      </c>
      <c r="K267" s="7">
        <v>240885</v>
      </c>
    </row>
    <row r="268" spans="6:11" hidden="1" x14ac:dyDescent="0.3">
      <c r="F268" t="s">
        <v>563</v>
      </c>
      <c r="G268" t="s">
        <v>5</v>
      </c>
      <c r="H268" t="s">
        <v>564</v>
      </c>
      <c r="I268" t="s">
        <v>311</v>
      </c>
      <c r="J268" s="7">
        <v>210645</v>
      </c>
      <c r="K268" s="7">
        <v>210645</v>
      </c>
    </row>
    <row r="269" spans="6:11" hidden="1" x14ac:dyDescent="0.3">
      <c r="F269" t="s">
        <v>565</v>
      </c>
      <c r="G269" t="s">
        <v>5</v>
      </c>
      <c r="H269" t="s">
        <v>566</v>
      </c>
      <c r="I269" t="s">
        <v>311</v>
      </c>
      <c r="J269" s="7">
        <v>325800</v>
      </c>
      <c r="K269" s="7">
        <v>325800</v>
      </c>
    </row>
    <row r="270" spans="6:11" hidden="1" x14ac:dyDescent="0.3">
      <c r="F270" t="s">
        <v>567</v>
      </c>
      <c r="G270" t="s">
        <v>5</v>
      </c>
      <c r="H270" t="s">
        <v>568</v>
      </c>
      <c r="I270" t="s">
        <v>311</v>
      </c>
      <c r="J270" s="7">
        <v>464355</v>
      </c>
      <c r="K270" s="7">
        <v>464355</v>
      </c>
    </row>
    <row r="271" spans="6:11" hidden="1" x14ac:dyDescent="0.3">
      <c r="F271" t="s">
        <v>569</v>
      </c>
      <c r="G271" t="s">
        <v>5</v>
      </c>
      <c r="H271" t="s">
        <v>570</v>
      </c>
      <c r="I271" t="s">
        <v>311</v>
      </c>
      <c r="J271" s="7">
        <v>380520</v>
      </c>
      <c r="K271" s="7">
        <v>380520</v>
      </c>
    </row>
    <row r="272" spans="6:11" hidden="1" x14ac:dyDescent="0.3">
      <c r="F272" t="s">
        <v>571</v>
      </c>
      <c r="G272" t="s">
        <v>5</v>
      </c>
      <c r="H272" t="s">
        <v>572</v>
      </c>
      <c r="I272" t="s">
        <v>311</v>
      </c>
      <c r="J272" s="7">
        <v>312705</v>
      </c>
      <c r="K272" s="7">
        <v>312705</v>
      </c>
    </row>
    <row r="273" spans="6:11" hidden="1" x14ac:dyDescent="0.3">
      <c r="F273" t="s">
        <v>573</v>
      </c>
      <c r="G273" t="s">
        <v>22</v>
      </c>
      <c r="H273" t="s">
        <v>574</v>
      </c>
      <c r="I273" t="s">
        <v>311</v>
      </c>
      <c r="J273" s="7">
        <v>291420</v>
      </c>
      <c r="K273" s="7">
        <v>291420</v>
      </c>
    </row>
    <row r="274" spans="6:11" hidden="1" x14ac:dyDescent="0.3">
      <c r="F274" t="s">
        <v>575</v>
      </c>
      <c r="G274" t="s">
        <v>3</v>
      </c>
      <c r="H274" t="s">
        <v>576</v>
      </c>
      <c r="I274" t="s">
        <v>311</v>
      </c>
      <c r="J274" s="7">
        <v>403695</v>
      </c>
      <c r="K274" s="7">
        <v>403695</v>
      </c>
    </row>
    <row r="275" spans="6:11" hidden="1" x14ac:dyDescent="0.3">
      <c r="F275" t="s">
        <v>577</v>
      </c>
      <c r="G275" t="s">
        <v>3</v>
      </c>
      <c r="H275" t="s">
        <v>578</v>
      </c>
      <c r="I275" t="s">
        <v>311</v>
      </c>
      <c r="J275" s="7">
        <v>278325</v>
      </c>
      <c r="K275" s="7">
        <v>278325</v>
      </c>
    </row>
    <row r="276" spans="6:11" hidden="1" x14ac:dyDescent="0.3">
      <c r="F276" t="s">
        <v>579</v>
      </c>
      <c r="G276" t="s">
        <v>3</v>
      </c>
      <c r="H276" t="s">
        <v>580</v>
      </c>
      <c r="I276" t="s">
        <v>311</v>
      </c>
      <c r="J276" s="7">
        <v>502560</v>
      </c>
      <c r="K276" s="7">
        <v>502560</v>
      </c>
    </row>
    <row r="277" spans="6:11" hidden="1" x14ac:dyDescent="0.3">
      <c r="F277" t="s">
        <v>581</v>
      </c>
      <c r="G277" t="s">
        <v>3</v>
      </c>
      <c r="H277" t="s">
        <v>582</v>
      </c>
      <c r="I277" t="s">
        <v>311</v>
      </c>
      <c r="J277" s="7">
        <v>378180</v>
      </c>
      <c r="K277" s="7">
        <v>378180</v>
      </c>
    </row>
    <row r="278" spans="6:11" hidden="1" x14ac:dyDescent="0.3">
      <c r="F278" t="s">
        <v>583</v>
      </c>
      <c r="G278" t="s">
        <v>3</v>
      </c>
      <c r="H278" t="s">
        <v>584</v>
      </c>
      <c r="I278" t="s">
        <v>311</v>
      </c>
      <c r="J278" s="7">
        <v>336870</v>
      </c>
      <c r="K278" s="7">
        <v>336870</v>
      </c>
    </row>
    <row r="279" spans="6:11" hidden="1" x14ac:dyDescent="0.3">
      <c r="F279" t="s">
        <v>585</v>
      </c>
      <c r="G279" t="s">
        <v>3</v>
      </c>
      <c r="H279" t="s">
        <v>586</v>
      </c>
      <c r="I279" t="s">
        <v>311</v>
      </c>
      <c r="J279" s="7">
        <v>202050</v>
      </c>
      <c r="K279" s="7">
        <v>202050</v>
      </c>
    </row>
    <row r="280" spans="6:11" hidden="1" x14ac:dyDescent="0.3">
      <c r="F280" t="s">
        <v>587</v>
      </c>
      <c r="G280" t="s">
        <v>3</v>
      </c>
      <c r="H280" t="s">
        <v>588</v>
      </c>
      <c r="I280" t="s">
        <v>311</v>
      </c>
      <c r="J280" s="7">
        <v>498780</v>
      </c>
      <c r="K280" s="7">
        <v>498780</v>
      </c>
    </row>
    <row r="281" spans="6:11" hidden="1" x14ac:dyDescent="0.3">
      <c r="F281" t="s">
        <v>589</v>
      </c>
      <c r="G281" t="s">
        <v>3</v>
      </c>
      <c r="H281" t="s">
        <v>590</v>
      </c>
      <c r="I281" t="s">
        <v>311</v>
      </c>
      <c r="J281" s="7">
        <v>398025</v>
      </c>
      <c r="K281" s="7">
        <v>398025</v>
      </c>
    </row>
    <row r="282" spans="6:11" hidden="1" x14ac:dyDescent="0.3">
      <c r="F282" t="s">
        <v>591</v>
      </c>
      <c r="G282" t="s">
        <v>3</v>
      </c>
      <c r="H282" t="s">
        <v>592</v>
      </c>
      <c r="I282" t="s">
        <v>311</v>
      </c>
      <c r="J282" s="7">
        <v>285165</v>
      </c>
      <c r="K282" s="7">
        <v>285165</v>
      </c>
    </row>
    <row r="283" spans="6:11" hidden="1" x14ac:dyDescent="0.3">
      <c r="F283" t="s">
        <v>593</v>
      </c>
      <c r="G283" t="s">
        <v>14</v>
      </c>
      <c r="H283" t="s">
        <v>594</v>
      </c>
      <c r="I283" t="s">
        <v>311</v>
      </c>
      <c r="J283" s="7">
        <v>280665</v>
      </c>
      <c r="K283" s="7">
        <v>280665</v>
      </c>
    </row>
    <row r="284" spans="6:11" hidden="1" x14ac:dyDescent="0.3">
      <c r="F284" t="s">
        <v>595</v>
      </c>
      <c r="G284" t="s">
        <v>14</v>
      </c>
      <c r="H284" t="s">
        <v>596</v>
      </c>
      <c r="I284" t="s">
        <v>311</v>
      </c>
      <c r="J284" s="7">
        <v>276795</v>
      </c>
      <c r="K284" s="7">
        <v>276795</v>
      </c>
    </row>
    <row r="285" spans="6:11" hidden="1" x14ac:dyDescent="0.3">
      <c r="F285" t="s">
        <v>597</v>
      </c>
      <c r="G285" t="s">
        <v>14</v>
      </c>
      <c r="H285" t="s">
        <v>598</v>
      </c>
      <c r="I285" t="s">
        <v>311</v>
      </c>
      <c r="J285" s="7">
        <v>193860</v>
      </c>
      <c r="K285" s="7">
        <v>193860</v>
      </c>
    </row>
    <row r="286" spans="6:11" hidden="1" x14ac:dyDescent="0.3">
      <c r="F286" t="s">
        <v>599</v>
      </c>
      <c r="G286" t="s">
        <v>14</v>
      </c>
      <c r="H286" t="s">
        <v>600</v>
      </c>
      <c r="I286" t="s">
        <v>311</v>
      </c>
      <c r="J286" s="7">
        <v>347670</v>
      </c>
      <c r="K286" s="7">
        <v>347670</v>
      </c>
    </row>
    <row r="287" spans="6:11" hidden="1" x14ac:dyDescent="0.3">
      <c r="F287" t="s">
        <v>601</v>
      </c>
      <c r="G287" t="s">
        <v>14</v>
      </c>
      <c r="H287" t="s">
        <v>602</v>
      </c>
      <c r="I287" t="s">
        <v>311</v>
      </c>
      <c r="J287" s="7">
        <v>252045</v>
      </c>
      <c r="K287" s="7">
        <v>252045</v>
      </c>
    </row>
    <row r="288" spans="6:11" hidden="1" x14ac:dyDescent="0.3">
      <c r="F288" t="s">
        <v>603</v>
      </c>
      <c r="G288" t="s">
        <v>14</v>
      </c>
      <c r="H288" t="s">
        <v>604</v>
      </c>
      <c r="I288" t="s">
        <v>311</v>
      </c>
      <c r="J288" s="7">
        <v>236520</v>
      </c>
      <c r="K288" s="7">
        <v>236520</v>
      </c>
    </row>
    <row r="289" spans="6:11" hidden="1" x14ac:dyDescent="0.3">
      <c r="F289" t="s">
        <v>605</v>
      </c>
      <c r="G289" t="s">
        <v>14</v>
      </c>
      <c r="H289" t="s">
        <v>606</v>
      </c>
      <c r="I289" t="s">
        <v>311</v>
      </c>
      <c r="J289" s="7">
        <v>193995</v>
      </c>
      <c r="K289" s="7">
        <v>193995</v>
      </c>
    </row>
    <row r="290" spans="6:11" hidden="1" x14ac:dyDescent="0.3">
      <c r="F290" t="s">
        <v>607</v>
      </c>
      <c r="G290" t="s">
        <v>14</v>
      </c>
      <c r="H290" t="s">
        <v>608</v>
      </c>
      <c r="I290" t="s">
        <v>311</v>
      </c>
      <c r="J290" s="7">
        <v>245475</v>
      </c>
      <c r="K290" s="7">
        <v>245475</v>
      </c>
    </row>
    <row r="291" spans="6:11" hidden="1" x14ac:dyDescent="0.3">
      <c r="F291" t="s">
        <v>609</v>
      </c>
      <c r="G291" t="s">
        <v>14</v>
      </c>
      <c r="H291" t="s">
        <v>610</v>
      </c>
      <c r="I291" t="s">
        <v>311</v>
      </c>
      <c r="J291" s="7">
        <v>190845</v>
      </c>
      <c r="K291" s="7">
        <v>190845</v>
      </c>
    </row>
    <row r="292" spans="6:11" hidden="1" x14ac:dyDescent="0.3">
      <c r="F292" t="s">
        <v>611</v>
      </c>
      <c r="G292" t="s">
        <v>14</v>
      </c>
      <c r="H292" t="s">
        <v>612</v>
      </c>
      <c r="I292" t="s">
        <v>311</v>
      </c>
      <c r="J292" s="7">
        <v>275895</v>
      </c>
      <c r="K292" s="7">
        <v>275895</v>
      </c>
    </row>
    <row r="293" spans="6:11" hidden="1" x14ac:dyDescent="0.3">
      <c r="F293" t="s">
        <v>613</v>
      </c>
      <c r="G293" t="s">
        <v>14</v>
      </c>
      <c r="H293" t="s">
        <v>614</v>
      </c>
      <c r="I293" t="s">
        <v>311</v>
      </c>
      <c r="J293" s="7">
        <v>171225</v>
      </c>
      <c r="K293" s="7">
        <v>171225</v>
      </c>
    </row>
    <row r="294" spans="6:11" x14ac:dyDescent="0.3">
      <c r="F294" t="s">
        <v>615</v>
      </c>
      <c r="G294" t="s">
        <v>7</v>
      </c>
      <c r="H294" t="s">
        <v>616</v>
      </c>
      <c r="I294" t="s">
        <v>311</v>
      </c>
      <c r="J294" s="7">
        <v>159030</v>
      </c>
      <c r="K294" s="7">
        <v>159030</v>
      </c>
    </row>
    <row r="295" spans="6:11" x14ac:dyDescent="0.3">
      <c r="F295" t="s">
        <v>617</v>
      </c>
      <c r="G295" t="s">
        <v>7</v>
      </c>
      <c r="H295" t="s">
        <v>618</v>
      </c>
      <c r="I295" t="s">
        <v>311</v>
      </c>
      <c r="J295" s="7">
        <v>368955</v>
      </c>
      <c r="K295" s="7">
        <v>368955</v>
      </c>
    </row>
    <row r="296" spans="6:11" x14ac:dyDescent="0.3">
      <c r="F296" t="s">
        <v>619</v>
      </c>
      <c r="G296" t="s">
        <v>7</v>
      </c>
      <c r="H296" t="s">
        <v>620</v>
      </c>
      <c r="I296" t="s">
        <v>311</v>
      </c>
      <c r="J296" s="7">
        <v>281295</v>
      </c>
      <c r="K296" s="7">
        <v>281295</v>
      </c>
    </row>
    <row r="297" spans="6:11" x14ac:dyDescent="0.3">
      <c r="F297" t="s">
        <v>621</v>
      </c>
      <c r="G297" t="s">
        <v>7</v>
      </c>
      <c r="H297" t="s">
        <v>622</v>
      </c>
      <c r="I297" t="s">
        <v>311</v>
      </c>
      <c r="J297" s="7">
        <v>439740</v>
      </c>
      <c r="K297" s="7">
        <v>439740</v>
      </c>
    </row>
    <row r="298" spans="6:11" x14ac:dyDescent="0.3">
      <c r="F298" t="s">
        <v>623</v>
      </c>
      <c r="G298" t="s">
        <v>7</v>
      </c>
      <c r="H298" t="s">
        <v>624</v>
      </c>
      <c r="I298" t="s">
        <v>311</v>
      </c>
      <c r="J298" s="7">
        <v>230580</v>
      </c>
      <c r="K298" s="7">
        <v>230580</v>
      </c>
    </row>
    <row r="299" spans="6:11" hidden="1" x14ac:dyDescent="0.3">
      <c r="F299" t="s">
        <v>625</v>
      </c>
      <c r="G299" t="s">
        <v>24</v>
      </c>
      <c r="H299" t="s">
        <v>626</v>
      </c>
      <c r="I299" t="s">
        <v>311</v>
      </c>
      <c r="J299" s="7">
        <v>232695</v>
      </c>
      <c r="K299" s="7">
        <v>232695</v>
      </c>
    </row>
    <row r="300" spans="6:11" hidden="1" x14ac:dyDescent="0.3">
      <c r="F300" t="s">
        <v>627</v>
      </c>
      <c r="G300" t="s">
        <v>10</v>
      </c>
      <c r="H300" t="s">
        <v>628</v>
      </c>
      <c r="I300" t="s">
        <v>311</v>
      </c>
      <c r="J300" s="7">
        <v>253080</v>
      </c>
      <c r="K300" s="7">
        <v>253080</v>
      </c>
    </row>
    <row r="301" spans="6:11" hidden="1" x14ac:dyDescent="0.3">
      <c r="F301" t="s">
        <v>629</v>
      </c>
      <c r="G301" t="s">
        <v>2</v>
      </c>
      <c r="H301" t="s">
        <v>630</v>
      </c>
      <c r="I301" t="s">
        <v>311</v>
      </c>
      <c r="J301" s="7">
        <v>279990</v>
      </c>
      <c r="K301" s="7">
        <v>279990</v>
      </c>
    </row>
    <row r="302" spans="6:11" hidden="1" x14ac:dyDescent="0.3">
      <c r="F302" t="s">
        <v>631</v>
      </c>
      <c r="G302" t="s">
        <v>0</v>
      </c>
      <c r="H302" t="s">
        <v>632</v>
      </c>
      <c r="I302" t="s">
        <v>311</v>
      </c>
      <c r="J302" s="7">
        <v>1555155</v>
      </c>
      <c r="K302" s="7">
        <v>1555155</v>
      </c>
    </row>
    <row r="303" spans="6:11" hidden="1" x14ac:dyDescent="0.3">
      <c r="F303" t="s">
        <v>633</v>
      </c>
      <c r="G303" t="s">
        <v>0</v>
      </c>
      <c r="H303" t="s">
        <v>634</v>
      </c>
      <c r="I303" t="s">
        <v>311</v>
      </c>
      <c r="J303" s="7">
        <v>219240</v>
      </c>
      <c r="K303" s="7">
        <v>219240</v>
      </c>
    </row>
    <row r="304" spans="6:11" hidden="1" x14ac:dyDescent="0.3">
      <c r="F304" t="s">
        <v>635</v>
      </c>
      <c r="G304" t="s">
        <v>9</v>
      </c>
      <c r="H304" t="s">
        <v>636</v>
      </c>
      <c r="I304" t="s">
        <v>311</v>
      </c>
      <c r="J304" s="7">
        <v>1244205</v>
      </c>
      <c r="K304" s="7">
        <v>1244205</v>
      </c>
    </row>
    <row r="305" spans="6:11" hidden="1" x14ac:dyDescent="0.3">
      <c r="F305" t="s">
        <v>637</v>
      </c>
      <c r="G305" t="s">
        <v>11</v>
      </c>
      <c r="H305" t="s">
        <v>638</v>
      </c>
      <c r="I305" t="s">
        <v>311</v>
      </c>
      <c r="J305" s="7">
        <v>509085</v>
      </c>
      <c r="K305" s="7">
        <v>509085</v>
      </c>
    </row>
    <row r="306" spans="6:11" hidden="1" x14ac:dyDescent="0.3">
      <c r="F306" t="s">
        <v>639</v>
      </c>
      <c r="G306" t="s">
        <v>0</v>
      </c>
      <c r="H306" t="s">
        <v>640</v>
      </c>
      <c r="I306" t="s">
        <v>311</v>
      </c>
      <c r="J306" s="7">
        <v>4628835</v>
      </c>
      <c r="K306" s="7">
        <v>4628835</v>
      </c>
    </row>
    <row r="307" spans="6:11" hidden="1" x14ac:dyDescent="0.3">
      <c r="F307" t="s">
        <v>641</v>
      </c>
      <c r="G307" t="s">
        <v>0</v>
      </c>
      <c r="H307" t="s">
        <v>642</v>
      </c>
      <c r="I307" t="s">
        <v>311</v>
      </c>
      <c r="J307" s="7">
        <v>388260</v>
      </c>
      <c r="K307" s="7">
        <v>388260</v>
      </c>
    </row>
    <row r="308" spans="6:11" hidden="1" x14ac:dyDescent="0.3">
      <c r="F308" t="s">
        <v>643</v>
      </c>
      <c r="G308" t="s">
        <v>4</v>
      </c>
      <c r="H308" t="s">
        <v>644</v>
      </c>
      <c r="I308" t="s">
        <v>311</v>
      </c>
      <c r="J308" s="7">
        <v>1339920</v>
      </c>
      <c r="K308" s="7">
        <v>1339920</v>
      </c>
    </row>
    <row r="309" spans="6:11" hidden="1" x14ac:dyDescent="0.3">
      <c r="F309" t="s">
        <v>645</v>
      </c>
      <c r="G309" t="s">
        <v>15</v>
      </c>
      <c r="H309" t="s">
        <v>646</v>
      </c>
      <c r="I309" t="s">
        <v>311</v>
      </c>
      <c r="J309" s="7">
        <v>141210</v>
      </c>
      <c r="K309" s="7">
        <v>141210</v>
      </c>
    </row>
    <row r="310" spans="6:11" hidden="1" x14ac:dyDescent="0.3">
      <c r="F310" t="s">
        <v>647</v>
      </c>
      <c r="G310" t="s">
        <v>6</v>
      </c>
      <c r="H310" t="s">
        <v>648</v>
      </c>
      <c r="I310" t="s">
        <v>311</v>
      </c>
      <c r="J310" s="7">
        <v>283320</v>
      </c>
      <c r="K310" s="7">
        <v>283320</v>
      </c>
    </row>
    <row r="311" spans="6:11" hidden="1" x14ac:dyDescent="0.3">
      <c r="F311" t="s">
        <v>649</v>
      </c>
      <c r="G311" t="s">
        <v>8</v>
      </c>
      <c r="H311" t="s">
        <v>650</v>
      </c>
      <c r="I311" t="s">
        <v>311</v>
      </c>
      <c r="J311" s="7">
        <v>464445</v>
      </c>
      <c r="K311" s="7">
        <v>464445</v>
      </c>
    </row>
    <row r="312" spans="6:11" hidden="1" x14ac:dyDescent="0.3">
      <c r="F312" t="s">
        <v>651</v>
      </c>
      <c r="G312" t="s">
        <v>16</v>
      </c>
      <c r="H312" t="s">
        <v>652</v>
      </c>
      <c r="I312" t="s">
        <v>311</v>
      </c>
      <c r="J312" s="7">
        <v>178605</v>
      </c>
      <c r="K312" s="7">
        <v>178605</v>
      </c>
    </row>
    <row r="313" spans="6:11" hidden="1" x14ac:dyDescent="0.3">
      <c r="F313" t="s">
        <v>653</v>
      </c>
      <c r="G313" t="s">
        <v>3</v>
      </c>
      <c r="H313" t="s">
        <v>654</v>
      </c>
      <c r="I313" t="s">
        <v>311</v>
      </c>
      <c r="J313" s="7">
        <v>185940</v>
      </c>
      <c r="K313" s="7">
        <v>185940</v>
      </c>
    </row>
    <row r="314" spans="6:11" hidden="1" x14ac:dyDescent="0.3">
      <c r="F314" t="s">
        <v>655</v>
      </c>
      <c r="G314" t="s">
        <v>18</v>
      </c>
      <c r="H314" t="s">
        <v>656</v>
      </c>
      <c r="I314" t="s">
        <v>311</v>
      </c>
      <c r="J314" s="7">
        <v>453285</v>
      </c>
      <c r="K314" s="7">
        <v>453285</v>
      </c>
    </row>
    <row r="315" spans="6:11" hidden="1" x14ac:dyDescent="0.3">
      <c r="F315" t="s">
        <v>657</v>
      </c>
      <c r="G315" t="s">
        <v>3</v>
      </c>
      <c r="H315" t="s">
        <v>658</v>
      </c>
      <c r="I315" t="s">
        <v>311</v>
      </c>
      <c r="J315" s="7">
        <v>152505</v>
      </c>
      <c r="K315" s="7">
        <v>152505</v>
      </c>
    </row>
    <row r="316" spans="6:11" hidden="1" x14ac:dyDescent="0.3">
      <c r="F316" t="s">
        <v>659</v>
      </c>
      <c r="G316" t="s">
        <v>4</v>
      </c>
      <c r="H316" t="s">
        <v>660</v>
      </c>
      <c r="I316" t="s">
        <v>311</v>
      </c>
      <c r="J316" s="7">
        <v>205245</v>
      </c>
      <c r="K316" s="7">
        <v>205245</v>
      </c>
    </row>
    <row r="317" spans="6:11" hidden="1" x14ac:dyDescent="0.3">
      <c r="F317" t="s">
        <v>661</v>
      </c>
      <c r="G317" t="s">
        <v>5</v>
      </c>
      <c r="H317" t="s">
        <v>662</v>
      </c>
      <c r="I317" t="s">
        <v>311</v>
      </c>
      <c r="J317" s="7">
        <v>166950</v>
      </c>
      <c r="K317" s="7">
        <v>166950</v>
      </c>
    </row>
    <row r="318" spans="6:11" hidden="1" x14ac:dyDescent="0.3">
      <c r="F318" t="s">
        <v>663</v>
      </c>
      <c r="G318" t="s">
        <v>3</v>
      </c>
      <c r="H318" t="s">
        <v>664</v>
      </c>
      <c r="I318" t="s">
        <v>311</v>
      </c>
      <c r="J318" s="7">
        <v>69615</v>
      </c>
      <c r="K318" s="7">
        <v>69615</v>
      </c>
    </row>
    <row r="319" spans="6:11" x14ac:dyDescent="0.3">
      <c r="F319" t="s">
        <v>665</v>
      </c>
      <c r="G319" t="s">
        <v>7</v>
      </c>
      <c r="H319" t="s">
        <v>666</v>
      </c>
      <c r="I319" t="s">
        <v>311</v>
      </c>
      <c r="J319" s="7">
        <v>176400</v>
      </c>
      <c r="K319" s="7">
        <v>176400</v>
      </c>
    </row>
    <row r="320" spans="6:11" hidden="1" x14ac:dyDescent="0.3">
      <c r="F320" t="s">
        <v>667</v>
      </c>
      <c r="G320" t="s">
        <v>1</v>
      </c>
      <c r="H320" t="s">
        <v>668</v>
      </c>
      <c r="I320" t="s">
        <v>311</v>
      </c>
      <c r="J320" s="7">
        <v>200295</v>
      </c>
      <c r="K320" s="7">
        <v>200295</v>
      </c>
    </row>
    <row r="321" spans="6:11" hidden="1" x14ac:dyDescent="0.3">
      <c r="F321" t="s">
        <v>669</v>
      </c>
      <c r="G321" t="s">
        <v>19</v>
      </c>
      <c r="H321" t="s">
        <v>670</v>
      </c>
      <c r="I321" t="s">
        <v>311</v>
      </c>
      <c r="J321" s="7">
        <v>148680</v>
      </c>
      <c r="K321" s="7">
        <v>148680</v>
      </c>
    </row>
    <row r="322" spans="6:11" hidden="1" x14ac:dyDescent="0.3">
      <c r="F322" t="s">
        <v>671</v>
      </c>
      <c r="G322" t="s">
        <v>2</v>
      </c>
      <c r="H322" t="s">
        <v>672</v>
      </c>
      <c r="I322" t="s">
        <v>311</v>
      </c>
      <c r="J322" s="7">
        <v>137655</v>
      </c>
      <c r="K322" s="7">
        <v>137655</v>
      </c>
    </row>
    <row r="323" spans="6:11" hidden="1" x14ac:dyDescent="0.3">
      <c r="F323" t="s">
        <v>673</v>
      </c>
      <c r="G323" t="s">
        <v>20</v>
      </c>
      <c r="H323" t="s">
        <v>674</v>
      </c>
      <c r="I323" t="s">
        <v>311</v>
      </c>
      <c r="J323" s="7">
        <v>224550</v>
      </c>
      <c r="K323" s="7">
        <v>224550</v>
      </c>
    </row>
    <row r="324" spans="6:11" hidden="1" x14ac:dyDescent="0.3">
      <c r="F324" t="s">
        <v>675</v>
      </c>
      <c r="G324" t="s">
        <v>4</v>
      </c>
      <c r="H324" t="s">
        <v>676</v>
      </c>
      <c r="I324" t="s">
        <v>311</v>
      </c>
      <c r="J324" s="7">
        <v>188100</v>
      </c>
      <c r="K324" s="7">
        <v>188100</v>
      </c>
    </row>
    <row r="325" spans="6:11" hidden="1" x14ac:dyDescent="0.3">
      <c r="F325" t="s">
        <v>677</v>
      </c>
      <c r="G325" t="s">
        <v>21</v>
      </c>
      <c r="H325" t="s">
        <v>678</v>
      </c>
      <c r="I325" t="s">
        <v>311</v>
      </c>
      <c r="J325" s="7">
        <v>176985</v>
      </c>
      <c r="K325" s="7">
        <v>176985</v>
      </c>
    </row>
    <row r="326" spans="6:11" hidden="1" x14ac:dyDescent="0.3">
      <c r="F326" t="s">
        <v>679</v>
      </c>
      <c r="G326" t="s">
        <v>6</v>
      </c>
      <c r="H326" t="s">
        <v>680</v>
      </c>
      <c r="I326" t="s">
        <v>311</v>
      </c>
      <c r="J326" s="7">
        <v>234045</v>
      </c>
      <c r="K326" s="7">
        <v>234045</v>
      </c>
    </row>
    <row r="327" spans="6:11" hidden="1" x14ac:dyDescent="0.3">
      <c r="F327" t="s">
        <v>681</v>
      </c>
      <c r="G327" t="s">
        <v>17</v>
      </c>
      <c r="H327" t="s">
        <v>682</v>
      </c>
      <c r="I327" t="s">
        <v>311</v>
      </c>
      <c r="J327" s="7">
        <v>358830</v>
      </c>
      <c r="K327" s="7">
        <v>358830</v>
      </c>
    </row>
    <row r="328" spans="6:11" hidden="1" x14ac:dyDescent="0.3">
      <c r="F328" t="s">
        <v>683</v>
      </c>
      <c r="G328" t="s">
        <v>14</v>
      </c>
      <c r="H328" t="s">
        <v>684</v>
      </c>
      <c r="I328" t="s">
        <v>311</v>
      </c>
      <c r="J328" s="7">
        <v>266130</v>
      </c>
      <c r="K328" s="7">
        <v>266130</v>
      </c>
    </row>
    <row r="329" spans="6:11" hidden="1" x14ac:dyDescent="0.3">
      <c r="F329" t="s">
        <v>685</v>
      </c>
      <c r="G329" t="s">
        <v>13</v>
      </c>
      <c r="H329" t="s">
        <v>686</v>
      </c>
      <c r="I329" t="s">
        <v>311</v>
      </c>
      <c r="J329" s="7">
        <v>131985</v>
      </c>
      <c r="K329" s="7">
        <v>131985</v>
      </c>
    </row>
    <row r="330" spans="6:11" hidden="1" x14ac:dyDescent="0.3">
      <c r="F330" t="s">
        <v>687</v>
      </c>
      <c r="G330" t="s">
        <v>23</v>
      </c>
      <c r="H330" t="s">
        <v>688</v>
      </c>
      <c r="I330" t="s">
        <v>311</v>
      </c>
      <c r="J330" s="7">
        <v>288540</v>
      </c>
      <c r="K330" s="7">
        <v>288540</v>
      </c>
    </row>
    <row r="331" spans="6:11" hidden="1" x14ac:dyDescent="0.3">
      <c r="F331" t="s">
        <v>689</v>
      </c>
      <c r="G331" t="s">
        <v>8</v>
      </c>
      <c r="H331" t="s">
        <v>690</v>
      </c>
      <c r="I331" t="s">
        <v>311</v>
      </c>
      <c r="J331" s="7">
        <v>204390</v>
      </c>
      <c r="K331" s="7">
        <v>204390</v>
      </c>
    </row>
    <row r="332" spans="6:11" hidden="1" x14ac:dyDescent="0.3">
      <c r="F332" t="s">
        <v>691</v>
      </c>
      <c r="G332" t="s">
        <v>22</v>
      </c>
      <c r="H332" t="s">
        <v>692</v>
      </c>
      <c r="I332" t="s">
        <v>311</v>
      </c>
      <c r="J332" s="7">
        <v>212580</v>
      </c>
      <c r="K332" s="7">
        <v>212580</v>
      </c>
    </row>
    <row r="333" spans="6:11" hidden="1" x14ac:dyDescent="0.3">
      <c r="F333" t="s">
        <v>693</v>
      </c>
      <c r="G333" t="s">
        <v>21</v>
      </c>
      <c r="H333" t="s">
        <v>694</v>
      </c>
      <c r="I333" t="s">
        <v>311</v>
      </c>
      <c r="J333" s="7">
        <v>303165</v>
      </c>
      <c r="K333" s="7">
        <v>303165</v>
      </c>
    </row>
    <row r="334" spans="6:11" hidden="1" x14ac:dyDescent="0.3">
      <c r="F334" t="s">
        <v>695</v>
      </c>
      <c r="G334" t="s">
        <v>4</v>
      </c>
      <c r="H334" t="s">
        <v>696</v>
      </c>
      <c r="I334" t="s">
        <v>311</v>
      </c>
      <c r="J334" s="7">
        <v>366975</v>
      </c>
      <c r="K334" s="7">
        <v>366975</v>
      </c>
    </row>
    <row r="335" spans="6:11" hidden="1" x14ac:dyDescent="0.3">
      <c r="F335" t="s">
        <v>697</v>
      </c>
      <c r="G335" t="s">
        <v>6</v>
      </c>
      <c r="H335" t="s">
        <v>698</v>
      </c>
      <c r="I335" t="s">
        <v>311</v>
      </c>
      <c r="J335" s="7">
        <v>356130</v>
      </c>
      <c r="K335" s="7">
        <v>356130</v>
      </c>
    </row>
    <row r="336" spans="6:11" hidden="1" x14ac:dyDescent="0.3">
      <c r="F336" t="s">
        <v>699</v>
      </c>
      <c r="G336" t="s">
        <v>6</v>
      </c>
      <c r="H336" t="s">
        <v>700</v>
      </c>
      <c r="I336" t="s">
        <v>311</v>
      </c>
      <c r="J336" s="7">
        <v>518940</v>
      </c>
      <c r="K336" s="7">
        <v>518940</v>
      </c>
    </row>
    <row r="337" spans="6:11" hidden="1" x14ac:dyDescent="0.3">
      <c r="F337" t="s">
        <v>701</v>
      </c>
      <c r="G337" t="s">
        <v>6</v>
      </c>
      <c r="H337" t="s">
        <v>702</v>
      </c>
      <c r="I337" t="s">
        <v>311</v>
      </c>
      <c r="J337" s="7">
        <v>330075</v>
      </c>
      <c r="K337" s="7">
        <v>330075</v>
      </c>
    </row>
    <row r="338" spans="6:11" hidden="1" x14ac:dyDescent="0.3">
      <c r="F338" t="s">
        <v>703</v>
      </c>
      <c r="G338" t="s">
        <v>6</v>
      </c>
      <c r="H338" t="s">
        <v>704</v>
      </c>
      <c r="I338" t="s">
        <v>311</v>
      </c>
      <c r="J338" s="7">
        <v>337005</v>
      </c>
      <c r="K338" s="7">
        <v>337005</v>
      </c>
    </row>
    <row r="339" spans="6:11" hidden="1" x14ac:dyDescent="0.3">
      <c r="F339" t="s">
        <v>705</v>
      </c>
      <c r="G339" t="s">
        <v>6</v>
      </c>
      <c r="H339" t="s">
        <v>706</v>
      </c>
      <c r="I339" t="s">
        <v>311</v>
      </c>
      <c r="J339" s="7">
        <v>351315</v>
      </c>
      <c r="K339" s="7">
        <v>351315</v>
      </c>
    </row>
    <row r="340" spans="6:11" hidden="1" x14ac:dyDescent="0.3">
      <c r="F340" t="s">
        <v>707</v>
      </c>
      <c r="G340" t="s">
        <v>1</v>
      </c>
      <c r="H340" t="s">
        <v>708</v>
      </c>
      <c r="I340" t="s">
        <v>311</v>
      </c>
      <c r="J340" s="7">
        <v>305910</v>
      </c>
      <c r="K340" s="7">
        <v>305910</v>
      </c>
    </row>
    <row r="341" spans="6:11" hidden="1" x14ac:dyDescent="0.3">
      <c r="F341" t="s">
        <v>709</v>
      </c>
      <c r="G341" t="s">
        <v>10</v>
      </c>
      <c r="H341" t="s">
        <v>443</v>
      </c>
      <c r="I341" t="s">
        <v>311</v>
      </c>
      <c r="J341" s="7">
        <v>244125</v>
      </c>
      <c r="K341" s="7">
        <v>244125</v>
      </c>
    </row>
    <row r="342" spans="6:11" hidden="1" x14ac:dyDescent="0.3">
      <c r="F342" t="s">
        <v>710</v>
      </c>
      <c r="G342" t="s">
        <v>19</v>
      </c>
      <c r="H342" t="s">
        <v>711</v>
      </c>
      <c r="I342" t="s">
        <v>311</v>
      </c>
      <c r="J342" s="7">
        <v>100395</v>
      </c>
      <c r="K342" s="7">
        <v>100395</v>
      </c>
    </row>
    <row r="343" spans="6:11" hidden="1" x14ac:dyDescent="0.3">
      <c r="F343" t="s">
        <v>712</v>
      </c>
      <c r="G343" t="s">
        <v>15</v>
      </c>
      <c r="H343" t="s">
        <v>713</v>
      </c>
      <c r="I343" t="s">
        <v>311</v>
      </c>
      <c r="J343" s="7">
        <v>393840</v>
      </c>
      <c r="K343" s="7">
        <v>393840</v>
      </c>
    </row>
    <row r="344" spans="6:11" hidden="1" x14ac:dyDescent="0.3">
      <c r="F344" t="s">
        <v>714</v>
      </c>
      <c r="G344" t="s">
        <v>15</v>
      </c>
      <c r="H344" t="s">
        <v>715</v>
      </c>
      <c r="I344" t="s">
        <v>311</v>
      </c>
      <c r="J344" s="7">
        <v>390915</v>
      </c>
      <c r="K344" s="7">
        <v>390915</v>
      </c>
    </row>
    <row r="345" spans="6:11" hidden="1" x14ac:dyDescent="0.3">
      <c r="F345" t="s">
        <v>716</v>
      </c>
      <c r="G345" t="s">
        <v>15</v>
      </c>
      <c r="H345" t="s">
        <v>717</v>
      </c>
      <c r="I345" t="s">
        <v>311</v>
      </c>
      <c r="J345" s="7">
        <v>162675</v>
      </c>
      <c r="K345" s="7">
        <v>162675</v>
      </c>
    </row>
    <row r="346" spans="6:11" hidden="1" x14ac:dyDescent="0.3">
      <c r="F346" t="s">
        <v>718</v>
      </c>
      <c r="G346" t="s">
        <v>16</v>
      </c>
      <c r="H346" t="s">
        <v>719</v>
      </c>
      <c r="I346" t="s">
        <v>311</v>
      </c>
      <c r="J346" s="7">
        <v>339120</v>
      </c>
      <c r="K346" s="7">
        <v>339120</v>
      </c>
    </row>
    <row r="347" spans="6:11" hidden="1" x14ac:dyDescent="0.3">
      <c r="F347" t="s">
        <v>720</v>
      </c>
      <c r="G347" t="s">
        <v>0</v>
      </c>
      <c r="H347" t="s">
        <v>721</v>
      </c>
      <c r="I347" t="s">
        <v>311</v>
      </c>
      <c r="J347" s="7">
        <v>1153395</v>
      </c>
      <c r="K347" s="7">
        <v>1153395</v>
      </c>
    </row>
    <row r="348" spans="6:11" hidden="1" x14ac:dyDescent="0.3">
      <c r="F348" t="s">
        <v>722</v>
      </c>
      <c r="G348" t="s">
        <v>0</v>
      </c>
      <c r="H348" t="s">
        <v>723</v>
      </c>
      <c r="I348" t="s">
        <v>311</v>
      </c>
      <c r="J348" s="7">
        <v>763515</v>
      </c>
      <c r="K348" s="7">
        <v>763515</v>
      </c>
    </row>
    <row r="349" spans="6:11" hidden="1" x14ac:dyDescent="0.3">
      <c r="F349" t="s">
        <v>724</v>
      </c>
      <c r="G349" t="s">
        <v>0</v>
      </c>
      <c r="H349" t="s">
        <v>725</v>
      </c>
      <c r="I349" t="s">
        <v>311</v>
      </c>
      <c r="J349" s="7">
        <v>664515</v>
      </c>
      <c r="K349" s="7">
        <v>664515</v>
      </c>
    </row>
    <row r="350" spans="6:11" hidden="1" x14ac:dyDescent="0.3">
      <c r="F350" t="s">
        <v>726</v>
      </c>
      <c r="G350" t="s">
        <v>0</v>
      </c>
      <c r="H350" t="s">
        <v>727</v>
      </c>
      <c r="I350" t="s">
        <v>311</v>
      </c>
      <c r="J350" s="7">
        <v>419265</v>
      </c>
      <c r="K350" s="7">
        <v>419265</v>
      </c>
    </row>
    <row r="351" spans="6:11" hidden="1" x14ac:dyDescent="0.3">
      <c r="F351" t="s">
        <v>728</v>
      </c>
      <c r="G351" t="s">
        <v>0</v>
      </c>
      <c r="H351" t="s">
        <v>729</v>
      </c>
      <c r="I351" t="s">
        <v>311</v>
      </c>
      <c r="J351" s="7">
        <v>405540</v>
      </c>
      <c r="K351" s="7">
        <v>405540</v>
      </c>
    </row>
    <row r="352" spans="6:11" hidden="1" x14ac:dyDescent="0.3">
      <c r="F352" t="s">
        <v>730</v>
      </c>
      <c r="G352" t="s">
        <v>0</v>
      </c>
      <c r="H352" t="s">
        <v>731</v>
      </c>
      <c r="I352" t="s">
        <v>311</v>
      </c>
      <c r="J352" s="7">
        <v>2055690</v>
      </c>
      <c r="K352" s="7">
        <v>2055690</v>
      </c>
    </row>
    <row r="353" spans="6:11" hidden="1" x14ac:dyDescent="0.3">
      <c r="F353" t="s">
        <v>732</v>
      </c>
      <c r="G353" t="s">
        <v>11</v>
      </c>
      <c r="H353" t="s">
        <v>733</v>
      </c>
      <c r="I353" t="s">
        <v>311</v>
      </c>
      <c r="J353" s="7">
        <v>311805</v>
      </c>
      <c r="K353" s="7">
        <v>311805</v>
      </c>
    </row>
    <row r="354" spans="6:11" hidden="1" x14ac:dyDescent="0.3">
      <c r="F354" t="s">
        <v>734</v>
      </c>
      <c r="G354" t="s">
        <v>12</v>
      </c>
      <c r="H354" t="s">
        <v>735</v>
      </c>
      <c r="I354" t="s">
        <v>311</v>
      </c>
      <c r="J354" s="7">
        <v>336645</v>
      </c>
      <c r="K354" s="7">
        <v>336645</v>
      </c>
    </row>
    <row r="355" spans="6:11" hidden="1" x14ac:dyDescent="0.3">
      <c r="F355" t="s">
        <v>736</v>
      </c>
      <c r="G355" t="s">
        <v>5</v>
      </c>
      <c r="H355" t="s">
        <v>737</v>
      </c>
      <c r="I355" t="s">
        <v>311</v>
      </c>
      <c r="J355" s="7">
        <v>424665</v>
      </c>
      <c r="K355" s="7">
        <v>424665</v>
      </c>
    </row>
    <row r="356" spans="6:11" hidden="1" x14ac:dyDescent="0.3">
      <c r="F356" t="s">
        <v>738</v>
      </c>
      <c r="G356" t="s">
        <v>3</v>
      </c>
      <c r="H356" t="s">
        <v>739</v>
      </c>
      <c r="I356" t="s">
        <v>311</v>
      </c>
      <c r="J356" s="7">
        <v>246330</v>
      </c>
      <c r="K356" s="7">
        <v>246330</v>
      </c>
    </row>
    <row r="357" spans="6:11" hidden="1" x14ac:dyDescent="0.3">
      <c r="F357" t="s">
        <v>740</v>
      </c>
      <c r="G357" t="s">
        <v>14</v>
      </c>
      <c r="H357" t="s">
        <v>741</v>
      </c>
      <c r="I357" t="s">
        <v>311</v>
      </c>
      <c r="J357" s="7">
        <v>335880</v>
      </c>
      <c r="K357" s="7">
        <v>335880</v>
      </c>
    </row>
    <row r="358" spans="6:11" x14ac:dyDescent="0.3">
      <c r="F358" t="s">
        <v>742</v>
      </c>
      <c r="G358" t="s">
        <v>7</v>
      </c>
      <c r="H358" t="s">
        <v>743</v>
      </c>
      <c r="I358" t="s">
        <v>311</v>
      </c>
      <c r="J358" s="7">
        <v>220185</v>
      </c>
      <c r="K358" s="7">
        <v>220185</v>
      </c>
    </row>
    <row r="359" spans="6:11" hidden="1" x14ac:dyDescent="0.3">
      <c r="F359" t="s">
        <v>744</v>
      </c>
      <c r="G359" t="s">
        <v>22</v>
      </c>
      <c r="H359" t="s">
        <v>745</v>
      </c>
      <c r="I359" t="s">
        <v>311</v>
      </c>
      <c r="J359" s="7">
        <v>501795</v>
      </c>
      <c r="K359" s="7">
        <v>501795</v>
      </c>
    </row>
    <row r="360" spans="6:11" hidden="1" x14ac:dyDescent="0.3">
      <c r="F360" t="s">
        <v>746</v>
      </c>
      <c r="G360" t="s">
        <v>20</v>
      </c>
      <c r="H360" t="s">
        <v>747</v>
      </c>
      <c r="I360" t="s">
        <v>311</v>
      </c>
      <c r="J360" s="7">
        <v>249075</v>
      </c>
      <c r="K360" s="7">
        <v>249075</v>
      </c>
    </row>
    <row r="361" spans="6:11" hidden="1" x14ac:dyDescent="0.3">
      <c r="F361" t="s">
        <v>748</v>
      </c>
      <c r="G361" t="s">
        <v>6</v>
      </c>
      <c r="H361" t="s">
        <v>749</v>
      </c>
      <c r="I361" t="s">
        <v>311</v>
      </c>
      <c r="J361" s="7">
        <v>410580</v>
      </c>
      <c r="K361" s="7">
        <v>410580</v>
      </c>
    </row>
    <row r="362" spans="6:11" hidden="1" x14ac:dyDescent="0.3">
      <c r="F362" t="s">
        <v>750</v>
      </c>
      <c r="G362" t="s">
        <v>6</v>
      </c>
      <c r="H362" t="s">
        <v>751</v>
      </c>
      <c r="I362" t="s">
        <v>311</v>
      </c>
      <c r="J362" s="7">
        <v>413055</v>
      </c>
      <c r="K362" s="7">
        <v>413055</v>
      </c>
    </row>
    <row r="363" spans="6:11" hidden="1" x14ac:dyDescent="0.3">
      <c r="F363" t="s">
        <v>752</v>
      </c>
      <c r="G363" t="s">
        <v>0</v>
      </c>
      <c r="H363" t="s">
        <v>753</v>
      </c>
      <c r="I363" t="s">
        <v>298</v>
      </c>
      <c r="J363" s="7">
        <v>1000000</v>
      </c>
      <c r="K363" s="7">
        <v>1000000</v>
      </c>
    </row>
    <row r="364" spans="6:11" hidden="1" x14ac:dyDescent="0.3">
      <c r="F364" t="s">
        <v>754</v>
      </c>
      <c r="G364" t="s">
        <v>888</v>
      </c>
      <c r="H364" t="s">
        <v>755</v>
      </c>
      <c r="I364" t="s">
        <v>298</v>
      </c>
      <c r="J364" s="7">
        <v>110000</v>
      </c>
      <c r="K364" s="7">
        <v>110000</v>
      </c>
    </row>
    <row r="365" spans="6:11" hidden="1" x14ac:dyDescent="0.3">
      <c r="F365" t="s">
        <v>756</v>
      </c>
      <c r="G365" t="s">
        <v>0</v>
      </c>
      <c r="H365" t="s">
        <v>757</v>
      </c>
      <c r="I365" t="s">
        <v>30</v>
      </c>
      <c r="J365" s="7">
        <v>3298441.6</v>
      </c>
      <c r="K365" s="7">
        <v>3298441.6</v>
      </c>
    </row>
    <row r="366" spans="6:11" hidden="1" x14ac:dyDescent="0.3">
      <c r="F366" t="s">
        <v>758</v>
      </c>
      <c r="G366" t="s">
        <v>0</v>
      </c>
      <c r="H366" t="s">
        <v>759</v>
      </c>
      <c r="I366" t="s">
        <v>298</v>
      </c>
      <c r="J366" s="7">
        <v>75200</v>
      </c>
      <c r="K366" s="7">
        <v>75200</v>
      </c>
    </row>
    <row r="367" spans="6:11" hidden="1" x14ac:dyDescent="0.3">
      <c r="F367" t="s">
        <v>26</v>
      </c>
      <c r="J367" s="7">
        <v>4735014473.4000006</v>
      </c>
      <c r="K367" s="7">
        <v>5520407634.1499996</v>
      </c>
    </row>
  </sheetData>
  <autoFilter ref="F1:K367" xr:uid="{AB90E7B6-69D7-4662-935A-293FCF59C099}">
    <filterColumn colId="1">
      <filters>
        <filter val="อุบลรัตน์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3AA7-F61E-4B73-88B1-5323FCEEFD32}">
  <dimension ref="A1:J27"/>
  <sheetViews>
    <sheetView workbookViewId="0">
      <selection activeCell="M10" sqref="M10"/>
    </sheetView>
  </sheetViews>
  <sheetFormatPr defaultRowHeight="14.4" x14ac:dyDescent="0.3"/>
  <cols>
    <col min="1" max="1" width="12.77734375" bestFit="1" customWidth="1"/>
    <col min="3" max="3" width="12.5546875" bestFit="1" customWidth="1"/>
    <col min="7" max="7" width="12.77734375" bestFit="1" customWidth="1"/>
  </cols>
  <sheetData>
    <row r="1" spans="1:10" x14ac:dyDescent="0.3">
      <c r="A1">
        <v>2564</v>
      </c>
      <c r="B1" t="s">
        <v>905</v>
      </c>
      <c r="C1" t="s">
        <v>900</v>
      </c>
      <c r="D1" t="s">
        <v>901</v>
      </c>
      <c r="G1">
        <v>2563</v>
      </c>
      <c r="H1" t="s">
        <v>905</v>
      </c>
      <c r="I1" t="s">
        <v>900</v>
      </c>
      <c r="J1" t="s">
        <v>901</v>
      </c>
    </row>
    <row r="2" spans="1:10" x14ac:dyDescent="0.3">
      <c r="A2" t="s">
        <v>0</v>
      </c>
      <c r="B2">
        <v>221601</v>
      </c>
      <c r="C2">
        <v>3213</v>
      </c>
      <c r="D2">
        <v>320676</v>
      </c>
      <c r="G2" t="s">
        <v>0</v>
      </c>
      <c r="H2">
        <v>226831</v>
      </c>
      <c r="I2">
        <v>2806</v>
      </c>
      <c r="J2" s="1">
        <v>324846</v>
      </c>
    </row>
    <row r="3" spans="1:10" x14ac:dyDescent="0.3">
      <c r="A3" t="s">
        <v>1</v>
      </c>
      <c r="B3">
        <v>35190</v>
      </c>
      <c r="C3">
        <v>300</v>
      </c>
      <c r="D3">
        <v>43538</v>
      </c>
      <c r="G3" t="s">
        <v>1</v>
      </c>
      <c r="H3">
        <v>36032</v>
      </c>
      <c r="I3">
        <v>249</v>
      </c>
      <c r="J3" s="1">
        <v>44178</v>
      </c>
    </row>
    <row r="4" spans="1:10" x14ac:dyDescent="0.3">
      <c r="A4" t="s">
        <v>2</v>
      </c>
      <c r="B4">
        <v>21934</v>
      </c>
      <c r="C4">
        <v>123</v>
      </c>
      <c r="D4">
        <v>26446</v>
      </c>
      <c r="G4" t="s">
        <v>2</v>
      </c>
      <c r="H4">
        <v>22590</v>
      </c>
      <c r="I4">
        <v>118</v>
      </c>
      <c r="J4" s="1">
        <v>26578</v>
      </c>
    </row>
    <row r="5" spans="1:10" x14ac:dyDescent="0.3">
      <c r="A5" t="s">
        <v>3</v>
      </c>
      <c r="B5">
        <v>51216</v>
      </c>
      <c r="C5">
        <v>339</v>
      </c>
      <c r="D5">
        <v>63866</v>
      </c>
      <c r="G5" t="s">
        <v>3</v>
      </c>
      <c r="H5">
        <v>52863</v>
      </c>
      <c r="I5">
        <v>312</v>
      </c>
      <c r="J5" s="1">
        <v>63090</v>
      </c>
    </row>
    <row r="6" spans="1:10" x14ac:dyDescent="0.3">
      <c r="A6" t="s">
        <v>4</v>
      </c>
      <c r="B6">
        <v>65869</v>
      </c>
      <c r="C6">
        <v>371</v>
      </c>
      <c r="D6">
        <v>82646</v>
      </c>
      <c r="G6" t="s">
        <v>4</v>
      </c>
      <c r="H6">
        <v>67183</v>
      </c>
      <c r="I6">
        <v>350</v>
      </c>
      <c r="J6" s="1">
        <v>82722</v>
      </c>
    </row>
    <row r="7" spans="1:10" x14ac:dyDescent="0.3">
      <c r="A7" t="s">
        <v>5</v>
      </c>
      <c r="B7">
        <v>44475</v>
      </c>
      <c r="C7">
        <v>448</v>
      </c>
      <c r="D7">
        <v>55742</v>
      </c>
      <c r="G7" t="s">
        <v>5</v>
      </c>
      <c r="H7">
        <v>45748</v>
      </c>
      <c r="I7">
        <v>367</v>
      </c>
      <c r="J7" s="1">
        <v>56252</v>
      </c>
    </row>
    <row r="8" spans="1:10" x14ac:dyDescent="0.3">
      <c r="A8" t="s">
        <v>6</v>
      </c>
      <c r="B8">
        <v>68896</v>
      </c>
      <c r="C8">
        <v>566</v>
      </c>
      <c r="D8">
        <v>87168</v>
      </c>
      <c r="G8" t="s">
        <v>6</v>
      </c>
      <c r="H8">
        <v>69786</v>
      </c>
      <c r="I8">
        <v>548</v>
      </c>
      <c r="J8" s="1">
        <v>87891</v>
      </c>
    </row>
    <row r="9" spans="1:10" x14ac:dyDescent="0.3">
      <c r="A9" t="s">
        <v>7</v>
      </c>
      <c r="B9">
        <v>24964</v>
      </c>
      <c r="C9">
        <v>336</v>
      </c>
      <c r="D9">
        <v>30073</v>
      </c>
      <c r="G9" t="s">
        <v>7</v>
      </c>
      <c r="H9">
        <v>25160</v>
      </c>
      <c r="I9">
        <v>315</v>
      </c>
      <c r="J9" s="1">
        <v>29530</v>
      </c>
    </row>
    <row r="10" spans="1:10" x14ac:dyDescent="0.3">
      <c r="A10" t="s">
        <v>8</v>
      </c>
      <c r="B10">
        <v>50495</v>
      </c>
      <c r="C10">
        <v>596</v>
      </c>
      <c r="D10">
        <v>59265</v>
      </c>
      <c r="G10" t="s">
        <v>8</v>
      </c>
      <c r="H10">
        <v>52417</v>
      </c>
      <c r="I10">
        <v>516</v>
      </c>
      <c r="J10" s="1">
        <v>59830</v>
      </c>
    </row>
    <row r="11" spans="1:10" x14ac:dyDescent="0.3">
      <c r="A11" t="s">
        <v>9</v>
      </c>
      <c r="B11">
        <v>61021</v>
      </c>
      <c r="C11">
        <v>462</v>
      </c>
      <c r="D11">
        <v>78667</v>
      </c>
      <c r="G11" t="s">
        <v>9</v>
      </c>
      <c r="H11">
        <v>61846</v>
      </c>
      <c r="I11">
        <v>402</v>
      </c>
      <c r="J11" s="1">
        <v>78829</v>
      </c>
    </row>
    <row r="12" spans="1:10" x14ac:dyDescent="0.3">
      <c r="A12" t="s">
        <v>10</v>
      </c>
      <c r="B12">
        <v>12880</v>
      </c>
      <c r="C12">
        <v>196</v>
      </c>
      <c r="D12">
        <v>17194</v>
      </c>
      <c r="G12" t="s">
        <v>10</v>
      </c>
      <c r="H12">
        <v>13580</v>
      </c>
      <c r="I12">
        <v>176</v>
      </c>
      <c r="J12" s="1">
        <v>17153</v>
      </c>
    </row>
    <row r="13" spans="1:10" x14ac:dyDescent="0.3">
      <c r="A13" t="s">
        <v>11</v>
      </c>
      <c r="B13">
        <v>50963</v>
      </c>
      <c r="C13">
        <v>745</v>
      </c>
      <c r="D13">
        <v>65148</v>
      </c>
      <c r="G13" t="s">
        <v>11</v>
      </c>
      <c r="H13">
        <v>51771</v>
      </c>
      <c r="I13">
        <v>688</v>
      </c>
      <c r="J13" s="1">
        <v>63644</v>
      </c>
    </row>
    <row r="14" spans="1:10" x14ac:dyDescent="0.3">
      <c r="A14" t="s">
        <v>12</v>
      </c>
      <c r="B14">
        <v>16366</v>
      </c>
      <c r="C14">
        <v>213</v>
      </c>
      <c r="D14">
        <v>19360</v>
      </c>
      <c r="G14" t="s">
        <v>12</v>
      </c>
      <c r="H14">
        <v>16602</v>
      </c>
      <c r="I14">
        <v>220</v>
      </c>
      <c r="J14" s="1">
        <v>18958</v>
      </c>
    </row>
    <row r="15" spans="1:10" x14ac:dyDescent="0.3">
      <c r="A15" t="s">
        <v>13</v>
      </c>
      <c r="B15">
        <v>28242</v>
      </c>
      <c r="C15">
        <v>310</v>
      </c>
      <c r="D15">
        <v>35425</v>
      </c>
      <c r="G15" t="s">
        <v>13</v>
      </c>
      <c r="H15">
        <v>29109</v>
      </c>
      <c r="I15">
        <v>285</v>
      </c>
      <c r="J15" s="1">
        <v>36144</v>
      </c>
    </row>
    <row r="16" spans="1:10" x14ac:dyDescent="0.3">
      <c r="A16" t="s">
        <v>14</v>
      </c>
      <c r="B16">
        <v>41026</v>
      </c>
      <c r="C16">
        <v>418</v>
      </c>
      <c r="D16">
        <v>50025</v>
      </c>
      <c r="G16" t="s">
        <v>14</v>
      </c>
      <c r="H16">
        <v>42024</v>
      </c>
      <c r="I16">
        <v>404</v>
      </c>
      <c r="J16" s="1">
        <v>49326</v>
      </c>
    </row>
    <row r="17" spans="1:10" x14ac:dyDescent="0.3">
      <c r="A17" t="s">
        <v>15</v>
      </c>
      <c r="B17">
        <v>40948</v>
      </c>
      <c r="C17">
        <v>436</v>
      </c>
      <c r="D17">
        <v>48661</v>
      </c>
      <c r="G17" t="s">
        <v>15</v>
      </c>
      <c r="H17">
        <v>41533</v>
      </c>
      <c r="I17">
        <v>419</v>
      </c>
      <c r="J17" s="1">
        <v>48595</v>
      </c>
    </row>
    <row r="18" spans="1:10" x14ac:dyDescent="0.3">
      <c r="A18" t="s">
        <v>16</v>
      </c>
      <c r="B18">
        <v>44583</v>
      </c>
      <c r="C18">
        <v>478</v>
      </c>
      <c r="D18">
        <v>54596</v>
      </c>
      <c r="G18" t="s">
        <v>16</v>
      </c>
      <c r="H18">
        <v>45017</v>
      </c>
      <c r="I18">
        <v>450</v>
      </c>
      <c r="J18" s="1">
        <v>54426</v>
      </c>
    </row>
    <row r="19" spans="1:10" x14ac:dyDescent="0.3">
      <c r="A19" t="s">
        <v>17</v>
      </c>
      <c r="B19">
        <v>31882</v>
      </c>
      <c r="C19">
        <v>298</v>
      </c>
      <c r="D19">
        <v>38765</v>
      </c>
      <c r="G19" t="s">
        <v>17</v>
      </c>
      <c r="H19">
        <v>32448</v>
      </c>
      <c r="I19">
        <v>272</v>
      </c>
      <c r="J19" s="1">
        <v>39010</v>
      </c>
    </row>
    <row r="20" spans="1:10" x14ac:dyDescent="0.3">
      <c r="A20" t="s">
        <v>18</v>
      </c>
      <c r="B20">
        <v>21536</v>
      </c>
      <c r="C20">
        <v>287</v>
      </c>
      <c r="D20">
        <v>26264</v>
      </c>
      <c r="G20" t="s">
        <v>18</v>
      </c>
      <c r="H20">
        <v>22498</v>
      </c>
      <c r="I20">
        <v>269</v>
      </c>
      <c r="J20" s="1">
        <v>27279</v>
      </c>
    </row>
    <row r="21" spans="1:10" x14ac:dyDescent="0.3">
      <c r="A21" t="s">
        <v>19</v>
      </c>
      <c r="B21">
        <v>16383</v>
      </c>
      <c r="C21">
        <v>292</v>
      </c>
      <c r="D21">
        <v>18443</v>
      </c>
      <c r="G21" t="s">
        <v>19</v>
      </c>
      <c r="H21">
        <v>16788</v>
      </c>
      <c r="I21">
        <v>268</v>
      </c>
      <c r="J21" s="1">
        <v>18539</v>
      </c>
    </row>
    <row r="22" spans="1:10" x14ac:dyDescent="0.3">
      <c r="A22" t="s">
        <v>20</v>
      </c>
      <c r="B22">
        <v>14228</v>
      </c>
      <c r="C22">
        <v>179</v>
      </c>
      <c r="D22">
        <v>17399</v>
      </c>
      <c r="G22" t="s">
        <v>20</v>
      </c>
      <c r="H22">
        <v>14244</v>
      </c>
      <c r="I22">
        <v>174</v>
      </c>
      <c r="J22" s="1">
        <v>17013</v>
      </c>
    </row>
    <row r="23" spans="1:10" x14ac:dyDescent="0.3">
      <c r="A23" t="s">
        <v>21</v>
      </c>
      <c r="B23">
        <v>16941</v>
      </c>
      <c r="C23">
        <v>182</v>
      </c>
      <c r="D23">
        <v>21627</v>
      </c>
      <c r="G23" t="s">
        <v>21</v>
      </c>
      <c r="H23">
        <v>17912</v>
      </c>
      <c r="I23">
        <v>163</v>
      </c>
      <c r="J23" s="1">
        <v>22333</v>
      </c>
    </row>
    <row r="24" spans="1:10" x14ac:dyDescent="0.3">
      <c r="A24" t="s">
        <v>22</v>
      </c>
      <c r="B24">
        <v>14726</v>
      </c>
      <c r="C24">
        <v>127</v>
      </c>
      <c r="D24">
        <v>17234</v>
      </c>
      <c r="G24" t="s">
        <v>22</v>
      </c>
      <c r="H24">
        <v>14972</v>
      </c>
      <c r="I24">
        <v>127</v>
      </c>
      <c r="J24" s="1">
        <v>17366</v>
      </c>
    </row>
    <row r="25" spans="1:10" x14ac:dyDescent="0.3">
      <c r="A25" t="s">
        <v>23</v>
      </c>
      <c r="B25">
        <v>21533</v>
      </c>
      <c r="C25">
        <v>583</v>
      </c>
      <c r="D25">
        <v>25988</v>
      </c>
      <c r="G25" t="s">
        <v>23</v>
      </c>
      <c r="H25">
        <v>22292</v>
      </c>
      <c r="I25">
        <v>535</v>
      </c>
      <c r="J25" s="1">
        <v>25872</v>
      </c>
    </row>
    <row r="26" spans="1:10" x14ac:dyDescent="0.3">
      <c r="A26" t="s">
        <v>24</v>
      </c>
      <c r="B26">
        <v>14727</v>
      </c>
      <c r="C26">
        <v>62</v>
      </c>
      <c r="D26">
        <v>18118</v>
      </c>
      <c r="G26" t="s">
        <v>24</v>
      </c>
      <c r="H26">
        <v>14654</v>
      </c>
      <c r="I26">
        <v>55</v>
      </c>
      <c r="J26" s="1">
        <v>17464</v>
      </c>
    </row>
    <row r="27" spans="1:10" x14ac:dyDescent="0.3">
      <c r="A27" t="s">
        <v>25</v>
      </c>
      <c r="B27">
        <v>11046</v>
      </c>
      <c r="C27">
        <v>129</v>
      </c>
      <c r="D27">
        <v>13999</v>
      </c>
      <c r="G27" t="s">
        <v>25</v>
      </c>
      <c r="H27">
        <v>11667</v>
      </c>
      <c r="I27">
        <v>122</v>
      </c>
      <c r="J27" s="1">
        <v>13743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health_jupyter</vt:lpstr>
      <vt:lpstr>raw</vt:lpstr>
      <vt:lpstr>raw2</vt:lpstr>
      <vt:lpstr>corr</vt:lpstr>
      <vt:lpstr>corr4R</vt:lpstr>
      <vt:lpstr>Sheet2</vt:lpstr>
      <vt:lpstr>code</vt:lpstr>
      <vt:lpstr>Sheet1</vt:lpstr>
      <vt:lpstr>health_data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</dc:creator>
  <cp:lastModifiedBy>Nutchapon</cp:lastModifiedBy>
  <dcterms:created xsi:type="dcterms:W3CDTF">2022-11-26T13:23:55Z</dcterms:created>
  <dcterms:modified xsi:type="dcterms:W3CDTF">2022-12-16T05:15:48Z</dcterms:modified>
</cp:coreProperties>
</file>