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53CF0174-903D-4D28-9F78-A5B5422C3F5C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5" r:id="rId5"/>
    <sheet name="Resumen para BOT" sheetId="6" r:id="rId6"/>
  </sheets>
  <definedNames>
    <definedName name="_xlnm._FilterDatabase" localSheetId="5" hidden="1">'Resumen para BOT'!$A$1:$C$99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2024'!$C$4:$L$322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2024'!$C$3:$J$153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cdbJRd5Ge3fVZu/ClpNXGBdPKLaB5dR5U7RAdUqkqRE="/>
    </ext>
  </extLst>
</workbook>
</file>

<file path=xl/calcChain.xml><?xml version="1.0" encoding="utf-8"?>
<calcChain xmlns="http://schemas.openxmlformats.org/spreadsheetml/2006/main">
  <c r="K264" i="5" l="1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L148" i="5" s="1"/>
  <c r="H148" i="5"/>
  <c r="G148" i="5"/>
  <c r="K147" i="5"/>
  <c r="G147" i="5"/>
  <c r="H147" i="5" s="1"/>
  <c r="K146" i="5"/>
  <c r="L146" i="5" s="1"/>
  <c r="H146" i="5"/>
  <c r="G146" i="5"/>
  <c r="K145" i="5"/>
  <c r="L145" i="5" s="1"/>
  <c r="H145" i="5"/>
  <c r="G145" i="5"/>
  <c r="K144" i="5"/>
  <c r="L144" i="5" s="1"/>
  <c r="H144" i="5"/>
  <c r="G144" i="5"/>
  <c r="K143" i="5"/>
  <c r="L143" i="5" s="1"/>
  <c r="H143" i="5"/>
  <c r="G143" i="5"/>
  <c r="K142" i="5"/>
  <c r="L142" i="5" s="1"/>
  <c r="H142" i="5"/>
  <c r="G142" i="5"/>
  <c r="K141" i="5"/>
  <c r="L141" i="5" s="1"/>
  <c r="H141" i="5"/>
  <c r="G141" i="5"/>
  <c r="K140" i="5"/>
  <c r="L140" i="5" s="1"/>
  <c r="H140" i="5"/>
  <c r="G140" i="5"/>
  <c r="K139" i="5"/>
  <c r="L139" i="5" s="1"/>
  <c r="H139" i="5"/>
  <c r="G139" i="5"/>
  <c r="K138" i="5"/>
  <c r="L138" i="5" s="1"/>
  <c r="H138" i="5"/>
  <c r="G138" i="5"/>
  <c r="K137" i="5"/>
  <c r="H137" i="5"/>
  <c r="G137" i="5"/>
  <c r="K136" i="5"/>
  <c r="L136" i="5" s="1"/>
  <c r="H136" i="5"/>
  <c r="G136" i="5"/>
  <c r="K135" i="5"/>
  <c r="H135" i="5"/>
  <c r="G135" i="5"/>
  <c r="K134" i="5"/>
  <c r="L134" i="5" s="1"/>
  <c r="H134" i="5"/>
  <c r="G134" i="5"/>
  <c r="G130" i="5"/>
  <c r="H130" i="5" s="1"/>
  <c r="L130" i="5" s="1"/>
  <c r="G129" i="5"/>
  <c r="H129" i="5" s="1"/>
  <c r="L129" i="5" s="1"/>
  <c r="G128" i="5"/>
  <c r="H128" i="5" s="1"/>
  <c r="L128" i="5" s="1"/>
  <c r="K127" i="5"/>
  <c r="L127" i="5" s="1"/>
  <c r="H127" i="5"/>
  <c r="G127" i="5"/>
  <c r="K126" i="5"/>
  <c r="L126" i="5" s="1"/>
  <c r="G126" i="5"/>
  <c r="H126" i="5" s="1"/>
  <c r="K125" i="5"/>
  <c r="L125" i="5" s="1"/>
  <c r="H125" i="5"/>
  <c r="G125" i="5"/>
  <c r="K124" i="5"/>
  <c r="L124" i="5" s="1"/>
  <c r="G124" i="5"/>
  <c r="H124" i="5" s="1"/>
  <c r="K123" i="5"/>
  <c r="H123" i="5"/>
  <c r="G123" i="5"/>
  <c r="K122" i="5"/>
  <c r="L122" i="5" s="1"/>
  <c r="G122" i="5"/>
  <c r="H122" i="5" s="1"/>
  <c r="K118" i="5"/>
  <c r="H118" i="5"/>
  <c r="G118" i="5"/>
  <c r="K117" i="5"/>
  <c r="G117" i="5"/>
  <c r="H117" i="5" s="1"/>
  <c r="K116" i="5"/>
  <c r="H116" i="5"/>
  <c r="G116" i="5"/>
  <c r="K115" i="5"/>
  <c r="G115" i="5"/>
  <c r="H115" i="5" s="1"/>
  <c r="K114" i="5"/>
  <c r="H114" i="5"/>
  <c r="G114" i="5"/>
  <c r="K113" i="5"/>
  <c r="L113" i="5" s="1"/>
  <c r="G113" i="5"/>
  <c r="H113" i="5" s="1"/>
  <c r="K112" i="5"/>
  <c r="H112" i="5"/>
  <c r="G112" i="5"/>
  <c r="K111" i="5"/>
  <c r="G111" i="5"/>
  <c r="H111" i="5" s="1"/>
  <c r="K110" i="5"/>
  <c r="L110" i="5" s="1"/>
  <c r="H110" i="5"/>
  <c r="G110" i="5"/>
  <c r="K109" i="5"/>
  <c r="G109" i="5"/>
  <c r="H109" i="5" s="1"/>
  <c r="K108" i="5"/>
  <c r="L108" i="5" s="1"/>
  <c r="H108" i="5"/>
  <c r="G108" i="5"/>
  <c r="K107" i="5"/>
  <c r="L107" i="5" s="1"/>
  <c r="G107" i="5"/>
  <c r="H107" i="5" s="1"/>
  <c r="K102" i="5"/>
  <c r="L102" i="5" s="1"/>
  <c r="H102" i="5"/>
  <c r="G102" i="5"/>
  <c r="K101" i="5"/>
  <c r="L101" i="5" s="1"/>
  <c r="G101" i="5"/>
  <c r="H101" i="5" s="1"/>
  <c r="K100" i="5"/>
  <c r="H100" i="5"/>
  <c r="G100" i="5"/>
  <c r="K99" i="5"/>
  <c r="L99" i="5" s="1"/>
  <c r="G99" i="5"/>
  <c r="H99" i="5" s="1"/>
  <c r="K98" i="5"/>
  <c r="L98" i="5" s="1"/>
  <c r="H98" i="5"/>
  <c r="G98" i="5"/>
  <c r="K97" i="5"/>
  <c r="G97" i="5"/>
  <c r="H97" i="5" s="1"/>
  <c r="K96" i="5"/>
  <c r="L96" i="5" s="1"/>
  <c r="G96" i="5"/>
  <c r="K95" i="5"/>
  <c r="L95" i="5" s="1"/>
  <c r="G95" i="5"/>
  <c r="K94" i="5"/>
  <c r="L94" i="5" s="1"/>
  <c r="G94" i="5"/>
  <c r="H94" i="5" s="1"/>
  <c r="L93" i="5"/>
  <c r="K93" i="5"/>
  <c r="G93" i="5"/>
  <c r="H93" i="5" s="1"/>
  <c r="K92" i="5"/>
  <c r="L92" i="5" s="1"/>
  <c r="G92" i="5"/>
  <c r="H92" i="5" s="1"/>
  <c r="K91" i="5"/>
  <c r="G91" i="5"/>
  <c r="H91" i="5" s="1"/>
  <c r="L91" i="5" s="1"/>
  <c r="K90" i="5"/>
  <c r="G90" i="5"/>
  <c r="H90" i="5" s="1"/>
  <c r="L89" i="5"/>
  <c r="K89" i="5"/>
  <c r="G89" i="5"/>
  <c r="H89" i="5" s="1"/>
  <c r="K88" i="5"/>
  <c r="G88" i="5"/>
  <c r="H88" i="5" s="1"/>
  <c r="K87" i="5"/>
  <c r="G87" i="5"/>
  <c r="H87" i="5" s="1"/>
  <c r="L87" i="5" s="1"/>
  <c r="K83" i="5"/>
  <c r="L83" i="5" s="1"/>
  <c r="G83" i="5"/>
  <c r="H83" i="5" s="1"/>
  <c r="K82" i="5"/>
  <c r="G82" i="5"/>
  <c r="H82" i="5" s="1"/>
  <c r="L82" i="5" s="1"/>
  <c r="K78" i="5"/>
  <c r="G78" i="5"/>
  <c r="H78" i="5" s="1"/>
  <c r="L77" i="5"/>
  <c r="G77" i="5"/>
  <c r="H77" i="5" s="1"/>
  <c r="L76" i="5"/>
  <c r="H76" i="5"/>
  <c r="G76" i="5"/>
  <c r="H75" i="5"/>
  <c r="L75" i="5" s="1"/>
  <c r="G75" i="5"/>
  <c r="K74" i="5"/>
  <c r="L74" i="5" s="1"/>
  <c r="H74" i="5"/>
  <c r="G74" i="5"/>
  <c r="K73" i="5"/>
  <c r="H73" i="5"/>
  <c r="G73" i="5"/>
  <c r="K72" i="5"/>
  <c r="L72" i="5" s="1"/>
  <c r="H72" i="5"/>
  <c r="G72" i="5"/>
  <c r="K71" i="5"/>
  <c r="L71" i="5" s="1"/>
  <c r="H71" i="5"/>
  <c r="G71" i="5"/>
  <c r="K70" i="5"/>
  <c r="L70" i="5" s="1"/>
  <c r="H70" i="5"/>
  <c r="G70" i="5"/>
  <c r="K69" i="5"/>
  <c r="H69" i="5"/>
  <c r="G69" i="5"/>
  <c r="K65" i="5"/>
  <c r="L65" i="5" s="1"/>
  <c r="H65" i="5"/>
  <c r="G65" i="5"/>
  <c r="K64" i="5"/>
  <c r="H64" i="5"/>
  <c r="G64" i="5"/>
  <c r="K63" i="5"/>
  <c r="L63" i="5" s="1"/>
  <c r="H63" i="5"/>
  <c r="G63" i="5"/>
  <c r="K62" i="5"/>
  <c r="H62" i="5"/>
  <c r="G62" i="5"/>
  <c r="K61" i="5"/>
  <c r="L61" i="5" s="1"/>
  <c r="H61" i="5"/>
  <c r="G61" i="5"/>
  <c r="K60" i="5"/>
  <c r="L60" i="5" s="1"/>
  <c r="H60" i="5"/>
  <c r="G60" i="5"/>
  <c r="K56" i="5"/>
  <c r="L56" i="5" s="1"/>
  <c r="H56" i="5"/>
  <c r="G56" i="5"/>
  <c r="K55" i="5"/>
  <c r="H55" i="5"/>
  <c r="G55" i="5"/>
  <c r="K54" i="5"/>
  <c r="L54" i="5" s="1"/>
  <c r="H54" i="5"/>
  <c r="G54" i="5"/>
  <c r="K50" i="5"/>
  <c r="H50" i="5"/>
  <c r="G50" i="5"/>
  <c r="K49" i="5"/>
  <c r="L49" i="5" s="1"/>
  <c r="H49" i="5"/>
  <c r="G49" i="5"/>
  <c r="K48" i="5"/>
  <c r="H48" i="5"/>
  <c r="G48" i="5"/>
  <c r="K43" i="5"/>
  <c r="L43" i="5" s="1"/>
  <c r="H43" i="5"/>
  <c r="G43" i="5"/>
  <c r="K42" i="5"/>
  <c r="L42" i="5" s="1"/>
  <c r="H42" i="5"/>
  <c r="G42" i="5"/>
  <c r="K41" i="5"/>
  <c r="L41" i="5" s="1"/>
  <c r="H41" i="5"/>
  <c r="G41" i="5"/>
  <c r="K40" i="5"/>
  <c r="H40" i="5"/>
  <c r="G40" i="5"/>
  <c r="K39" i="5"/>
  <c r="L39" i="5" s="1"/>
  <c r="H39" i="5"/>
  <c r="G39" i="5"/>
  <c r="K38" i="5"/>
  <c r="H38" i="5"/>
  <c r="G38" i="5"/>
  <c r="K37" i="5"/>
  <c r="L37" i="5" s="1"/>
  <c r="H37" i="5"/>
  <c r="G37" i="5"/>
  <c r="K36" i="5"/>
  <c r="H36" i="5"/>
  <c r="G36" i="5"/>
  <c r="K35" i="5"/>
  <c r="L35" i="5" s="1"/>
  <c r="H35" i="5"/>
  <c r="G35" i="5"/>
  <c r="K34" i="5"/>
  <c r="L34" i="5" s="1"/>
  <c r="H34" i="5"/>
  <c r="G34" i="5"/>
  <c r="K33" i="5"/>
  <c r="L33" i="5" s="1"/>
  <c r="H33" i="5"/>
  <c r="G33" i="5"/>
  <c r="K32" i="5"/>
  <c r="H32" i="5"/>
  <c r="G32" i="5"/>
  <c r="K31" i="5"/>
  <c r="L31" i="5" s="1"/>
  <c r="H31" i="5"/>
  <c r="G31" i="5"/>
  <c r="K30" i="5"/>
  <c r="H30" i="5"/>
  <c r="G30" i="5"/>
  <c r="K29" i="5"/>
  <c r="L29" i="5" s="1"/>
  <c r="H29" i="5"/>
  <c r="G29" i="5"/>
  <c r="K28" i="5"/>
  <c r="H28" i="5"/>
  <c r="G28" i="5"/>
  <c r="K27" i="5"/>
  <c r="L27" i="5" s="1"/>
  <c r="H27" i="5"/>
  <c r="G27" i="5"/>
  <c r="K26" i="5"/>
  <c r="L26" i="5" s="1"/>
  <c r="H26" i="5"/>
  <c r="G26" i="5"/>
  <c r="K22" i="5"/>
  <c r="L22" i="5" s="1"/>
  <c r="H22" i="5"/>
  <c r="G22" i="5"/>
  <c r="K21" i="5"/>
  <c r="H21" i="5"/>
  <c r="G21" i="5"/>
  <c r="K20" i="5"/>
  <c r="L20" i="5" s="1"/>
  <c r="H20" i="5"/>
  <c r="G20" i="5"/>
  <c r="K16" i="5"/>
  <c r="H16" i="5"/>
  <c r="G16" i="5"/>
  <c r="K15" i="5"/>
  <c r="L15" i="5" s="1"/>
  <c r="H15" i="5"/>
  <c r="G15" i="5"/>
  <c r="K14" i="5"/>
  <c r="H14" i="5"/>
  <c r="G14" i="5"/>
  <c r="K13" i="5"/>
  <c r="L13" i="5" s="1"/>
  <c r="H13" i="5"/>
  <c r="G13" i="5"/>
  <c r="K9" i="5"/>
  <c r="L9" i="5" s="1"/>
  <c r="H9" i="5"/>
  <c r="G9" i="5"/>
  <c r="K8" i="5"/>
  <c r="L8" i="5" s="1"/>
  <c r="H8" i="5"/>
  <c r="G8" i="5"/>
  <c r="K6" i="5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L205" i="4"/>
  <c r="K205" i="4"/>
  <c r="G205" i="4"/>
  <c r="H205" i="4" s="1"/>
  <c r="K204" i="4"/>
  <c r="G203" i="4"/>
  <c r="K202" i="4"/>
  <c r="H202" i="4"/>
  <c r="L202" i="4" s="1"/>
  <c r="G202" i="4"/>
  <c r="G201" i="4"/>
  <c r="H201" i="4" s="1"/>
  <c r="L200" i="4"/>
  <c r="K200" i="4"/>
  <c r="H200" i="4"/>
  <c r="G200" i="4"/>
  <c r="L199" i="4"/>
  <c r="K199" i="4"/>
  <c r="G199" i="4"/>
  <c r="H199" i="4" s="1"/>
  <c r="L198" i="4"/>
  <c r="K198" i="4"/>
  <c r="H198" i="4"/>
  <c r="G198" i="4"/>
  <c r="L197" i="4"/>
  <c r="K197" i="4"/>
  <c r="G197" i="4"/>
  <c r="H197" i="4" s="1"/>
  <c r="K196" i="4"/>
  <c r="L196" i="4" s="1"/>
  <c r="H196" i="4"/>
  <c r="G196" i="4"/>
  <c r="L195" i="4"/>
  <c r="K195" i="4"/>
  <c r="K194" i="4"/>
  <c r="G194" i="4"/>
  <c r="H194" i="4" s="1"/>
  <c r="K193" i="4"/>
  <c r="H193" i="4"/>
  <c r="L193" i="4" s="1"/>
  <c r="G193" i="4"/>
  <c r="K192" i="4"/>
  <c r="H192" i="4"/>
  <c r="G192" i="4"/>
  <c r="K191" i="4"/>
  <c r="H191" i="4"/>
  <c r="L191" i="4" s="1"/>
  <c r="G191" i="4"/>
  <c r="K190" i="4"/>
  <c r="G190" i="4"/>
  <c r="H190" i="4" s="1"/>
  <c r="L189" i="4"/>
  <c r="K189" i="4"/>
  <c r="K188" i="4"/>
  <c r="G188" i="4"/>
  <c r="H188" i="4" s="1"/>
  <c r="L188" i="4" s="1"/>
  <c r="L184" i="4"/>
  <c r="H184" i="4"/>
  <c r="G184" i="4"/>
  <c r="H183" i="4"/>
  <c r="L183" i="4" s="1"/>
  <c r="G183" i="4"/>
  <c r="K182" i="4"/>
  <c r="G182" i="4"/>
  <c r="H182" i="4" s="1"/>
  <c r="K181" i="4"/>
  <c r="H181" i="4"/>
  <c r="L181" i="4" s="1"/>
  <c r="G181" i="4"/>
  <c r="K180" i="4"/>
  <c r="L180" i="4" s="1"/>
  <c r="L179" i="4"/>
  <c r="K179" i="4"/>
  <c r="H179" i="4"/>
  <c r="G179" i="4"/>
  <c r="L178" i="4"/>
  <c r="K178" i="4"/>
  <c r="K177" i="4"/>
  <c r="H177" i="4"/>
  <c r="G177" i="4"/>
  <c r="L176" i="4"/>
  <c r="K176" i="4"/>
  <c r="L175" i="4"/>
  <c r="K175" i="4"/>
  <c r="G175" i="4"/>
  <c r="H175" i="4" s="1"/>
  <c r="K174" i="4"/>
  <c r="L174" i="4" s="1"/>
  <c r="K173" i="4"/>
  <c r="H173" i="4"/>
  <c r="L173" i="4" s="1"/>
  <c r="G173" i="4"/>
  <c r="K172" i="4"/>
  <c r="L172" i="4" s="1"/>
  <c r="L171" i="4"/>
  <c r="K171" i="4"/>
  <c r="H171" i="4"/>
  <c r="G171" i="4"/>
  <c r="L167" i="4"/>
  <c r="K167" i="4"/>
  <c r="G167" i="4"/>
  <c r="K166" i="4"/>
  <c r="L166" i="4" s="1"/>
  <c r="G166" i="4"/>
  <c r="K165" i="4"/>
  <c r="H165" i="4"/>
  <c r="L165" i="4" s="1"/>
  <c r="G165" i="4"/>
  <c r="K164" i="4"/>
  <c r="L164" i="4" s="1"/>
  <c r="L163" i="4"/>
  <c r="K163" i="4"/>
  <c r="H163" i="4"/>
  <c r="G163" i="4"/>
  <c r="K162" i="4"/>
  <c r="G162" i="4"/>
  <c r="H162" i="4" s="1"/>
  <c r="L162" i="4" s="1"/>
  <c r="L161" i="4"/>
  <c r="K161" i="4"/>
  <c r="K160" i="4"/>
  <c r="H160" i="4"/>
  <c r="L160" i="4" s="1"/>
  <c r="G160" i="4"/>
  <c r="K159" i="4"/>
  <c r="G159" i="4"/>
  <c r="H159" i="4" s="1"/>
  <c r="L158" i="4"/>
  <c r="K158" i="4"/>
  <c r="K157" i="4"/>
  <c r="G157" i="4"/>
  <c r="H157" i="4" s="1"/>
  <c r="L157" i="4" s="1"/>
  <c r="K156" i="4"/>
  <c r="L156" i="4" s="1"/>
  <c r="K155" i="4"/>
  <c r="H155" i="4"/>
  <c r="L155" i="4" s="1"/>
  <c r="G155" i="4"/>
  <c r="K154" i="4"/>
  <c r="L154" i="4" s="1"/>
  <c r="L153" i="4"/>
  <c r="K153" i="4"/>
  <c r="H153" i="4"/>
  <c r="G153" i="4"/>
  <c r="L152" i="4"/>
  <c r="K152" i="4"/>
  <c r="K151" i="4"/>
  <c r="L151" i="4" s="1"/>
  <c r="K150" i="4"/>
  <c r="L150" i="4" s="1"/>
  <c r="H150" i="4"/>
  <c r="G150" i="4"/>
  <c r="L149" i="4"/>
  <c r="K149" i="4"/>
  <c r="K148" i="4"/>
  <c r="L148" i="4" s="1"/>
  <c r="L147" i="4"/>
  <c r="K147" i="4"/>
  <c r="K146" i="4"/>
  <c r="H146" i="4"/>
  <c r="L146" i="4" s="1"/>
  <c r="G146" i="4"/>
  <c r="K145" i="4"/>
  <c r="L145" i="4" s="1"/>
  <c r="L144" i="4"/>
  <c r="K144" i="4"/>
  <c r="K143" i="4"/>
  <c r="H143" i="4"/>
  <c r="L143" i="4" s="1"/>
  <c r="G143" i="4"/>
  <c r="K139" i="4"/>
  <c r="G139" i="4"/>
  <c r="H139" i="4" s="1"/>
  <c r="L138" i="4"/>
  <c r="K138" i="4"/>
  <c r="K137" i="4"/>
  <c r="G137" i="4"/>
  <c r="H137" i="4" s="1"/>
  <c r="L137" i="4" s="1"/>
  <c r="L136" i="4"/>
  <c r="K136" i="4"/>
  <c r="H136" i="4"/>
  <c r="G136" i="4"/>
  <c r="L135" i="4"/>
  <c r="K135" i="4"/>
  <c r="G135" i="4"/>
  <c r="H135" i="4" s="1"/>
  <c r="L134" i="4"/>
  <c r="K134" i="4"/>
  <c r="H134" i="4"/>
  <c r="G134" i="4"/>
  <c r="L133" i="4"/>
  <c r="K133" i="4"/>
  <c r="G133" i="4"/>
  <c r="K132" i="4"/>
  <c r="L132" i="4" s="1"/>
  <c r="L131" i="4"/>
  <c r="K131" i="4"/>
  <c r="G131" i="4"/>
  <c r="L130" i="4"/>
  <c r="K130" i="4"/>
  <c r="G130" i="4"/>
  <c r="H130" i="4" s="1"/>
  <c r="K129" i="4"/>
  <c r="L129" i="4" s="1"/>
  <c r="H129" i="4"/>
  <c r="G129" i="4"/>
  <c r="K128" i="4"/>
  <c r="G128" i="4"/>
  <c r="H128" i="4" s="1"/>
  <c r="L128" i="4" s="1"/>
  <c r="L127" i="4"/>
  <c r="K127" i="4"/>
  <c r="K126" i="4"/>
  <c r="H126" i="4"/>
  <c r="L126" i="4" s="1"/>
  <c r="G126" i="4"/>
  <c r="K125" i="4"/>
  <c r="G125" i="4"/>
  <c r="H125" i="4" s="1"/>
  <c r="L124" i="4"/>
  <c r="K124" i="4"/>
  <c r="L123" i="4"/>
  <c r="K123" i="4"/>
  <c r="K122" i="4"/>
  <c r="G122" i="4"/>
  <c r="H122" i="4" s="1"/>
  <c r="K121" i="4"/>
  <c r="H121" i="4"/>
  <c r="L121" i="4" s="1"/>
  <c r="G121" i="4"/>
  <c r="K120" i="4"/>
  <c r="L120" i="4" s="1"/>
  <c r="L119" i="4"/>
  <c r="K119" i="4"/>
  <c r="H119" i="4"/>
  <c r="G119" i="4"/>
  <c r="L115" i="4"/>
  <c r="K115" i="4"/>
  <c r="G115" i="4"/>
  <c r="H115" i="4" s="1"/>
  <c r="K114" i="4"/>
  <c r="L114" i="4" s="1"/>
  <c r="H114" i="4"/>
  <c r="G114" i="4"/>
  <c r="L110" i="4"/>
  <c r="K110" i="4"/>
  <c r="G110" i="4"/>
  <c r="H110" i="4" s="1"/>
  <c r="K109" i="4"/>
  <c r="L109" i="4" s="1"/>
  <c r="H109" i="4"/>
  <c r="G109" i="4"/>
  <c r="L108" i="4"/>
  <c r="K108" i="4"/>
  <c r="H108" i="4"/>
  <c r="G108" i="4"/>
  <c r="K107" i="4"/>
  <c r="L107" i="4" s="1"/>
  <c r="H107" i="4"/>
  <c r="G107" i="4"/>
  <c r="L106" i="4"/>
  <c r="K106" i="4"/>
  <c r="K105" i="4"/>
  <c r="L105" i="4" s="1"/>
  <c r="H105" i="4"/>
  <c r="G105" i="4"/>
  <c r="L104" i="4"/>
  <c r="K104" i="4"/>
  <c r="K103" i="4"/>
  <c r="G103" i="4"/>
  <c r="H103" i="4" s="1"/>
  <c r="L103" i="4" s="1"/>
  <c r="L102" i="4"/>
  <c r="K102" i="4"/>
  <c r="H102" i="4"/>
  <c r="G102" i="4"/>
  <c r="L101" i="4"/>
  <c r="K101" i="4"/>
  <c r="G101" i="4"/>
  <c r="H101" i="4" s="1"/>
  <c r="K100" i="4"/>
  <c r="L100" i="4" s="1"/>
  <c r="K99" i="4"/>
  <c r="H99" i="4"/>
  <c r="L99" i="4" s="1"/>
  <c r="G99" i="4"/>
  <c r="K95" i="4"/>
  <c r="L95" i="4" s="1"/>
  <c r="H95" i="4"/>
  <c r="G95" i="4"/>
  <c r="L93" i="4"/>
  <c r="K93" i="4"/>
  <c r="L92" i="4"/>
  <c r="K92" i="4"/>
  <c r="H92" i="4"/>
  <c r="G92" i="4"/>
  <c r="L91" i="4"/>
  <c r="K91" i="4"/>
  <c r="H91" i="4"/>
  <c r="G91" i="4"/>
  <c r="L90" i="4"/>
  <c r="K90" i="4"/>
  <c r="K89" i="4"/>
  <c r="H89" i="4"/>
  <c r="G89" i="4"/>
  <c r="L88" i="4"/>
  <c r="K88" i="4"/>
  <c r="L87" i="4"/>
  <c r="K87" i="4"/>
  <c r="K86" i="4"/>
  <c r="G86" i="4"/>
  <c r="H86" i="4" s="1"/>
  <c r="L85" i="4"/>
  <c r="K85" i="4"/>
  <c r="L84" i="4"/>
  <c r="K84" i="4"/>
  <c r="K83" i="4"/>
  <c r="G83" i="4"/>
  <c r="H83" i="4" s="1"/>
  <c r="L79" i="4"/>
  <c r="K79" i="4"/>
  <c r="G79" i="4"/>
  <c r="K78" i="4"/>
  <c r="G78" i="4"/>
  <c r="H78" i="4" s="1"/>
  <c r="L77" i="4"/>
  <c r="K77" i="4"/>
  <c r="K76" i="4"/>
  <c r="L76" i="4" s="1"/>
  <c r="K75" i="4"/>
  <c r="L75" i="4" s="1"/>
  <c r="G75" i="4"/>
  <c r="H75" i="4" s="1"/>
  <c r="K74" i="4"/>
  <c r="L74" i="4" s="1"/>
  <c r="K73" i="4"/>
  <c r="L73" i="4" s="1"/>
  <c r="K72" i="4"/>
  <c r="L72" i="4" s="1"/>
  <c r="G72" i="4"/>
  <c r="H72" i="4" s="1"/>
  <c r="K68" i="4"/>
  <c r="L68" i="4" s="1"/>
  <c r="G68" i="4"/>
  <c r="K67" i="4"/>
  <c r="G67" i="4"/>
  <c r="H67" i="4" s="1"/>
  <c r="L67" i="4" s="1"/>
  <c r="L66" i="4"/>
  <c r="K66" i="4"/>
  <c r="H66" i="4"/>
  <c r="G66" i="4"/>
  <c r="K65" i="4"/>
  <c r="G65" i="4"/>
  <c r="H65" i="4" s="1"/>
  <c r="L65" i="4" s="1"/>
  <c r="L61" i="4"/>
  <c r="K61" i="4"/>
  <c r="G61" i="4"/>
  <c r="K60" i="4"/>
  <c r="G60" i="4"/>
  <c r="H60" i="4" s="1"/>
  <c r="K59" i="4"/>
  <c r="G59" i="4"/>
  <c r="H59" i="4" s="1"/>
  <c r="K58" i="4"/>
  <c r="L58" i="4" s="1"/>
  <c r="K57" i="4"/>
  <c r="L57" i="4" s="1"/>
  <c r="G57" i="4"/>
  <c r="H57" i="4" s="1"/>
  <c r="K56" i="4"/>
  <c r="L56" i="4" s="1"/>
  <c r="G56" i="4"/>
  <c r="H56" i="4" s="1"/>
  <c r="K55" i="4"/>
  <c r="L55" i="4" s="1"/>
  <c r="K54" i="4"/>
  <c r="H54" i="4"/>
  <c r="G54" i="4"/>
  <c r="K53" i="4"/>
  <c r="L53" i="4" s="1"/>
  <c r="K52" i="4"/>
  <c r="L52" i="4" s="1"/>
  <c r="K51" i="4"/>
  <c r="G51" i="4"/>
  <c r="H51" i="4" s="1"/>
  <c r="K50" i="4"/>
  <c r="L50" i="4" s="1"/>
  <c r="G50" i="4"/>
  <c r="H50" i="4" s="1"/>
  <c r="K49" i="4"/>
  <c r="L49" i="4" s="1"/>
  <c r="K48" i="4"/>
  <c r="G48" i="4"/>
  <c r="H48" i="4" s="1"/>
  <c r="L48" i="4" s="1"/>
  <c r="K47" i="4"/>
  <c r="L47" i="4" s="1"/>
  <c r="K46" i="4"/>
  <c r="G46" i="4"/>
  <c r="H46" i="4" s="1"/>
  <c r="K45" i="4"/>
  <c r="L45" i="4" s="1"/>
  <c r="K44" i="4"/>
  <c r="L44" i="4" s="1"/>
  <c r="G44" i="4"/>
  <c r="H44" i="4" s="1"/>
  <c r="L43" i="4"/>
  <c r="K43" i="4"/>
  <c r="K42" i="4"/>
  <c r="G42" i="4"/>
  <c r="H42" i="4" s="1"/>
  <c r="K41" i="4"/>
  <c r="L41" i="4" s="1"/>
  <c r="L40" i="4"/>
  <c r="K40" i="4"/>
  <c r="G40" i="4"/>
  <c r="H40" i="4" s="1"/>
  <c r="K39" i="4"/>
  <c r="L39" i="4" s="1"/>
  <c r="K38" i="4"/>
  <c r="L38" i="4" s="1"/>
  <c r="G38" i="4"/>
  <c r="L37" i="4"/>
  <c r="K37" i="4"/>
  <c r="H37" i="4"/>
  <c r="G37" i="4"/>
  <c r="K36" i="4"/>
  <c r="H36" i="4"/>
  <c r="G36" i="4"/>
  <c r="L35" i="4"/>
  <c r="K35" i="4"/>
  <c r="L34" i="4"/>
  <c r="K34" i="4"/>
  <c r="G34" i="4"/>
  <c r="H34" i="4" s="1"/>
  <c r="K33" i="4"/>
  <c r="L33" i="4" s="1"/>
  <c r="K32" i="4"/>
  <c r="H32" i="4"/>
  <c r="L32" i="4" s="1"/>
  <c r="G32" i="4"/>
  <c r="K31" i="4"/>
  <c r="L31" i="4" s="1"/>
  <c r="L30" i="4"/>
  <c r="K30" i="4"/>
  <c r="L29" i="4"/>
  <c r="K29" i="4"/>
  <c r="H29" i="4"/>
  <c r="G29" i="4"/>
  <c r="K28" i="4"/>
  <c r="L28" i="4" s="1"/>
  <c r="H28" i="4"/>
  <c r="G28" i="4"/>
  <c r="L24" i="4"/>
  <c r="K24" i="4"/>
  <c r="H24" i="4"/>
  <c r="G24" i="4"/>
  <c r="K23" i="4"/>
  <c r="L23" i="4" s="1"/>
  <c r="L22" i="4"/>
  <c r="K22" i="4"/>
  <c r="K21" i="4"/>
  <c r="H21" i="4"/>
  <c r="L21" i="4" s="1"/>
  <c r="G21" i="4"/>
  <c r="K20" i="4"/>
  <c r="L20" i="4" s="1"/>
  <c r="L19" i="4"/>
  <c r="K19" i="4"/>
  <c r="H19" i="4"/>
  <c r="G19" i="4"/>
  <c r="K15" i="4"/>
  <c r="G15" i="4"/>
  <c r="H15" i="4" s="1"/>
  <c r="L15" i="4" s="1"/>
  <c r="K14" i="4"/>
  <c r="L14" i="4" s="1"/>
  <c r="H14" i="4"/>
  <c r="G14" i="4"/>
  <c r="K13" i="4"/>
  <c r="G13" i="4"/>
  <c r="H13" i="4" s="1"/>
  <c r="L13" i="4" s="1"/>
  <c r="K9" i="4"/>
  <c r="H9" i="4"/>
  <c r="G9" i="4"/>
  <c r="L8" i="4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L161" i="3" s="1"/>
  <c r="G161" i="3"/>
  <c r="K160" i="3"/>
  <c r="L160" i="3" s="1"/>
  <c r="K159" i="3"/>
  <c r="L159" i="3" s="1"/>
  <c r="H159" i="3"/>
  <c r="G159" i="3"/>
  <c r="L158" i="3"/>
  <c r="K158" i="3"/>
  <c r="G158" i="3"/>
  <c r="H158" i="3" s="1"/>
  <c r="K157" i="3"/>
  <c r="L157" i="3" s="1"/>
  <c r="H157" i="3"/>
  <c r="G157" i="3"/>
  <c r="L156" i="3"/>
  <c r="K156" i="3"/>
  <c r="H156" i="3"/>
  <c r="G156" i="3"/>
  <c r="K155" i="3"/>
  <c r="L155" i="3" s="1"/>
  <c r="H155" i="3"/>
  <c r="G155" i="3"/>
  <c r="K154" i="3"/>
  <c r="G154" i="3"/>
  <c r="H154" i="3" s="1"/>
  <c r="L154" i="3" s="1"/>
  <c r="K153" i="3"/>
  <c r="L153" i="3" s="1"/>
  <c r="H153" i="3"/>
  <c r="G153" i="3"/>
  <c r="K152" i="3"/>
  <c r="G152" i="3"/>
  <c r="H152" i="3" s="1"/>
  <c r="L152" i="3" s="1"/>
  <c r="L151" i="3"/>
  <c r="K151" i="3"/>
  <c r="H151" i="3"/>
  <c r="G151" i="3"/>
  <c r="L150" i="3"/>
  <c r="K150" i="3"/>
  <c r="K149" i="3"/>
  <c r="G149" i="3"/>
  <c r="H149" i="3" s="1"/>
  <c r="L145" i="3"/>
  <c r="K145" i="3"/>
  <c r="H145" i="3"/>
  <c r="G145" i="3"/>
  <c r="K144" i="3"/>
  <c r="G144" i="3"/>
  <c r="H144" i="3" s="1"/>
  <c r="L143" i="3"/>
  <c r="K143" i="3"/>
  <c r="H143" i="3"/>
  <c r="G143" i="3"/>
  <c r="L142" i="3"/>
  <c r="K142" i="3"/>
  <c r="K141" i="3"/>
  <c r="H141" i="3"/>
  <c r="G141" i="3"/>
  <c r="K140" i="3"/>
  <c r="H140" i="3"/>
  <c r="L140" i="3" s="1"/>
  <c r="G140" i="3"/>
  <c r="K139" i="3"/>
  <c r="L139" i="3" s="1"/>
  <c r="L138" i="3"/>
  <c r="K138" i="3"/>
  <c r="G138" i="3"/>
  <c r="K137" i="3"/>
  <c r="H137" i="3"/>
  <c r="G137" i="3"/>
  <c r="K134" i="3"/>
  <c r="L134" i="3" s="1"/>
  <c r="G134" i="3"/>
  <c r="H134" i="3" s="1"/>
  <c r="K133" i="3"/>
  <c r="H133" i="3"/>
  <c r="G133" i="3"/>
  <c r="L132" i="3"/>
  <c r="K132" i="3"/>
  <c r="G132" i="3"/>
  <c r="H132" i="3" s="1"/>
  <c r="K131" i="3"/>
  <c r="L131" i="3" s="1"/>
  <c r="L130" i="3"/>
  <c r="K130" i="3"/>
  <c r="K129" i="3"/>
  <c r="G129" i="3"/>
  <c r="H129" i="3" s="1"/>
  <c r="L129" i="3" s="1"/>
  <c r="K128" i="3"/>
  <c r="L128" i="3" s="1"/>
  <c r="K127" i="3"/>
  <c r="L127" i="3" s="1"/>
  <c r="L126" i="3"/>
  <c r="K126" i="3"/>
  <c r="G126" i="3"/>
  <c r="H126" i="3" s="1"/>
  <c r="K125" i="3"/>
  <c r="H125" i="3"/>
  <c r="G125" i="3"/>
  <c r="K124" i="3"/>
  <c r="L124" i="3" s="1"/>
  <c r="G124" i="3"/>
  <c r="L123" i="3"/>
  <c r="K123" i="3"/>
  <c r="G123" i="3"/>
  <c r="K122" i="3"/>
  <c r="G122" i="3"/>
  <c r="H122" i="3" s="1"/>
  <c r="L122" i="3" s="1"/>
  <c r="K121" i="3"/>
  <c r="L121" i="3" s="1"/>
  <c r="K120" i="3"/>
  <c r="L120" i="3" s="1"/>
  <c r="K119" i="3"/>
  <c r="H119" i="3"/>
  <c r="L119" i="3" s="1"/>
  <c r="G119" i="3"/>
  <c r="K118" i="3"/>
  <c r="L118" i="3" s="1"/>
  <c r="G118" i="3"/>
  <c r="L117" i="3"/>
  <c r="K117" i="3"/>
  <c r="H117" i="3"/>
  <c r="G117" i="3"/>
  <c r="L116" i="3"/>
  <c r="K116" i="3"/>
  <c r="L115" i="3"/>
  <c r="K115" i="3"/>
  <c r="L114" i="3"/>
  <c r="K114" i="3"/>
  <c r="K113" i="3"/>
  <c r="H113" i="3"/>
  <c r="L113" i="3" s="1"/>
  <c r="G113" i="3"/>
  <c r="L112" i="3"/>
  <c r="K112" i="3"/>
  <c r="L111" i="3"/>
  <c r="K111" i="3"/>
  <c r="L110" i="3"/>
  <c r="K110" i="3"/>
  <c r="L109" i="3"/>
  <c r="K109" i="3"/>
  <c r="H109" i="3"/>
  <c r="G109" i="3"/>
  <c r="L105" i="3"/>
  <c r="K105" i="3"/>
  <c r="H105" i="3"/>
  <c r="G105" i="3"/>
  <c r="L104" i="3"/>
  <c r="K104" i="3"/>
  <c r="K103" i="3"/>
  <c r="H103" i="3"/>
  <c r="L103" i="3" s="1"/>
  <c r="G103" i="3"/>
  <c r="K102" i="3"/>
  <c r="H102" i="3"/>
  <c r="L102" i="3" s="1"/>
  <c r="G102" i="3"/>
  <c r="K101" i="3"/>
  <c r="H101" i="3"/>
  <c r="L101" i="3" s="1"/>
  <c r="G101" i="3"/>
  <c r="K100" i="3"/>
  <c r="H100" i="3"/>
  <c r="L100" i="3" s="1"/>
  <c r="G100" i="3"/>
  <c r="L99" i="3"/>
  <c r="K99" i="3"/>
  <c r="G99" i="3"/>
  <c r="K98" i="3"/>
  <c r="L98" i="3" s="1"/>
  <c r="G98" i="3"/>
  <c r="L97" i="3"/>
  <c r="K97" i="3"/>
  <c r="H97" i="3"/>
  <c r="G97" i="3"/>
  <c r="L96" i="3"/>
  <c r="K96" i="3"/>
  <c r="G96" i="3"/>
  <c r="K95" i="3"/>
  <c r="L95" i="3" s="1"/>
  <c r="G95" i="3"/>
  <c r="H95" i="3" s="1"/>
  <c r="K94" i="3"/>
  <c r="L94" i="3" s="1"/>
  <c r="G94" i="3"/>
  <c r="L93" i="3"/>
  <c r="K93" i="3"/>
  <c r="H93" i="3"/>
  <c r="G93" i="3"/>
  <c r="K92" i="3"/>
  <c r="G92" i="3"/>
  <c r="H92" i="3" s="1"/>
  <c r="L92" i="3" s="1"/>
  <c r="L91" i="3"/>
  <c r="K91" i="3"/>
  <c r="H91" i="3"/>
  <c r="G91" i="3"/>
  <c r="K90" i="3"/>
  <c r="G90" i="3"/>
  <c r="H90" i="3" s="1"/>
  <c r="L90" i="3" s="1"/>
  <c r="L89" i="3"/>
  <c r="K89" i="3"/>
  <c r="H89" i="3"/>
  <c r="G89" i="3"/>
  <c r="L88" i="3"/>
  <c r="K88" i="3"/>
  <c r="K87" i="3"/>
  <c r="L87" i="3" s="1"/>
  <c r="H87" i="3"/>
  <c r="G87" i="3"/>
  <c r="L86" i="3"/>
  <c r="K86" i="3"/>
  <c r="K85" i="3"/>
  <c r="G85" i="3"/>
  <c r="H85" i="3" s="1"/>
  <c r="L85" i="3" s="1"/>
  <c r="L84" i="3"/>
  <c r="K84" i="3"/>
  <c r="L83" i="3"/>
  <c r="K83" i="3"/>
  <c r="K82" i="3"/>
  <c r="G82" i="3"/>
  <c r="H82" i="3" s="1"/>
  <c r="L82" i="3" s="1"/>
  <c r="L79" i="3"/>
  <c r="K79" i="3"/>
  <c r="G79" i="3"/>
  <c r="K78" i="3"/>
  <c r="L78" i="3" s="1"/>
  <c r="G78" i="3"/>
  <c r="H78" i="3" s="1"/>
  <c r="L77" i="3"/>
  <c r="K77" i="3"/>
  <c r="K76" i="3"/>
  <c r="G76" i="3"/>
  <c r="H76" i="3" s="1"/>
  <c r="K73" i="3"/>
  <c r="G73" i="3"/>
  <c r="H73" i="3" s="1"/>
  <c r="K72" i="3"/>
  <c r="L72" i="3" s="1"/>
  <c r="H72" i="3"/>
  <c r="G72" i="3"/>
  <c r="K71" i="3"/>
  <c r="G71" i="3"/>
  <c r="H71" i="3" s="1"/>
  <c r="K70" i="3"/>
  <c r="L70" i="3" s="1"/>
  <c r="K69" i="3"/>
  <c r="L69" i="3" s="1"/>
  <c r="G69" i="3"/>
  <c r="H69" i="3" s="1"/>
  <c r="L68" i="3"/>
  <c r="L67" i="3"/>
  <c r="K67" i="3"/>
  <c r="H67" i="3"/>
  <c r="G67" i="3"/>
  <c r="L64" i="3"/>
  <c r="K64" i="3"/>
  <c r="G64" i="3"/>
  <c r="L63" i="3"/>
  <c r="K63" i="3"/>
  <c r="G63" i="3"/>
  <c r="L62" i="3"/>
  <c r="K62" i="3"/>
  <c r="G62" i="3"/>
  <c r="K61" i="3"/>
  <c r="H61" i="3"/>
  <c r="G61" i="3"/>
  <c r="K60" i="3"/>
  <c r="G60" i="3"/>
  <c r="H60" i="3" s="1"/>
  <c r="K59" i="3"/>
  <c r="H59" i="3"/>
  <c r="G59" i="3"/>
  <c r="K58" i="3"/>
  <c r="L58" i="3" s="1"/>
  <c r="G58" i="3"/>
  <c r="H58" i="3" s="1"/>
  <c r="K57" i="3"/>
  <c r="G57" i="3"/>
  <c r="H57" i="3" s="1"/>
  <c r="K56" i="3"/>
  <c r="G56" i="3"/>
  <c r="H56" i="3" s="1"/>
  <c r="K55" i="3"/>
  <c r="L55" i="3" s="1"/>
  <c r="L54" i="3"/>
  <c r="K54" i="3"/>
  <c r="G54" i="3"/>
  <c r="H54" i="3" s="1"/>
  <c r="K53" i="3"/>
  <c r="L53" i="3" s="1"/>
  <c r="K52" i="3"/>
  <c r="G52" i="3"/>
  <c r="H52" i="3" s="1"/>
  <c r="K51" i="3"/>
  <c r="G51" i="3"/>
  <c r="H51" i="3" s="1"/>
  <c r="K50" i="3"/>
  <c r="L50" i="3" s="1"/>
  <c r="K49" i="3"/>
  <c r="G49" i="3"/>
  <c r="H49" i="3" s="1"/>
  <c r="L49" i="3" s="1"/>
  <c r="K48" i="3"/>
  <c r="G48" i="3"/>
  <c r="H48" i="3" s="1"/>
  <c r="K47" i="3"/>
  <c r="L47" i="3" s="1"/>
  <c r="G47" i="3"/>
  <c r="H47" i="3" s="1"/>
  <c r="K46" i="3"/>
  <c r="L46" i="3" s="1"/>
  <c r="G46" i="3"/>
  <c r="H46" i="3" s="1"/>
  <c r="K45" i="3"/>
  <c r="L45" i="3" s="1"/>
  <c r="K44" i="3"/>
  <c r="L44" i="3" s="1"/>
  <c r="K43" i="3"/>
  <c r="G43" i="3"/>
  <c r="H43" i="3" s="1"/>
  <c r="L42" i="3"/>
  <c r="K42" i="3"/>
  <c r="K41" i="3"/>
  <c r="L41" i="3" s="1"/>
  <c r="K40" i="3"/>
  <c r="G40" i="3"/>
  <c r="H40" i="3" s="1"/>
  <c r="L39" i="3"/>
  <c r="K39" i="3"/>
  <c r="G39" i="3"/>
  <c r="K38" i="3"/>
  <c r="H38" i="3"/>
  <c r="L38" i="3" s="1"/>
  <c r="G38" i="3"/>
  <c r="K37" i="3"/>
  <c r="H37" i="3"/>
  <c r="G37" i="3"/>
  <c r="K36" i="3"/>
  <c r="H36" i="3"/>
  <c r="L36" i="3" s="1"/>
  <c r="G36" i="3"/>
  <c r="K35" i="3"/>
  <c r="L35" i="3" s="1"/>
  <c r="H35" i="3"/>
  <c r="G35" i="3"/>
  <c r="K34" i="3"/>
  <c r="H34" i="3"/>
  <c r="L34" i="3" s="1"/>
  <c r="G34" i="3"/>
  <c r="K33" i="3"/>
  <c r="L33" i="3" s="1"/>
  <c r="L32" i="3"/>
  <c r="K32" i="3"/>
  <c r="H32" i="3"/>
  <c r="G32" i="3"/>
  <c r="K31" i="3"/>
  <c r="G31" i="3"/>
  <c r="H31" i="3" s="1"/>
  <c r="L31" i="3" s="1"/>
  <c r="L30" i="3"/>
  <c r="K30" i="3"/>
  <c r="K29" i="3"/>
  <c r="H29" i="3"/>
  <c r="L29" i="3" s="1"/>
  <c r="G29" i="3"/>
  <c r="K28" i="3"/>
  <c r="H28" i="3"/>
  <c r="G28" i="3"/>
  <c r="K24" i="3"/>
  <c r="H24" i="3"/>
  <c r="L24" i="3" s="1"/>
  <c r="G24" i="3"/>
  <c r="K23" i="3"/>
  <c r="H23" i="3"/>
  <c r="G23" i="3"/>
  <c r="L22" i="3"/>
  <c r="K22" i="3"/>
  <c r="K21" i="3"/>
  <c r="G21" i="3"/>
  <c r="H21" i="3" s="1"/>
  <c r="L21" i="3" s="1"/>
  <c r="L16" i="3"/>
  <c r="K16" i="3"/>
  <c r="H16" i="3"/>
  <c r="G16" i="3"/>
  <c r="K15" i="3"/>
  <c r="G15" i="3"/>
  <c r="H15" i="3" s="1"/>
  <c r="L15" i="3" s="1"/>
  <c r="L14" i="3"/>
  <c r="K14" i="3"/>
  <c r="H14" i="3"/>
  <c r="G14" i="3"/>
  <c r="K13" i="3"/>
  <c r="G13" i="3"/>
  <c r="H13" i="3" s="1"/>
  <c r="L13" i="3" s="1"/>
  <c r="L9" i="3"/>
  <c r="K9" i="3"/>
  <c r="H9" i="3"/>
  <c r="G9" i="3"/>
  <c r="K8" i="3"/>
  <c r="G8" i="3"/>
  <c r="H8" i="3" s="1"/>
  <c r="L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H168" i="2"/>
  <c r="L168" i="2" s="1"/>
  <c r="G168" i="2"/>
  <c r="K167" i="2"/>
  <c r="L167" i="2" s="1"/>
  <c r="L166" i="2"/>
  <c r="K166" i="2"/>
  <c r="G166" i="2"/>
  <c r="K165" i="2"/>
  <c r="L165" i="2" s="1"/>
  <c r="G165" i="2"/>
  <c r="K164" i="2"/>
  <c r="L164" i="2" s="1"/>
  <c r="H164" i="2"/>
  <c r="G164" i="2"/>
  <c r="K163" i="2"/>
  <c r="H163" i="2"/>
  <c r="L163" i="2" s="1"/>
  <c r="G163" i="2"/>
  <c r="K162" i="2"/>
  <c r="L162" i="2" s="1"/>
  <c r="L161" i="2"/>
  <c r="K161" i="2"/>
  <c r="H161" i="2"/>
  <c r="G161" i="2"/>
  <c r="K160" i="2"/>
  <c r="G160" i="2"/>
  <c r="H160" i="2" s="1"/>
  <c r="L160" i="2" s="1"/>
  <c r="L159" i="2"/>
  <c r="K159" i="2"/>
  <c r="H159" i="2"/>
  <c r="G159" i="2"/>
  <c r="K158" i="2"/>
  <c r="G158" i="2"/>
  <c r="H158" i="2" s="1"/>
  <c r="L158" i="2" s="1"/>
  <c r="L157" i="2"/>
  <c r="K157" i="2"/>
  <c r="K156" i="2"/>
  <c r="H156" i="2"/>
  <c r="L156" i="2" s="1"/>
  <c r="G156" i="2"/>
  <c r="K155" i="2"/>
  <c r="L155" i="2" s="1"/>
  <c r="H155" i="2"/>
  <c r="G155" i="2"/>
  <c r="L154" i="2"/>
  <c r="K154" i="2"/>
  <c r="K153" i="2"/>
  <c r="G153" i="2"/>
  <c r="H153" i="2" s="1"/>
  <c r="L153" i="2" s="1"/>
  <c r="L152" i="2"/>
  <c r="K152" i="2"/>
  <c r="K151" i="2"/>
  <c r="H151" i="2"/>
  <c r="L151" i="2" s="1"/>
  <c r="G151" i="2"/>
  <c r="K146" i="2"/>
  <c r="L146" i="2" s="1"/>
  <c r="G146" i="2"/>
  <c r="K145" i="2"/>
  <c r="G145" i="2"/>
  <c r="H145" i="2" s="1"/>
  <c r="K144" i="2"/>
  <c r="K143" i="2"/>
  <c r="H143" i="2"/>
  <c r="G143" i="2"/>
  <c r="K142" i="2"/>
  <c r="H142" i="2"/>
  <c r="L142" i="2" s="1"/>
  <c r="G142" i="2"/>
  <c r="K141" i="2"/>
  <c r="H141" i="2"/>
  <c r="G141" i="2"/>
  <c r="L140" i="2"/>
  <c r="K140" i="2"/>
  <c r="L139" i="2"/>
  <c r="K139" i="2"/>
  <c r="K138" i="2"/>
  <c r="L138" i="2" s="1"/>
  <c r="L137" i="2"/>
  <c r="K137" i="2"/>
  <c r="H137" i="2"/>
  <c r="G137" i="2"/>
  <c r="L134" i="2"/>
  <c r="K134" i="2"/>
  <c r="G134" i="2"/>
  <c r="K133" i="2"/>
  <c r="L133" i="2" s="1"/>
  <c r="G133" i="2"/>
  <c r="H133" i="2" s="1"/>
  <c r="K132" i="2"/>
  <c r="L132" i="2" s="1"/>
  <c r="H132" i="2"/>
  <c r="G132" i="2"/>
  <c r="K131" i="2"/>
  <c r="L131" i="2" s="1"/>
  <c r="G131" i="2"/>
  <c r="H131" i="2" s="1"/>
  <c r="K130" i="2"/>
  <c r="H130" i="2"/>
  <c r="G130" i="2"/>
  <c r="L129" i="2"/>
  <c r="K129" i="2"/>
  <c r="G129" i="2"/>
  <c r="K128" i="2"/>
  <c r="G128" i="2"/>
  <c r="H128" i="2" s="1"/>
  <c r="L128" i="2" s="1"/>
  <c r="K127" i="2"/>
  <c r="L127" i="2" s="1"/>
  <c r="L126" i="2"/>
  <c r="K126" i="2"/>
  <c r="H126" i="2"/>
  <c r="G126" i="2"/>
  <c r="K125" i="2"/>
  <c r="L125" i="2" s="1"/>
  <c r="K124" i="2"/>
  <c r="L124" i="2" s="1"/>
  <c r="L123" i="2"/>
  <c r="K123" i="2"/>
  <c r="H123" i="2"/>
  <c r="G123" i="2"/>
  <c r="K122" i="2"/>
  <c r="L122" i="2" s="1"/>
  <c r="K121" i="2"/>
  <c r="L121" i="2" s="1"/>
  <c r="L120" i="2"/>
  <c r="K120" i="2"/>
  <c r="H120" i="2"/>
  <c r="G120" i="2"/>
  <c r="K119" i="2"/>
  <c r="L119" i="2" s="1"/>
  <c r="K118" i="2"/>
  <c r="L118" i="2" s="1"/>
  <c r="L117" i="2"/>
  <c r="K117" i="2"/>
  <c r="H117" i="2"/>
  <c r="G117" i="2"/>
  <c r="K116" i="2"/>
  <c r="G116" i="2"/>
  <c r="H116" i="2" s="1"/>
  <c r="L116" i="2" s="1"/>
  <c r="L115" i="2"/>
  <c r="K115" i="2"/>
  <c r="L114" i="2"/>
  <c r="K114" i="2"/>
  <c r="K113" i="2"/>
  <c r="L113" i="2" s="1"/>
  <c r="K112" i="2"/>
  <c r="H112" i="2"/>
  <c r="G112" i="2"/>
  <c r="L111" i="2"/>
  <c r="K111" i="2"/>
  <c r="L110" i="2"/>
  <c r="K110" i="2"/>
  <c r="K109" i="2"/>
  <c r="L109" i="2" s="1"/>
  <c r="K108" i="2"/>
  <c r="H108" i="2"/>
  <c r="L108" i="2" s="1"/>
  <c r="G108" i="2"/>
  <c r="K104" i="2"/>
  <c r="L104" i="2" s="1"/>
  <c r="G104" i="2"/>
  <c r="H104" i="2" s="1"/>
  <c r="K103" i="2"/>
  <c r="H103" i="2"/>
  <c r="L103" i="2" s="1"/>
  <c r="G103" i="2"/>
  <c r="K102" i="2"/>
  <c r="L102" i="2" s="1"/>
  <c r="G102" i="2"/>
  <c r="K101" i="2"/>
  <c r="L101" i="2" s="1"/>
  <c r="G101" i="2"/>
  <c r="K100" i="2"/>
  <c r="G100" i="2"/>
  <c r="H100" i="2" s="1"/>
  <c r="L100" i="2" s="1"/>
  <c r="K99" i="2"/>
  <c r="L99" i="2" s="1"/>
  <c r="K98" i="2"/>
  <c r="H98" i="2"/>
  <c r="L98" i="2" s="1"/>
  <c r="G98" i="2"/>
  <c r="K97" i="2"/>
  <c r="L97" i="2" s="1"/>
  <c r="G97" i="2"/>
  <c r="H97" i="2" s="1"/>
  <c r="L96" i="2"/>
  <c r="K96" i="2"/>
  <c r="H96" i="2"/>
  <c r="G96" i="2"/>
  <c r="K95" i="2"/>
  <c r="G95" i="2"/>
  <c r="H95" i="2" s="1"/>
  <c r="L95" i="2" s="1"/>
  <c r="L94" i="2"/>
  <c r="K94" i="2"/>
  <c r="H94" i="2"/>
  <c r="G94" i="2"/>
  <c r="K93" i="2"/>
  <c r="L93" i="2" s="1"/>
  <c r="G93" i="2"/>
  <c r="H93" i="2" s="1"/>
  <c r="K92" i="2"/>
  <c r="H92" i="2"/>
  <c r="L92" i="2" s="1"/>
  <c r="G92" i="2"/>
  <c r="L91" i="2"/>
  <c r="K91" i="2"/>
  <c r="K90" i="2"/>
  <c r="L90" i="2" s="1"/>
  <c r="H90" i="2"/>
  <c r="G90" i="2"/>
  <c r="L89" i="2"/>
  <c r="K89" i="2"/>
  <c r="K88" i="2"/>
  <c r="L88" i="2" s="1"/>
  <c r="G88" i="2"/>
  <c r="H88" i="2" s="1"/>
  <c r="L87" i="2"/>
  <c r="K87" i="2"/>
  <c r="L86" i="2"/>
  <c r="K86" i="2"/>
  <c r="L85" i="2"/>
  <c r="K85" i="2"/>
  <c r="G85" i="2"/>
  <c r="H85" i="2" s="1"/>
  <c r="K82" i="2"/>
  <c r="H82" i="2"/>
  <c r="L82" i="2" s="1"/>
  <c r="G82" i="2"/>
  <c r="K81" i="2"/>
  <c r="L81" i="2" s="1"/>
  <c r="K80" i="2"/>
  <c r="L80" i="2" s="1"/>
  <c r="L79" i="2"/>
  <c r="K79" i="2"/>
  <c r="K78" i="2"/>
  <c r="G78" i="2"/>
  <c r="H78" i="2" s="1"/>
  <c r="L78" i="2" s="1"/>
  <c r="K75" i="2"/>
  <c r="L75" i="2" s="1"/>
  <c r="H75" i="2"/>
  <c r="G75" i="2"/>
  <c r="K74" i="2"/>
  <c r="H74" i="2"/>
  <c r="L74" i="2" s="1"/>
  <c r="G74" i="2"/>
  <c r="K73" i="2"/>
  <c r="L73" i="2" s="1"/>
  <c r="L72" i="2"/>
  <c r="K72" i="2"/>
  <c r="K71" i="2"/>
  <c r="H71" i="2"/>
  <c r="L71" i="2" s="1"/>
  <c r="G71" i="2"/>
  <c r="K70" i="2"/>
  <c r="L70" i="2" s="1"/>
  <c r="L69" i="2"/>
  <c r="K69" i="2"/>
  <c r="K68" i="2"/>
  <c r="G68" i="2"/>
  <c r="H68" i="2" s="1"/>
  <c r="L68" i="2" s="1"/>
  <c r="K65" i="2"/>
  <c r="L65" i="2" s="1"/>
  <c r="G65" i="2"/>
  <c r="K64" i="2"/>
  <c r="L64" i="2" s="1"/>
  <c r="G64" i="2"/>
  <c r="K63" i="2"/>
  <c r="L63" i="2" s="1"/>
  <c r="G63" i="2"/>
  <c r="K62" i="2"/>
  <c r="L62" i="2" s="1"/>
  <c r="G62" i="2"/>
  <c r="H62" i="2" s="1"/>
  <c r="K61" i="2"/>
  <c r="H61" i="2"/>
  <c r="G61" i="2"/>
  <c r="K60" i="2"/>
  <c r="H60" i="2"/>
  <c r="G60" i="2"/>
  <c r="K59" i="2"/>
  <c r="G59" i="2"/>
  <c r="H59" i="2" s="1"/>
  <c r="L59" i="2" s="1"/>
  <c r="K58" i="2"/>
  <c r="L58" i="2" s="1"/>
  <c r="K57" i="2"/>
  <c r="H57" i="2"/>
  <c r="L57" i="2" s="1"/>
  <c r="G57" i="2"/>
  <c r="K56" i="2"/>
  <c r="L56" i="2" s="1"/>
  <c r="G56" i="2"/>
  <c r="H56" i="2" s="1"/>
  <c r="K55" i="2"/>
  <c r="H55" i="2"/>
  <c r="L55" i="2" s="1"/>
  <c r="G55" i="2"/>
  <c r="K54" i="2"/>
  <c r="L54" i="2" s="1"/>
  <c r="G54" i="2"/>
  <c r="H54" i="2" s="1"/>
  <c r="L53" i="2"/>
  <c r="K53" i="2"/>
  <c r="L52" i="2"/>
  <c r="K52" i="2"/>
  <c r="K51" i="2"/>
  <c r="G51" i="2"/>
  <c r="H51" i="2" s="1"/>
  <c r="L51" i="2" s="1"/>
  <c r="L50" i="2"/>
  <c r="K50" i="2"/>
  <c r="H50" i="2"/>
  <c r="G50" i="2"/>
  <c r="L49" i="2"/>
  <c r="K49" i="2"/>
  <c r="K48" i="2"/>
  <c r="L48" i="2" s="1"/>
  <c r="H48" i="2"/>
  <c r="G48" i="2"/>
  <c r="L47" i="2"/>
  <c r="K47" i="2"/>
  <c r="K46" i="2"/>
  <c r="L46" i="2" s="1"/>
  <c r="K45" i="2"/>
  <c r="L45" i="2" s="1"/>
  <c r="H45" i="2"/>
  <c r="G45" i="2"/>
  <c r="L44" i="2"/>
  <c r="K44" i="2"/>
  <c r="K43" i="2"/>
  <c r="G43" i="2"/>
  <c r="H43" i="2" s="1"/>
  <c r="L42" i="2"/>
  <c r="K42" i="2"/>
  <c r="K41" i="2"/>
  <c r="G41" i="2"/>
  <c r="H41" i="2" s="1"/>
  <c r="L41" i="2" s="1"/>
  <c r="K40" i="2"/>
  <c r="L40" i="2" s="1"/>
  <c r="L39" i="2"/>
  <c r="K39" i="2"/>
  <c r="H39" i="2"/>
  <c r="G39" i="2"/>
  <c r="K38" i="2"/>
  <c r="L38" i="2" s="1"/>
  <c r="K37" i="2"/>
  <c r="L37" i="2" s="1"/>
  <c r="H37" i="2"/>
  <c r="G37" i="2"/>
  <c r="L36" i="2"/>
  <c r="K36" i="2"/>
  <c r="K35" i="2"/>
  <c r="L35" i="2" s="1"/>
  <c r="K34" i="2"/>
  <c r="L34" i="2" s="1"/>
  <c r="L33" i="2"/>
  <c r="K33" i="2"/>
  <c r="H33" i="2"/>
  <c r="G33" i="2"/>
  <c r="K32" i="2"/>
  <c r="L32" i="2" s="1"/>
  <c r="G32" i="2"/>
  <c r="H32" i="2" s="1"/>
  <c r="L31" i="2"/>
  <c r="K31" i="2"/>
  <c r="H31" i="2"/>
  <c r="G31" i="2"/>
  <c r="K27" i="2"/>
  <c r="G27" i="2"/>
  <c r="H27" i="2" s="1"/>
  <c r="L26" i="2"/>
  <c r="K26" i="2"/>
  <c r="L25" i="2"/>
  <c r="K25" i="2"/>
  <c r="K24" i="2"/>
  <c r="L24" i="2" s="1"/>
  <c r="G24" i="2"/>
  <c r="H24" i="2" s="1"/>
  <c r="L23" i="2"/>
  <c r="K23" i="2"/>
  <c r="L22" i="2"/>
  <c r="K22" i="2"/>
  <c r="K21" i="2"/>
  <c r="G21" i="2"/>
  <c r="H21" i="2" s="1"/>
  <c r="L16" i="2"/>
  <c r="K16" i="2"/>
  <c r="H16" i="2"/>
  <c r="G16" i="2"/>
  <c r="K15" i="2"/>
  <c r="L15" i="2" s="1"/>
  <c r="G15" i="2"/>
  <c r="H15" i="2" s="1"/>
  <c r="L14" i="2"/>
  <c r="K14" i="2"/>
  <c r="H14" i="2"/>
  <c r="G14" i="2"/>
  <c r="K13" i="2"/>
  <c r="G13" i="2"/>
  <c r="H13" i="2" s="1"/>
  <c r="L9" i="2"/>
  <c r="K9" i="2"/>
  <c r="H9" i="2"/>
  <c r="G9" i="2"/>
  <c r="K8" i="2"/>
  <c r="L8" i="2" s="1"/>
  <c r="G8" i="2"/>
  <c r="H8" i="2" s="1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L149" i="1" s="1"/>
  <c r="G149" i="1"/>
  <c r="H149" i="1" s="1"/>
  <c r="K148" i="1"/>
  <c r="G148" i="1"/>
  <c r="H148" i="1" s="1"/>
  <c r="K147" i="1"/>
  <c r="K146" i="1"/>
  <c r="K145" i="1"/>
  <c r="G145" i="1"/>
  <c r="H145" i="1" s="1"/>
  <c r="K144" i="1"/>
  <c r="L144" i="1" s="1"/>
  <c r="G144" i="1"/>
  <c r="H144" i="1" s="1"/>
  <c r="K143" i="1"/>
  <c r="G143" i="1"/>
  <c r="H143" i="1" s="1"/>
  <c r="K142" i="1"/>
  <c r="L142" i="1" s="1"/>
  <c r="G142" i="1"/>
  <c r="H142" i="1" s="1"/>
  <c r="K141" i="1"/>
  <c r="L141" i="1" s="1"/>
  <c r="K140" i="1"/>
  <c r="G140" i="1"/>
  <c r="H140" i="1" s="1"/>
  <c r="K139" i="1"/>
  <c r="L139" i="1" s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L130" i="1" s="1"/>
  <c r="G130" i="1"/>
  <c r="H130" i="1" s="1"/>
  <c r="K129" i="1"/>
  <c r="L129" i="1" s="1"/>
  <c r="H129" i="1"/>
  <c r="G129" i="1"/>
  <c r="K126" i="1"/>
  <c r="G126" i="1"/>
  <c r="H126" i="1" s="1"/>
  <c r="L125" i="1"/>
  <c r="K124" i="1"/>
  <c r="L124" i="1" s="1"/>
  <c r="G124" i="1"/>
  <c r="H124" i="1" s="1"/>
  <c r="L120" i="1"/>
  <c r="K120" i="1"/>
  <c r="H120" i="1"/>
  <c r="G120" i="1"/>
  <c r="K119" i="1"/>
  <c r="G119" i="1"/>
  <c r="H119" i="1" s="1"/>
  <c r="L118" i="1"/>
  <c r="K118" i="1"/>
  <c r="H118" i="1"/>
  <c r="G118" i="1"/>
  <c r="K117" i="1"/>
  <c r="L117" i="1" s="1"/>
  <c r="G117" i="1"/>
  <c r="H117" i="1" s="1"/>
  <c r="K116" i="1"/>
  <c r="K115" i="1"/>
  <c r="L115" i="1" s="1"/>
  <c r="G115" i="1"/>
  <c r="H115" i="1" s="1"/>
  <c r="K114" i="1"/>
  <c r="L114" i="1" s="1"/>
  <c r="G114" i="1"/>
  <c r="H114" i="1" s="1"/>
  <c r="K113" i="1"/>
  <c r="K112" i="1"/>
  <c r="G112" i="1"/>
  <c r="H112" i="1" s="1"/>
  <c r="L112" i="1" s="1"/>
  <c r="K111" i="1"/>
  <c r="K110" i="1"/>
  <c r="L110" i="1" s="1"/>
  <c r="K109" i="1"/>
  <c r="L109" i="1" s="1"/>
  <c r="G109" i="1"/>
  <c r="H109" i="1" s="1"/>
  <c r="K108" i="1"/>
  <c r="K107" i="1"/>
  <c r="L107" i="1" s="1"/>
  <c r="H107" i="1"/>
  <c r="G107" i="1"/>
  <c r="L106" i="1"/>
  <c r="K106" i="1"/>
  <c r="K105" i="1"/>
  <c r="L105" i="1" s="1"/>
  <c r="G105" i="1"/>
  <c r="H105" i="1" s="1"/>
  <c r="L103" i="1"/>
  <c r="K103" i="1"/>
  <c r="H103" i="1"/>
  <c r="G103" i="1"/>
  <c r="K101" i="1"/>
  <c r="L101" i="1" s="1"/>
  <c r="K100" i="1"/>
  <c r="L100" i="1" s="1"/>
  <c r="H100" i="1"/>
  <c r="G100" i="1"/>
  <c r="L96" i="1"/>
  <c r="K96" i="1"/>
  <c r="H96" i="1"/>
  <c r="G96" i="1"/>
  <c r="K95" i="1"/>
  <c r="L95" i="1" s="1"/>
  <c r="H95" i="1"/>
  <c r="G95" i="1"/>
  <c r="L94" i="1"/>
  <c r="K94" i="1"/>
  <c r="K93" i="1"/>
  <c r="L93" i="1" s="1"/>
  <c r="G93" i="1"/>
  <c r="H93" i="1" s="1"/>
  <c r="L92" i="1"/>
  <c r="K92" i="1"/>
  <c r="H92" i="1"/>
  <c r="G92" i="1"/>
  <c r="K91" i="1"/>
  <c r="L91" i="1" s="1"/>
  <c r="G91" i="1"/>
  <c r="H91" i="1" s="1"/>
  <c r="L90" i="1"/>
  <c r="K90" i="1"/>
  <c r="H90" i="1"/>
  <c r="G90" i="1"/>
  <c r="K89" i="1"/>
  <c r="L89" i="1" s="1"/>
  <c r="G89" i="1"/>
  <c r="H89" i="1" s="1"/>
  <c r="L88" i="1"/>
  <c r="K88" i="1"/>
  <c r="H88" i="1"/>
  <c r="G88" i="1"/>
  <c r="K87" i="1"/>
  <c r="G87" i="1"/>
  <c r="H87" i="1" s="1"/>
  <c r="L86" i="1"/>
  <c r="K86" i="1"/>
  <c r="H86" i="1"/>
  <c r="G86" i="1"/>
  <c r="K85" i="1"/>
  <c r="L85" i="1" s="1"/>
  <c r="G85" i="1"/>
  <c r="H85" i="1" s="1"/>
  <c r="L83" i="1"/>
  <c r="K83" i="1"/>
  <c r="H83" i="1"/>
  <c r="G83" i="1"/>
  <c r="K82" i="1"/>
  <c r="L82" i="1" s="1"/>
  <c r="K81" i="1"/>
  <c r="L81" i="1" s="1"/>
  <c r="H81" i="1"/>
  <c r="G81" i="1"/>
  <c r="K77" i="1"/>
  <c r="G77" i="1"/>
  <c r="H77" i="1" s="1"/>
  <c r="L77" i="1" s="1"/>
  <c r="L76" i="1"/>
  <c r="K75" i="1"/>
  <c r="L75" i="1" s="1"/>
  <c r="G75" i="1"/>
  <c r="H75" i="1" s="1"/>
  <c r="K71" i="1"/>
  <c r="L71" i="1" s="1"/>
  <c r="H71" i="1"/>
  <c r="G71" i="1"/>
  <c r="K70" i="1"/>
  <c r="G70" i="1"/>
  <c r="H70" i="1" s="1"/>
  <c r="K69" i="1"/>
  <c r="L69" i="1" s="1"/>
  <c r="G69" i="1"/>
  <c r="H69" i="1" s="1"/>
  <c r="K68" i="1"/>
  <c r="L68" i="1" s="1"/>
  <c r="K67" i="1"/>
  <c r="G67" i="1"/>
  <c r="H67" i="1" s="1"/>
  <c r="K63" i="1"/>
  <c r="L63" i="1" s="1"/>
  <c r="H63" i="1"/>
  <c r="G63" i="1"/>
  <c r="K62" i="1"/>
  <c r="L62" i="1" s="1"/>
  <c r="G62" i="1"/>
  <c r="H62" i="1" s="1"/>
  <c r="K61" i="1"/>
  <c r="K60" i="1"/>
  <c r="L60" i="1" s="1"/>
  <c r="L59" i="1"/>
  <c r="K59" i="1"/>
  <c r="H59" i="1"/>
  <c r="G59" i="1"/>
  <c r="K58" i="1"/>
  <c r="K57" i="1"/>
  <c r="L57" i="1" s="1"/>
  <c r="K56" i="1"/>
  <c r="L56" i="1" s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L47" i="1" s="1"/>
  <c r="H47" i="1"/>
  <c r="G47" i="1"/>
  <c r="K46" i="1"/>
  <c r="K45" i="1"/>
  <c r="K44" i="1"/>
  <c r="L44" i="1" s="1"/>
  <c r="G44" i="1"/>
  <c r="K43" i="1"/>
  <c r="G43" i="1"/>
  <c r="H43" i="1" s="1"/>
  <c r="K42" i="1"/>
  <c r="K41" i="1"/>
  <c r="L41" i="1" s="1"/>
  <c r="G41" i="1"/>
  <c r="H41" i="1" s="1"/>
  <c r="L40" i="1"/>
  <c r="K40" i="1"/>
  <c r="K39" i="1"/>
  <c r="G39" i="1"/>
  <c r="H39" i="1" s="1"/>
  <c r="L39" i="1" s="1"/>
  <c r="K38" i="1"/>
  <c r="L38" i="1" s="1"/>
  <c r="L37" i="1"/>
  <c r="K37" i="1"/>
  <c r="K36" i="1"/>
  <c r="G36" i="1"/>
  <c r="H36" i="1" s="1"/>
  <c r="L36" i="1" s="1"/>
  <c r="K35" i="1"/>
  <c r="K34" i="1"/>
  <c r="G34" i="1"/>
  <c r="H34" i="1" s="1"/>
  <c r="K33" i="1"/>
  <c r="L33" i="1" s="1"/>
  <c r="K32" i="1"/>
  <c r="L32" i="1" s="1"/>
  <c r="G32" i="1"/>
  <c r="H32" i="1" s="1"/>
  <c r="K31" i="1"/>
  <c r="L31" i="1" s="1"/>
  <c r="G31" i="1"/>
  <c r="H31" i="1" s="1"/>
  <c r="K30" i="1"/>
  <c r="G30" i="1"/>
  <c r="H30" i="1" s="1"/>
  <c r="K29" i="1"/>
  <c r="G29" i="1"/>
  <c r="H29" i="1" s="1"/>
  <c r="K28" i="1"/>
  <c r="L28" i="1" s="1"/>
  <c r="G28" i="1"/>
  <c r="H28" i="1" s="1"/>
  <c r="K24" i="1"/>
  <c r="L24" i="1" s="1"/>
  <c r="G24" i="1"/>
  <c r="H24" i="1" s="1"/>
  <c r="K23" i="1"/>
  <c r="G23" i="1"/>
  <c r="H23" i="1" s="1"/>
  <c r="K22" i="1"/>
  <c r="G22" i="1"/>
  <c r="H22" i="1" s="1"/>
  <c r="K17" i="1"/>
  <c r="L17" i="1" s="1"/>
  <c r="H17" i="1"/>
  <c r="G17" i="1"/>
  <c r="K16" i="1"/>
  <c r="G16" i="1"/>
  <c r="H16" i="1" s="1"/>
  <c r="K15" i="1"/>
  <c r="L15" i="1" s="1"/>
  <c r="K14" i="1"/>
  <c r="G14" i="1"/>
  <c r="H14" i="1" s="1"/>
  <c r="K13" i="1"/>
  <c r="L13" i="1" s="1"/>
  <c r="G13" i="1"/>
  <c r="H13" i="1" s="1"/>
  <c r="K9" i="1"/>
  <c r="L9" i="1" s="1"/>
  <c r="G9" i="1"/>
  <c r="H9" i="1" s="1"/>
  <c r="K8" i="1"/>
  <c r="G8" i="1"/>
  <c r="H8" i="1" s="1"/>
  <c r="K6" i="1"/>
  <c r="J3" i="1"/>
  <c r="L52" i="1" l="1"/>
  <c r="L21" i="2"/>
  <c r="L119" i="1"/>
  <c r="L135" i="1"/>
  <c r="L43" i="1"/>
  <c r="L70" i="1"/>
  <c r="L87" i="1"/>
  <c r="L126" i="1"/>
  <c r="L145" i="1"/>
  <c r="L150" i="1"/>
  <c r="L43" i="2"/>
  <c r="L140" i="1"/>
  <c r="L22" i="1"/>
  <c r="L34" i="1"/>
  <c r="L53" i="1"/>
  <c r="L29" i="1"/>
  <c r="L8" i="1"/>
  <c r="L30" i="1"/>
  <c r="L49" i="1"/>
  <c r="L16" i="1"/>
  <c r="L67" i="1"/>
  <c r="L138" i="1"/>
  <c r="L13" i="2"/>
  <c r="L27" i="2"/>
  <c r="L14" i="1"/>
  <c r="L23" i="1"/>
  <c r="L143" i="1"/>
  <c r="L148" i="1"/>
  <c r="L61" i="2"/>
  <c r="L130" i="2"/>
  <c r="L48" i="3"/>
  <c r="L37" i="3"/>
  <c r="L177" i="4"/>
  <c r="L97" i="5"/>
  <c r="L100" i="5"/>
  <c r="L117" i="5"/>
  <c r="L123" i="5"/>
  <c r="L40" i="3"/>
  <c r="L76" i="3"/>
  <c r="L60" i="3"/>
  <c r="L90" i="5"/>
  <c r="L73" i="3"/>
  <c r="L141" i="3"/>
  <c r="L9" i="4"/>
  <c r="L145" i="2"/>
  <c r="L28" i="3"/>
  <c r="L23" i="3"/>
  <c r="L57" i="3"/>
  <c r="L141" i="2"/>
  <c r="L71" i="3"/>
  <c r="L112" i="2"/>
  <c r="L59" i="3"/>
  <c r="L78" i="4"/>
  <c r="L52" i="3"/>
  <c r="L61" i="3"/>
  <c r="L56" i="3"/>
  <c r="L143" i="2"/>
  <c r="L43" i="3"/>
  <c r="L51" i="3"/>
  <c r="L54" i="4"/>
  <c r="L192" i="4"/>
  <c r="L133" i="3"/>
  <c r="L83" i="4"/>
  <c r="L194" i="4"/>
  <c r="L116" i="5"/>
  <c r="L147" i="5"/>
  <c r="L149" i="3"/>
  <c r="L42" i="4"/>
  <c r="L46" i="4"/>
  <c r="L125" i="4"/>
  <c r="L159" i="4"/>
  <c r="L21" i="5"/>
  <c r="L32" i="5"/>
  <c r="L40" i="5"/>
  <c r="L55" i="5"/>
  <c r="L69" i="5"/>
  <c r="L78" i="5"/>
  <c r="L111" i="5"/>
  <c r="L114" i="5"/>
  <c r="L137" i="5"/>
  <c r="L144" i="3"/>
  <c r="L59" i="4"/>
  <c r="L122" i="4"/>
  <c r="L139" i="4"/>
  <c r="L190" i="4"/>
  <c r="L51" i="4"/>
  <c r="L16" i="5"/>
  <c r="L30" i="5"/>
  <c r="L38" i="5"/>
  <c r="L50" i="5"/>
  <c r="L64" i="5"/>
  <c r="L88" i="5"/>
  <c r="L115" i="5"/>
  <c r="L118" i="5"/>
  <c r="L135" i="5"/>
  <c r="L125" i="3"/>
  <c r="L137" i="3"/>
  <c r="L36" i="4"/>
  <c r="L60" i="4"/>
  <c r="L89" i="4"/>
  <c r="L109" i="5"/>
  <c r="L112" i="5"/>
  <c r="L86" i="4"/>
  <c r="L182" i="4"/>
  <c r="L14" i="5"/>
  <c r="L28" i="5"/>
  <c r="L36" i="5"/>
  <c r="L48" i="5"/>
  <c r="L62" i="5"/>
  <c r="L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WjO11mA9BUhjLpHbG7oeJHOc1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bZHvnbYR1ezPAeC8QFg7V4NdZ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8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20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ig5OCHZTX/vBZ4C0hj0YJzH9wA=="/>
    </ext>
  </extLst>
</comments>
</file>

<file path=xl/sharedStrings.xml><?xml version="1.0" encoding="utf-8"?>
<sst xmlns="http://schemas.openxmlformats.org/spreadsheetml/2006/main" count="890" uniqueCount="270">
  <si>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</si>
  <si>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</si>
  <si>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</si>
  <si>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</si>
  <si>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</si>
  <si>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</si>
  <si>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</si>
  <si>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</si>
  <si>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</si>
  <si>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</si>
  <si>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</si>
  <si>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</si>
  <si>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</si>
  <si>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</si>
  <si>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</si>
  <si>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</si>
  <si>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</si>
  <si>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</si>
  <si>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</si>
  <si>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</si>
  <si>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</si>
  <si>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</si>
  <si>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</si>
  <si>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</si>
  <si>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</si>
  <si>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</si>
  <si>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</si>
  <si>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</si>
  <si>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</si>
  <si>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</si>
  <si>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</si>
  <si>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</si>
  <si>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</si>
  <si>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</si>
  <si>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</si>
  <si>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</si>
  <si>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</si>
  <si>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</si>
  <si>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</si>
  <si>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</si>
  <si>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</si>
  <si>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</si>
  <si>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</si>
  <si>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</si>
  <si>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</si>
  <si>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</si>
  <si>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</si>
  <si>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</si>
  <si>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</si>
  <si>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</si>
  <si>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</si>
  <si>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</si>
  <si>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</si>
  <si>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</si>
  <si>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</si>
  <si>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</si>
  <si>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</si>
  <si>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</si>
  <si>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</si>
  <si>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</si>
  <si>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</si>
  <si>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</si>
  <si>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</si>
  <si>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</si>
  <si>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</si>
  <si>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</si>
  <si>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</si>
  <si>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</si>
  <si>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</si>
  <si>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</si>
  <si>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</si>
  <si>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</si>
  <si>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</si>
  <si>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</si>
  <si>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</si>
  <si>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</si>
  <si>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</si>
  <si>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</si>
  <si>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</si>
  <si>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</si>
  <si>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</si>
  <si>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</si>
  <si>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</si>
  <si>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</si>
  <si>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</si>
  <si>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</si>
  <si>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</si>
  <si>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</si>
  <si>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</si>
  <si>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</si>
  <si>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</si>
  <si>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</si>
  <si>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</si>
  <si>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</si>
  <si>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</si>
  <si>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</si>
  <si>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</si>
  <si>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</si>
  <si>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</si>
  <si>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</si>
  <si>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</si>
  <si>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</si>
  <si>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</si>
  <si>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</si>
  <si>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</si>
  <si>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</si>
  <si>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</si>
  <si>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</si>
  <si>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</si>
  <si>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</si>
  <si>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</si>
  <si>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</si>
  <si>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</si>
  <si>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</si>
  <si>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</si>
  <si>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</si>
  <si>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</si>
  <si>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</si>
  <si>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</si>
  <si>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</si>
  <si>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</si>
  <si>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</si>
  <si>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</si>
  <si>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</si>
  <si>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</si>
  <si>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</si>
  <si>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</si>
  <si>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</si>
  <si>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</si>
  <si>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</si>
  <si>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</si>
  <si>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</si>
  <si>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</si>
  <si>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</si>
  <si>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</si>
  <si>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</si>
  <si>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</si>
  <si>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</si>
  <si>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</si>
  <si>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</si>
  <si>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</si>
  <si>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</si>
  <si>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</si>
  <si>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</si>
  <si>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</si>
  <si>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</si>
  <si>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</si>
  <si>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</si>
  <si>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</si>
  <si>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</si>
  <si>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</si>
  <si>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</si>
  <si>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</si>
  <si>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</si>
  <si>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</si>
  <si>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</si>
  <si>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</si>
  <si>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</si>
  <si>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</si>
  <si>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</si>
  <si>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</si>
  <si>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</si>
  <si>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</si>
  <si>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</si>
  <si>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FIMIANI JUAN MANUEL</t>
  </si>
  <si>
    <t>Castellano Yanina</t>
  </si>
  <si>
    <t>Melina</t>
  </si>
  <si>
    <t>Del Pino Soledad</t>
  </si>
  <si>
    <t>Maruff Joana</t>
  </si>
  <si>
    <t>Juliana Ferrer</t>
  </si>
  <si>
    <t>MORALES FERNANDO</t>
  </si>
  <si>
    <t>LAZARTE GONZALO</t>
  </si>
  <si>
    <t>MORENO CAMILA</t>
  </si>
  <si>
    <t>CASTRO JOAQUIN</t>
  </si>
  <si>
    <t>Romano, Valentino</t>
  </si>
  <si>
    <t>EV</t>
  </si>
  <si>
    <t>Marciano Valentin</t>
  </si>
  <si>
    <t>Gavalda Geronimo</t>
  </si>
  <si>
    <t>B</t>
  </si>
  <si>
    <t>BAJA</t>
  </si>
  <si>
    <t>Toledo Martin</t>
  </si>
  <si>
    <t>Mortarini Lucas</t>
  </si>
  <si>
    <t>Barrere Francisco</t>
  </si>
  <si>
    <t>ARANGO HUGO EMMANUEL</t>
  </si>
  <si>
    <t>Montejo Roman</t>
  </si>
  <si>
    <t>SIMON, FEDERICO NAHUEL</t>
  </si>
  <si>
    <t>GOMEZ KISTNER, AGUSTIN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</si>
  <si>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</si>
  <si>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</si>
  <si>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</si>
  <si>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</si>
  <si>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</si>
  <si>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</si>
  <si>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</si>
  <si>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</si>
  <si>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</si>
  <si>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</si>
  <si>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</si>
  <si>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</si>
  <si>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</si>
  <si>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</si>
  <si>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</si>
  <si>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</si>
  <si>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</si>
  <si>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</si>
  <si>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</si>
  <si>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</si>
  <si>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</si>
  <si>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</si>
  <si>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</si>
  <si>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</si>
  <si>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</si>
  <si>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</si>
  <si>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</si>
  <si>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</si>
  <si>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</si>
  <si>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</si>
  <si>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</si>
  <si>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</si>
  <si>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</si>
  <si>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</si>
  <si>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</si>
  <si>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</si>
  <si>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</si>
  <si>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</si>
  <si>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</si>
  <si>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</si>
  <si>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</si>
  <si>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</si>
  <si>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</si>
  <si>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</si>
  <si>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</si>
  <si>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</si>
  <si>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</si>
  <si>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</si>
  <si>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</si>
  <si>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</si>
  <si>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</si>
  <si>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</si>
  <si>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</si>
  <si>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</si>
  <si>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</si>
  <si>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</si>
  <si>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</si>
  <si>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</si>
  <si>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</si>
  <si>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</si>
  <si>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</si>
  <si>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</si>
  <si>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</si>
  <si>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</si>
  <si>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</si>
  <si>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</si>
  <si>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</si>
  <si>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</si>
  <si>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</si>
  <si>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</si>
  <si>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</si>
  <si>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</si>
  <si>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Grenillon Raul Alberto</t>
  </si>
  <si>
    <t>Portela Nahuel Ezequiel</t>
  </si>
  <si>
    <t>Castellanos Yanina Raquel</t>
  </si>
  <si>
    <t>Castro Joaquin Ezequiel</t>
  </si>
  <si>
    <t>Del Pino Maria Soledad</t>
  </si>
  <si>
    <t>Moreno Camila</t>
  </si>
  <si>
    <t>Lazarte Gonzalo</t>
  </si>
  <si>
    <t>Fiamini Juan Manuel</t>
  </si>
  <si>
    <t>Ferrer Juliana</t>
  </si>
  <si>
    <t>Arango Emmanuel</t>
  </si>
  <si>
    <t>Marciano 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</si>
</sst>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3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1"/>
      <name val="Calibri"/>
    </font>
    <font>
      <u/>
      <sz val="14"/>
      <color theme="1"/>
      <name val="Arial"/>
    </font>
    <font>
      <b/>
      <sz val="8"/>
      <color theme="1"/>
      <name val="Arial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7030A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u/>
      <sz val="14"/>
      <color theme="1"/>
      <name val="Arial"/>
    </font>
    <font>
      <u/>
      <sz val="14"/>
      <color theme="1"/>
      <name val="Arial"/>
    </font>
    <font>
      <sz val="10"/>
      <color rgb="FF0070C0"/>
      <name val="Arial"/>
    </font>
    <font>
      <sz val="10"/>
      <color rgb="FFFF0000"/>
      <name val="Arial"/>
    </font>
    <font>
      <sz val="8"/>
      <color rgb="FF7030A0"/>
      <name val="Arial"/>
    </font>
    <font>
      <b/>
      <sz val="10"/>
      <color rgb="FFFF0000"/>
      <name val="Arial"/>
    </font>
    <font>
      <sz val="10"/>
      <color theme="1"/>
      <name val="Calibri"/>
    </font>
    <font>
      <sz val="11"/>
      <color theme="1"/>
      <name val="Aptos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0" xfId="0" applyFont="1"/>
    <xf numFmtId="14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21" fillId="7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10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11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11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11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11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11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11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11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11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11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11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11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11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11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11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11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11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11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11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11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11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11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11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11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11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11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11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11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11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11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11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11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11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11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11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11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11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11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11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11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11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11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11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11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11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11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11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11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11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11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11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11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11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11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11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11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11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11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11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11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11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11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11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11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11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11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11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11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11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11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11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11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11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11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12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13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13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13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13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13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13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13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13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13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13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12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13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13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13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13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13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12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13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13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13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13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13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13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7"/>
  <sheetViews>
    <sheetView showGridLines="0" topLeftCell="A32" workbookViewId="0">
      <selection activeCell="C36" sqref="C36:L36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>+(F19-E19)/365</f>
        <v>14.013698630136986</v>
      </c>
      <c r="H19" s="35">
        <f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4" si="8">IF(I19="","",+J19-I19+1)</f>
        <v>21</v>
      </c>
      <c r="L19" s="38">
        <f t="shared" ref="L19:L24" si="9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/>
      <c r="F20" s="33"/>
      <c r="G20" s="34"/>
      <c r="H20" s="35">
        <v>7</v>
      </c>
      <c r="I20" s="36">
        <v>45943</v>
      </c>
      <c r="J20" s="86">
        <v>45949</v>
      </c>
      <c r="K20" s="38">
        <f t="shared" si="8"/>
        <v>7</v>
      </c>
      <c r="L20" s="38">
        <f t="shared" si="9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>
        <v>7</v>
      </c>
      <c r="E21" s="33">
        <v>41554</v>
      </c>
      <c r="F21" s="33">
        <v>45657</v>
      </c>
      <c r="G21" s="51">
        <f>+(F21-E21)/365</f>
        <v>11.241095890410959</v>
      </c>
      <c r="H21" s="35">
        <f>+IF((F21-E21)&lt;(182.5),((F21-E21)/30*24)/20,IF(AND(G21&gt;0.5,G21&lt;=5),14,IF(AND(G21&gt;5,G21&lt;=10),21,IF(AND(G21&gt;10,G21&lt;=20),28,35))))</f>
        <v>28</v>
      </c>
      <c r="I21" s="36">
        <v>45642</v>
      </c>
      <c r="J21" s="86">
        <v>45648</v>
      </c>
      <c r="K21" s="38">
        <f t="shared" si="8"/>
        <v>7</v>
      </c>
      <c r="L21" s="38">
        <f t="shared" si="9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28</v>
      </c>
      <c r="I22" s="36">
        <v>45691</v>
      </c>
      <c r="J22" s="86">
        <v>45711</v>
      </c>
      <c r="K22" s="38">
        <f t="shared" si="8"/>
        <v>21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/>
      <c r="F23" s="33"/>
      <c r="G23" s="39"/>
      <c r="H23" s="40">
        <v>7</v>
      </c>
      <c r="I23" s="36">
        <v>45866</v>
      </c>
      <c r="J23" s="86">
        <v>45872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45657</v>
      </c>
      <c r="G24" s="39">
        <f>+(F24-E24)/365</f>
        <v>7</v>
      </c>
      <c r="H24" s="40">
        <f>+IF((F24-E24)&lt;(182.5),((F24-E24)/30*24)/20,IF(AND(G24&gt;0.5,G24&lt;=5),14,IF(AND(G24&gt;5,G24&lt;=10),21,IF(AND(G24&gt;10,G24&lt;=20),28,35))))</f>
        <v>21</v>
      </c>
      <c r="I24" s="36">
        <v>45712</v>
      </c>
      <c r="J24" s="86">
        <v>45732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45657</v>
      </c>
      <c r="G28" s="51">
        <f t="shared" ref="G28:G29" si="10">+(F28-E28)/365</f>
        <v>20.597260273972601</v>
      </c>
      <c r="H28" s="35">
        <f t="shared" ref="H28:H29" si="11">+IF((F28-E28)&lt;(182.5),((F28-E28)/30*24)/20,IF(AND(G28&gt;0.5,G28&lt;=5),14,IF(AND(G28&gt;5,G28&lt;=10),21,IF(AND(G28&gt;10,G28&lt;=20),28,35))))</f>
        <v>35</v>
      </c>
      <c r="I28" s="36"/>
      <c r="J28" s="86"/>
      <c r="K28" s="38" t="str">
        <f t="shared" ref="K28:K61" si="12">IF(I28="","",+J28-I28+1)</f>
        <v/>
      </c>
      <c r="L28" s="38">
        <f t="shared" ref="L28:L61" si="13">IF(K28&lt;&gt;"",D28+H28-K28,H28)</f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>
        <v>48</v>
      </c>
      <c r="E29" s="81">
        <v>39888</v>
      </c>
      <c r="F29" s="81">
        <v>45657</v>
      </c>
      <c r="G29" s="87">
        <f t="shared" si="10"/>
        <v>15.805479452054794</v>
      </c>
      <c r="H29" s="83">
        <f t="shared" si="11"/>
        <v>28</v>
      </c>
      <c r="I29" s="88">
        <v>45691</v>
      </c>
      <c r="J29" s="89">
        <v>45704</v>
      </c>
      <c r="K29" s="54">
        <f t="shared" si="12"/>
        <v>14</v>
      </c>
      <c r="L29" s="54">
        <f t="shared" si="13"/>
        <v>62</v>
      </c>
      <c r="M29" s="1" t="s">
        <v>134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62</v>
      </c>
      <c r="I30" s="88">
        <v>45754</v>
      </c>
      <c r="J30" s="89">
        <v>45767</v>
      </c>
      <c r="K30" s="54">
        <f t="shared" si="12"/>
        <v>14</v>
      </c>
      <c r="L30" s="54">
        <f t="shared" si="13"/>
        <v>48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70" t="s">
        <v>27</v>
      </c>
      <c r="D31" s="80"/>
      <c r="E31" s="81"/>
      <c r="F31" s="81"/>
      <c r="G31" s="87"/>
      <c r="H31" s="83">
        <v>48</v>
      </c>
      <c r="I31" s="88">
        <v>45831</v>
      </c>
      <c r="J31" s="89">
        <v>45837</v>
      </c>
      <c r="K31" s="54">
        <f t="shared" si="12"/>
        <v>7</v>
      </c>
      <c r="L31" s="54">
        <f t="shared" si="13"/>
        <v>41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>
        <v>45</v>
      </c>
      <c r="E32" s="33">
        <v>40513</v>
      </c>
      <c r="F32" s="33">
        <v>45657</v>
      </c>
      <c r="G32" s="87">
        <f>+(F32-E32)/365</f>
        <v>14.093150684931507</v>
      </c>
      <c r="H32" s="35">
        <f>+IF((F32-E32)&lt;(182.5),((F32-E32)/30*24)/20,IF(AND(G32&gt;0.5,G32&lt;=5),14,IF(AND(G32&gt;5,G32&lt;=10),21,IF(AND(G32&gt;10,G32&lt;=20),28,35))))</f>
        <v>28</v>
      </c>
      <c r="I32" s="88">
        <v>45705</v>
      </c>
      <c r="J32" s="89">
        <v>45716</v>
      </c>
      <c r="K32" s="38">
        <f t="shared" si="12"/>
        <v>12</v>
      </c>
      <c r="L32" s="38">
        <f t="shared" si="13"/>
        <v>61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135</v>
      </c>
      <c r="D33" s="32"/>
      <c r="E33" s="33"/>
      <c r="F33" s="33"/>
      <c r="G33" s="87"/>
      <c r="H33" s="35">
        <v>61</v>
      </c>
      <c r="I33" s="88">
        <v>45866</v>
      </c>
      <c r="J33" s="89">
        <v>45879</v>
      </c>
      <c r="K33" s="38">
        <f t="shared" si="12"/>
        <v>14</v>
      </c>
      <c r="L33" s="38">
        <f t="shared" si="13"/>
        <v>47</v>
      </c>
      <c r="M33" s="8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>
        <v>37</v>
      </c>
      <c r="E34" s="33">
        <v>41122</v>
      </c>
      <c r="F34" s="33">
        <v>45657</v>
      </c>
      <c r="G34" s="51">
        <f>+(F34-E34)/365</f>
        <v>12.424657534246576</v>
      </c>
      <c r="H34" s="35">
        <f>+IF((F34-E34)&lt;(182.5),((F34-E34)/30*24)/20,IF(AND(G34&gt;0.5,G34&lt;=5),14,IF(AND(G34&gt;5,G34&lt;=10),21,IF(AND(G34&gt;10,G34&lt;=20),28,35))))</f>
        <v>28</v>
      </c>
      <c r="I34" s="36">
        <v>45701</v>
      </c>
      <c r="J34" s="86">
        <v>45710</v>
      </c>
      <c r="K34" s="38">
        <f t="shared" si="12"/>
        <v>10</v>
      </c>
      <c r="L34" s="38">
        <f t="shared" si="13"/>
        <v>55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29</v>
      </c>
      <c r="D35" s="32"/>
      <c r="E35" s="33"/>
      <c r="F35" s="33"/>
      <c r="G35" s="51"/>
      <c r="H35" s="35">
        <v>55</v>
      </c>
      <c r="I35" s="36">
        <v>45854</v>
      </c>
      <c r="J35" s="86">
        <v>45861</v>
      </c>
      <c r="K35" s="38">
        <f t="shared" si="12"/>
        <v>8</v>
      </c>
      <c r="L35" s="38">
        <f t="shared" si="13"/>
        <v>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30</v>
      </c>
      <c r="D36" s="32">
        <v>26</v>
      </c>
      <c r="E36" s="33">
        <v>41396</v>
      </c>
      <c r="F36" s="33">
        <v>45657</v>
      </c>
      <c r="G36" s="51">
        <f t="shared" ref="G36:G38" si="14">+(F36-E36)/365</f>
        <v>11.673972602739726</v>
      </c>
      <c r="H36" s="35">
        <f t="shared" ref="H36:H37" si="15">+IF((F36-E36)&lt;(182.5),((F36-E36)/30*24)/20,IF(AND(G36&gt;0.5,G36&lt;=5),14,IF(AND(G36&gt;5,G36&lt;=10),21,IF(AND(G36&gt;10,G36&lt;=20),28,35))))</f>
        <v>28</v>
      </c>
      <c r="I36" s="36">
        <v>45670</v>
      </c>
      <c r="J36" s="86">
        <v>45683</v>
      </c>
      <c r="K36" s="38">
        <f t="shared" si="12"/>
        <v>14</v>
      </c>
      <c r="L36" s="38">
        <f t="shared" si="13"/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>
        <v>23</v>
      </c>
      <c r="E37" s="33">
        <v>42233</v>
      </c>
      <c r="F37" s="33">
        <v>45657</v>
      </c>
      <c r="G37" s="51">
        <f t="shared" si="14"/>
        <v>9.3808219178082197</v>
      </c>
      <c r="H37" s="35">
        <f t="shared" si="15"/>
        <v>21</v>
      </c>
      <c r="I37" s="36">
        <v>45656</v>
      </c>
      <c r="J37" s="86">
        <v>45662</v>
      </c>
      <c r="K37" s="38">
        <f t="shared" si="12"/>
        <v>7</v>
      </c>
      <c r="L37" s="38">
        <f t="shared" si="13"/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>
        <v>42233</v>
      </c>
      <c r="F38" s="33">
        <v>45657</v>
      </c>
      <c r="G38" s="51">
        <f t="shared" si="14"/>
        <v>9.3808219178082197</v>
      </c>
      <c r="H38" s="35">
        <v>37</v>
      </c>
      <c r="I38" s="36">
        <v>45684</v>
      </c>
      <c r="J38" s="86">
        <v>45690</v>
      </c>
      <c r="K38" s="38">
        <f t="shared" si="12"/>
        <v>7</v>
      </c>
      <c r="L38" s="38">
        <f t="shared" si="13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31</v>
      </c>
      <c r="D39" s="32"/>
      <c r="E39" s="33"/>
      <c r="F39" s="33"/>
      <c r="G39" s="51"/>
      <c r="H39" s="35">
        <v>30</v>
      </c>
      <c r="I39" s="36">
        <v>45866</v>
      </c>
      <c r="J39" s="86">
        <v>45872</v>
      </c>
      <c r="K39" s="38">
        <f t="shared" si="12"/>
        <v>7</v>
      </c>
      <c r="L39" s="38">
        <f t="shared" si="13"/>
        <v>23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>
        <v>28</v>
      </c>
      <c r="E40" s="33">
        <v>42614</v>
      </c>
      <c r="F40" s="33">
        <v>45657</v>
      </c>
      <c r="G40" s="51">
        <f>+(F40-E40)/365</f>
        <v>8.3369863013698637</v>
      </c>
      <c r="H40" s="35">
        <f>+IF((F40-E40)&lt;(182.5),((F40-E40)/30*24)/20,IF(AND(G40&gt;0.5,G40&lt;=5),14,IF(AND(G40&gt;5,G40&lt;=10),21,IF(AND(G40&gt;10,G40&lt;=20),28,35))))</f>
        <v>21</v>
      </c>
      <c r="I40" s="36">
        <v>45656</v>
      </c>
      <c r="J40" s="86">
        <v>45662</v>
      </c>
      <c r="K40" s="38">
        <f t="shared" si="12"/>
        <v>7</v>
      </c>
      <c r="L40" s="38">
        <f t="shared" si="13"/>
        <v>42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32</v>
      </c>
      <c r="D41" s="32"/>
      <c r="E41" s="33"/>
      <c r="F41" s="33"/>
      <c r="G41" s="51"/>
      <c r="H41" s="35">
        <v>42</v>
      </c>
      <c r="I41" s="36">
        <v>45705</v>
      </c>
      <c r="J41" s="86">
        <v>45718</v>
      </c>
      <c r="K41" s="38">
        <f t="shared" si="12"/>
        <v>14</v>
      </c>
      <c r="L41" s="38">
        <f t="shared" si="13"/>
        <v>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>
        <v>28</v>
      </c>
      <c r="E42" s="33">
        <v>39142</v>
      </c>
      <c r="F42" s="33">
        <v>45657</v>
      </c>
      <c r="G42" s="51">
        <f>+(F42-E42)/365</f>
        <v>17.849315068493151</v>
      </c>
      <c r="H42" s="35">
        <f>+IF((F42-E42)&lt;(182.5),((F42-E42)/30*24)/20,IF(AND(G42&gt;0.5,G42&lt;=5),14,IF(AND(G42&gt;5,G42&lt;=10),21,IF(AND(G42&gt;10,G42&lt;=20),28,35))))</f>
        <v>28</v>
      </c>
      <c r="I42" s="36">
        <v>45698</v>
      </c>
      <c r="J42" s="86">
        <v>45711</v>
      </c>
      <c r="K42" s="38">
        <f t="shared" si="12"/>
        <v>14</v>
      </c>
      <c r="L42" s="38">
        <f t="shared" si="13"/>
        <v>42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35</v>
      </c>
      <c r="D43" s="32"/>
      <c r="E43" s="33"/>
      <c r="F43" s="33"/>
      <c r="G43" s="51"/>
      <c r="H43" s="35">
        <v>42</v>
      </c>
      <c r="I43" s="36">
        <v>45859</v>
      </c>
      <c r="J43" s="86">
        <v>45865</v>
      </c>
      <c r="K43" s="38">
        <f t="shared" si="12"/>
        <v>7</v>
      </c>
      <c r="L43" s="38">
        <f t="shared" si="13"/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>
        <v>4</v>
      </c>
      <c r="E44" s="33">
        <v>42705</v>
      </c>
      <c r="F44" s="33">
        <v>45657</v>
      </c>
      <c r="G44" s="51">
        <f>+(F44-E44)/365</f>
        <v>8.087671232876712</v>
      </c>
      <c r="H44" s="35">
        <f>+IF((F44-E44)&lt;(182.5),((F44-E44)/30*24)/20,IF(AND(G44&gt;0.5,G44&lt;=5),14,IF(AND(G44&gt;5,G44&lt;=10),21,IF(AND(G44&gt;10,G44&lt;=20),28,35))))</f>
        <v>21</v>
      </c>
      <c r="I44" s="36">
        <v>45623</v>
      </c>
      <c r="J44" s="86">
        <v>45635</v>
      </c>
      <c r="K44" s="38">
        <f t="shared" si="12"/>
        <v>13</v>
      </c>
      <c r="L44" s="38">
        <f t="shared" si="13"/>
        <v>12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36</v>
      </c>
      <c r="D45" s="32"/>
      <c r="E45" s="33"/>
      <c r="F45" s="33"/>
      <c r="G45" s="51"/>
      <c r="H45" s="35">
        <v>12</v>
      </c>
      <c r="I45" s="36">
        <v>45902</v>
      </c>
      <c r="J45" s="86">
        <v>45903</v>
      </c>
      <c r="K45" s="38">
        <f t="shared" si="12"/>
        <v>2</v>
      </c>
      <c r="L45" s="38">
        <f t="shared" si="13"/>
        <v>10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37</v>
      </c>
      <c r="E46" s="33">
        <v>43304</v>
      </c>
      <c r="F46" s="33">
        <v>45657</v>
      </c>
      <c r="G46" s="51">
        <f>+(F46-E46)/365</f>
        <v>6.4465753424657537</v>
      </c>
      <c r="H46" s="35">
        <f>+IF((F46-E46)&lt;(182.5),((F46-E46)/30*24)/20,IF(AND(G46&gt;0.5,G46&lt;=5),14,IF(AND(G46&gt;5,G46&lt;=10),21,IF(AND(G46&gt;10,G46&lt;=20),28,35))))</f>
        <v>21</v>
      </c>
      <c r="I46" s="36">
        <v>45747</v>
      </c>
      <c r="J46" s="86">
        <v>45780</v>
      </c>
      <c r="K46" s="38">
        <f t="shared" si="12"/>
        <v>34</v>
      </c>
      <c r="L46" s="38">
        <f t="shared" si="13"/>
        <v>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38</v>
      </c>
      <c r="D47" s="32"/>
      <c r="E47" s="33"/>
      <c r="F47" s="33"/>
      <c r="G47" s="51"/>
      <c r="H47" s="35">
        <v>22</v>
      </c>
      <c r="I47" s="36">
        <v>45628</v>
      </c>
      <c r="J47" s="86">
        <v>45634</v>
      </c>
      <c r="K47" s="38">
        <f t="shared" si="12"/>
        <v>7</v>
      </c>
      <c r="L47" s="38">
        <f t="shared" si="13"/>
        <v>15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>
        <v>13</v>
      </c>
      <c r="E48" s="33">
        <v>43346</v>
      </c>
      <c r="F48" s="33">
        <v>45657</v>
      </c>
      <c r="G48" s="51">
        <f>+(F48-E48)/365</f>
        <v>6.3315068493150681</v>
      </c>
      <c r="H48" s="35">
        <f>+IF((F48-E48)&lt;(182.5),((F48-E48)/30*24)/20,IF(AND(G48&gt;0.5,G48&lt;=5),14,IF(AND(G48&gt;5,G48&lt;=10),21,IF(AND(G48&gt;10,G48&lt;=20),28,35))))</f>
        <v>21</v>
      </c>
      <c r="I48" s="36">
        <v>45715</v>
      </c>
      <c r="J48" s="86">
        <v>45716</v>
      </c>
      <c r="K48" s="38">
        <f t="shared" si="12"/>
        <v>2</v>
      </c>
      <c r="L48" s="38">
        <f t="shared" si="13"/>
        <v>32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/>
      <c r="E49" s="33"/>
      <c r="F49" s="33"/>
      <c r="G49" s="51"/>
      <c r="H49" s="35">
        <v>32</v>
      </c>
      <c r="I49" s="36">
        <v>45866</v>
      </c>
      <c r="J49" s="86">
        <v>45870</v>
      </c>
      <c r="K49" s="38">
        <f t="shared" si="12"/>
        <v>5</v>
      </c>
      <c r="L49" s="38">
        <f t="shared" si="13"/>
        <v>27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101</v>
      </c>
      <c r="D50" s="32"/>
      <c r="E50" s="33">
        <v>44818</v>
      </c>
      <c r="F50" s="33">
        <v>45657</v>
      </c>
      <c r="G50" s="51">
        <f t="shared" ref="G50:G51" si="16">+(F50-E50)/365</f>
        <v>2.2986301369863016</v>
      </c>
      <c r="H50" s="35">
        <f t="shared" ref="H50:H51" si="17">+IF((F50-E50)&lt;(182.5),((F50-E50)/30*24)/20,IF(AND(G50&gt;0.5,G50&lt;=5),14,IF(AND(G50&gt;5,G50&lt;=10),21,IF(AND(G50&gt;10,G50&lt;=20),28,35))))</f>
        <v>14</v>
      </c>
      <c r="I50" s="36">
        <v>45685</v>
      </c>
      <c r="J50" s="62">
        <v>45702</v>
      </c>
      <c r="K50" s="38">
        <f t="shared" si="12"/>
        <v>18</v>
      </c>
      <c r="L50" s="38">
        <f t="shared" si="13"/>
        <v>-4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>
        <v>7</v>
      </c>
      <c r="E51" s="33">
        <v>42121</v>
      </c>
      <c r="F51" s="33">
        <v>45657</v>
      </c>
      <c r="G51" s="51">
        <f t="shared" si="16"/>
        <v>9.6876712328767116</v>
      </c>
      <c r="H51" s="35">
        <f t="shared" si="17"/>
        <v>21</v>
      </c>
      <c r="I51" s="36">
        <v>45579</v>
      </c>
      <c r="J51" s="86">
        <v>45588</v>
      </c>
      <c r="K51" s="38">
        <f t="shared" si="12"/>
        <v>10</v>
      </c>
      <c r="L51" s="38">
        <f t="shared" si="13"/>
        <v>18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18</v>
      </c>
      <c r="I52" s="36">
        <v>45705</v>
      </c>
      <c r="J52" s="62">
        <v>45711</v>
      </c>
      <c r="K52" s="38">
        <f t="shared" si="12"/>
        <v>7</v>
      </c>
      <c r="L52" s="38">
        <f t="shared" si="13"/>
        <v>11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11</v>
      </c>
      <c r="I53" s="36">
        <v>45796</v>
      </c>
      <c r="J53" s="62">
        <v>45800</v>
      </c>
      <c r="K53" s="38">
        <f t="shared" si="12"/>
        <v>5</v>
      </c>
      <c r="L53" s="38">
        <f t="shared" si="13"/>
        <v>6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>
        <v>7</v>
      </c>
      <c r="E54" s="33">
        <v>45019</v>
      </c>
      <c r="F54" s="33">
        <v>45657</v>
      </c>
      <c r="G54" s="51">
        <f>+(F54-E54)/365</f>
        <v>1.747945205479452</v>
      </c>
      <c r="H54" s="35">
        <f>+IF((F54-E54)&lt;(182.5),((F54-E54)/30*24)/20,IF(AND(G54&gt;0.5,G54&lt;=5),14,IF(AND(G54&gt;5,G54&lt;=10),21,IF(AND(G54&gt;10,G54&lt;=20),28,35))))</f>
        <v>14</v>
      </c>
      <c r="I54" s="36">
        <v>45677</v>
      </c>
      <c r="J54" s="86">
        <v>45683</v>
      </c>
      <c r="K54" s="38">
        <f t="shared" si="12"/>
        <v>7</v>
      </c>
      <c r="L54" s="38">
        <f t="shared" si="13"/>
        <v>14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116</v>
      </c>
      <c r="D55" s="32"/>
      <c r="E55" s="33"/>
      <c r="F55" s="33"/>
      <c r="G55" s="51"/>
      <c r="H55" s="35">
        <v>14</v>
      </c>
      <c r="I55" s="36">
        <v>45783</v>
      </c>
      <c r="J55" s="86">
        <v>45792</v>
      </c>
      <c r="K55" s="38">
        <f t="shared" si="12"/>
        <v>10</v>
      </c>
      <c r="L55" s="38">
        <f t="shared" si="13"/>
        <v>4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117</v>
      </c>
      <c r="D56" s="32">
        <v>7</v>
      </c>
      <c r="E56" s="33">
        <v>44928</v>
      </c>
      <c r="F56" s="33">
        <v>45657</v>
      </c>
      <c r="G56" s="51">
        <f t="shared" ref="G56:G57" si="18">+(F56-E56)/365</f>
        <v>1.9972602739726026</v>
      </c>
      <c r="H56" s="35">
        <f t="shared" ref="H56:H57" si="19">+IF((F56-E56)&lt;(182.5),((F56-E56)/30*24)/20,IF(AND(G56&gt;0.5,G56&lt;=5),14,IF(AND(G56&gt;5,G56&lt;=10),21,IF(AND(G56&gt;10,G56&lt;=20),28,35))))</f>
        <v>14</v>
      </c>
      <c r="I56" s="36">
        <v>45705</v>
      </c>
      <c r="J56" s="86">
        <v>45714</v>
      </c>
      <c r="K56" s="38">
        <f t="shared" si="12"/>
        <v>10</v>
      </c>
      <c r="L56" s="38">
        <f t="shared" si="13"/>
        <v>11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>
        <v>40917</v>
      </c>
      <c r="F57" s="33">
        <v>45657</v>
      </c>
      <c r="G57" s="34">
        <f t="shared" si="18"/>
        <v>12.986301369863014</v>
      </c>
      <c r="H57" s="35">
        <f t="shared" si="19"/>
        <v>28</v>
      </c>
      <c r="I57" s="36">
        <v>45684</v>
      </c>
      <c r="J57" s="86">
        <v>45690</v>
      </c>
      <c r="K57" s="38">
        <f t="shared" si="12"/>
        <v>7</v>
      </c>
      <c r="L57" s="38">
        <f t="shared" si="13"/>
        <v>21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85</v>
      </c>
      <c r="D58" s="32"/>
      <c r="E58" s="33"/>
      <c r="F58" s="33"/>
      <c r="G58" s="34"/>
      <c r="H58" s="35">
        <v>21</v>
      </c>
      <c r="I58" s="36">
        <v>45859</v>
      </c>
      <c r="J58" s="86">
        <v>45865</v>
      </c>
      <c r="K58" s="38">
        <f t="shared" si="12"/>
        <v>7</v>
      </c>
      <c r="L58" s="38">
        <f t="shared" si="13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>
        <v>3</v>
      </c>
      <c r="E59" s="33">
        <v>45048</v>
      </c>
      <c r="F59" s="33">
        <v>45657</v>
      </c>
      <c r="G59" s="51">
        <f t="shared" ref="G59:G61" si="20">+(F59-E59)/365</f>
        <v>1.6684931506849314</v>
      </c>
      <c r="H59" s="35">
        <f t="shared" ref="H59:H60" si="21">+IF((F59-E59)&lt;(182.5),((F59-E59)/30*24)/20,IF(AND(G59&gt;0.5,G59&lt;=5),14,IF(AND(G59&gt;5,G59&lt;=10),21,IF(AND(G59&gt;10,G59&lt;=20),28,35))))</f>
        <v>14</v>
      </c>
      <c r="I59" s="36">
        <v>45609</v>
      </c>
      <c r="J59" s="86">
        <v>45611</v>
      </c>
      <c r="K59" s="38">
        <f t="shared" si="12"/>
        <v>3</v>
      </c>
      <c r="L59" s="38">
        <f t="shared" si="13"/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0"/>
        <v>1.6684931506849314</v>
      </c>
      <c r="H60" s="35">
        <f t="shared" si="21"/>
        <v>14</v>
      </c>
      <c r="I60" s="36">
        <v>45721</v>
      </c>
      <c r="J60" s="86">
        <v>45732</v>
      </c>
      <c r="K60" s="38">
        <f t="shared" si="12"/>
        <v>12</v>
      </c>
      <c r="L60" s="38">
        <f t="shared" si="13"/>
        <v>2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119</v>
      </c>
      <c r="D61" s="32"/>
      <c r="E61" s="33">
        <v>45048</v>
      </c>
      <c r="F61" s="33">
        <v>45657</v>
      </c>
      <c r="G61" s="51">
        <f t="shared" si="20"/>
        <v>1.6684931506849314</v>
      </c>
      <c r="H61" s="35">
        <v>2</v>
      </c>
      <c r="I61" s="36">
        <v>45880</v>
      </c>
      <c r="J61" s="86">
        <v>45881</v>
      </c>
      <c r="K61" s="38">
        <f t="shared" si="12"/>
        <v>2</v>
      </c>
      <c r="L61" s="38">
        <f t="shared" si="13"/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41"/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 t="s">
        <v>136</v>
      </c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25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102</v>
      </c>
      <c r="D65" s="32"/>
      <c r="E65" s="33">
        <v>44837</v>
      </c>
      <c r="F65" s="33">
        <v>45657</v>
      </c>
      <c r="G65" s="51">
        <f t="shared" ref="G65:G68" si="22">+(F65-E65)/365</f>
        <v>2.2465753424657535</v>
      </c>
      <c r="H65" s="35">
        <f t="shared" ref="H65:H67" si="23">+IF((F65-E65)&lt;(182.5),((F65-E65)/30*24)/20,IF(AND(G65&gt;0.5,G65&lt;=5),14,IF(AND(G65&gt;5,G65&lt;=10),21,IF(AND(G65&gt;10,G65&lt;=20),28,35))))</f>
        <v>14</v>
      </c>
      <c r="I65" s="36">
        <v>45684</v>
      </c>
      <c r="J65" s="86">
        <v>45690</v>
      </c>
      <c r="K65" s="38">
        <f t="shared" ref="K65:K68" si="24">IF(I65="","",+J65-I65+1)</f>
        <v>7</v>
      </c>
      <c r="L65" s="38">
        <f t="shared" ref="L65:L68" si="25">IF(K65&lt;&gt;"",D65+H65-K65,H65)</f>
        <v>7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137</v>
      </c>
      <c r="D66" s="32"/>
      <c r="E66" s="33">
        <v>45537</v>
      </c>
      <c r="F66" s="33">
        <v>45657</v>
      </c>
      <c r="G66" s="51">
        <f t="shared" si="22"/>
        <v>0.32876712328767121</v>
      </c>
      <c r="H66" s="35">
        <f t="shared" si="23"/>
        <v>4.8</v>
      </c>
      <c r="I66" s="36">
        <v>45705</v>
      </c>
      <c r="J66" s="86">
        <v>45711</v>
      </c>
      <c r="K66" s="38">
        <f t="shared" si="24"/>
        <v>7</v>
      </c>
      <c r="L66" s="38">
        <f t="shared" si="25"/>
        <v>-2.2000000000000002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22"/>
        <v>1.747945205479452</v>
      </c>
      <c r="H67" s="35">
        <f t="shared" si="23"/>
        <v>14</v>
      </c>
      <c r="I67" s="36">
        <v>45691</v>
      </c>
      <c r="J67" s="86">
        <v>45697</v>
      </c>
      <c r="K67" s="38">
        <f t="shared" si="24"/>
        <v>7</v>
      </c>
      <c r="L67" s="38">
        <f t="shared" si="25"/>
        <v>7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31" t="s">
        <v>115</v>
      </c>
      <c r="D68" s="32"/>
      <c r="E68" s="33">
        <v>45019</v>
      </c>
      <c r="F68" s="33">
        <v>45657</v>
      </c>
      <c r="G68" s="51">
        <f t="shared" si="22"/>
        <v>1.747945205479452</v>
      </c>
      <c r="H68" s="35">
        <v>7</v>
      </c>
      <c r="I68" s="36">
        <v>45761</v>
      </c>
      <c r="J68" s="86">
        <v>45767</v>
      </c>
      <c r="K68" s="38">
        <f t="shared" si="24"/>
        <v>7</v>
      </c>
      <c r="L68" s="38">
        <f t="shared" si="25"/>
        <v>0</v>
      </c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41"/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 t="s">
        <v>138</v>
      </c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25"/>
      <c r="D71" s="42"/>
      <c r="E71" s="43"/>
      <c r="F71" s="43"/>
      <c r="G71" s="44"/>
      <c r="H71" s="45"/>
      <c r="I71" s="50"/>
      <c r="J71" s="50"/>
      <c r="K71" s="46"/>
      <c r="L71" s="46"/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>
        <v>8</v>
      </c>
      <c r="E72" s="33">
        <v>42128</v>
      </c>
      <c r="F72" s="33">
        <v>45657</v>
      </c>
      <c r="G72" s="51">
        <f>+(F72-E72)/365</f>
        <v>9.668493150684931</v>
      </c>
      <c r="H72" s="35">
        <f>+IF((F72-E72)&lt;(182.5),((F72-E72)/30*24)/20,IF(AND(G72&gt;0.5,G72&lt;=5),14,IF(AND(G72&gt;5,G72&lt;=10),21,IF(AND(G72&gt;10,G72&lt;=20),28,35))))</f>
        <v>21</v>
      </c>
      <c r="I72" s="36">
        <v>45684</v>
      </c>
      <c r="J72" s="86">
        <v>45688</v>
      </c>
      <c r="K72" s="38">
        <f t="shared" ref="K72:K79" si="26">IF(I72="","",+J72-I72+1)</f>
        <v>5</v>
      </c>
      <c r="L72" s="38">
        <f t="shared" ref="L72:L79" si="27">IF(K72&lt;&gt;"",D72+H72-K72,H72)</f>
        <v>24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24</v>
      </c>
      <c r="I73" s="36">
        <v>45691</v>
      </c>
      <c r="J73" s="86">
        <v>45695</v>
      </c>
      <c r="K73" s="38">
        <f t="shared" si="26"/>
        <v>5</v>
      </c>
      <c r="L73" s="38">
        <f t="shared" si="27"/>
        <v>19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42</v>
      </c>
      <c r="D74" s="32"/>
      <c r="E74" s="33"/>
      <c r="F74" s="33"/>
      <c r="G74" s="51"/>
      <c r="H74" s="35">
        <v>19</v>
      </c>
      <c r="I74" s="36">
        <v>45873</v>
      </c>
      <c r="J74" s="86">
        <v>45879</v>
      </c>
      <c r="K74" s="38">
        <f t="shared" si="26"/>
        <v>7</v>
      </c>
      <c r="L74" s="38">
        <f t="shared" si="27"/>
        <v>12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>
        <v>7</v>
      </c>
      <c r="E75" s="33">
        <v>42985</v>
      </c>
      <c r="F75" s="33">
        <v>45657</v>
      </c>
      <c r="G75" s="51">
        <f>+(F75-E75)/365</f>
        <v>7.3205479452054796</v>
      </c>
      <c r="H75" s="35">
        <f>+IF((F75-E75)&lt;(182.5),((F75-E75)/30*24)/20,IF(AND(G75&gt;0.5,G75&lt;=5),14,IF(AND(G75&gt;5,G75&lt;=10),21,IF(AND(G75&gt;10,G75&lt;=20),28,35))))</f>
        <v>21</v>
      </c>
      <c r="I75" s="36">
        <v>45670</v>
      </c>
      <c r="J75" s="86">
        <v>45676</v>
      </c>
      <c r="K75" s="38">
        <f t="shared" si="26"/>
        <v>7</v>
      </c>
      <c r="L75" s="38">
        <f t="shared" si="27"/>
        <v>21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21</v>
      </c>
      <c r="I76" s="36">
        <v>45705</v>
      </c>
      <c r="J76" s="86">
        <v>45711</v>
      </c>
      <c r="K76" s="38">
        <f t="shared" si="26"/>
        <v>7</v>
      </c>
      <c r="L76" s="38">
        <f t="shared" si="27"/>
        <v>14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37</v>
      </c>
      <c r="D77" s="32"/>
      <c r="E77" s="33"/>
      <c r="F77" s="33"/>
      <c r="G77" s="34"/>
      <c r="H77" s="35">
        <v>14</v>
      </c>
      <c r="I77" s="36">
        <v>45859</v>
      </c>
      <c r="J77" s="86">
        <v>45865</v>
      </c>
      <c r="K77" s="38">
        <f t="shared" si="26"/>
        <v>7</v>
      </c>
      <c r="L77" s="38">
        <f t="shared" si="27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>
        <v>43525</v>
      </c>
      <c r="F78" s="33">
        <v>45657</v>
      </c>
      <c r="G78" s="34">
        <f t="shared" ref="G78:G79" si="28">+(F78-E78)/365</f>
        <v>5.8410958904109593</v>
      </c>
      <c r="H78" s="35">
        <f>+IF((F78-E78)&lt;(182.5),((F78-E78)/30*24)/20,IF(AND(G78&gt;0.5,G78&lt;=5),14,IF(AND(G78&gt;5,G78&lt;=10),21,IF(AND(G78&gt;10,G78&lt;=20),28,35))))</f>
        <v>21</v>
      </c>
      <c r="I78" s="36">
        <v>45691</v>
      </c>
      <c r="J78" s="86">
        <v>45704</v>
      </c>
      <c r="K78" s="38">
        <f t="shared" si="26"/>
        <v>14</v>
      </c>
      <c r="L78" s="38">
        <f t="shared" si="27"/>
        <v>7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31" t="s">
        <v>65</v>
      </c>
      <c r="D79" s="32"/>
      <c r="E79" s="33"/>
      <c r="F79" s="33"/>
      <c r="G79" s="34">
        <f t="shared" si="28"/>
        <v>0</v>
      </c>
      <c r="H79" s="35">
        <v>7</v>
      </c>
      <c r="I79" s="36">
        <v>45866</v>
      </c>
      <c r="J79" s="86">
        <v>45872</v>
      </c>
      <c r="K79" s="38">
        <f t="shared" si="26"/>
        <v>7</v>
      </c>
      <c r="L79" s="38">
        <f t="shared" si="27"/>
        <v>0</v>
      </c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3"/>
      <c r="C80" s="41"/>
      <c r="D80" s="42"/>
      <c r="E80" s="43"/>
      <c r="F80" s="43"/>
      <c r="G80" s="44"/>
      <c r="H80" s="45"/>
      <c r="I80" s="50"/>
      <c r="J80" s="50"/>
      <c r="K80" s="46"/>
      <c r="L80" s="46"/>
      <c r="M80" s="52"/>
      <c r="N80" s="52"/>
      <c r="O80" s="52"/>
      <c r="P80" s="5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 t="s">
        <v>47</v>
      </c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25"/>
      <c r="D82" s="48"/>
      <c r="E82" s="43"/>
      <c r="F82" s="43"/>
      <c r="G82" s="44"/>
      <c r="H82" s="45"/>
      <c r="I82" s="29"/>
      <c r="J82" s="29"/>
      <c r="K82" s="29"/>
      <c r="L82" s="2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>
        <v>16</v>
      </c>
      <c r="E83" s="33">
        <v>42142</v>
      </c>
      <c r="F83" s="33">
        <v>45657</v>
      </c>
      <c r="G83" s="51">
        <f>+(F83-E83)/365</f>
        <v>9.6301369863013697</v>
      </c>
      <c r="H83" s="35">
        <f>+IF((F83-E83)&lt;(182.5),((F83-E83)/30*24)/20,IF(AND(G83&gt;0.5,G83&lt;=5),14,IF(AND(G83&gt;5,G83&lt;=10),21,IF(AND(G83&gt;10,G83&lt;=20),28,35))))</f>
        <v>21</v>
      </c>
      <c r="I83" s="36">
        <v>45733</v>
      </c>
      <c r="J83" s="86">
        <v>45739</v>
      </c>
      <c r="K83" s="38">
        <f t="shared" ref="K83:K93" si="29">IF(I83="","",+J83-I83+1)</f>
        <v>7</v>
      </c>
      <c r="L83" s="38">
        <f t="shared" ref="L83:L93" si="30">IF(K83&lt;&gt;"",D83+H83-K83,H83)</f>
        <v>30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34</v>
      </c>
      <c r="D84" s="32"/>
      <c r="E84" s="33"/>
      <c r="F84" s="33"/>
      <c r="G84" s="34"/>
      <c r="H84" s="35">
        <v>30</v>
      </c>
      <c r="I84" s="36">
        <v>45922</v>
      </c>
      <c r="J84" s="86">
        <v>45928</v>
      </c>
      <c r="K84" s="38">
        <f t="shared" si="29"/>
        <v>7</v>
      </c>
      <c r="L84" s="38">
        <f t="shared" si="30"/>
        <v>23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34</v>
      </c>
      <c r="D85" s="32"/>
      <c r="E85" s="33"/>
      <c r="F85" s="33"/>
      <c r="G85" s="34"/>
      <c r="H85" s="35">
        <v>23</v>
      </c>
      <c r="I85" s="36">
        <v>45978</v>
      </c>
      <c r="J85" s="86">
        <v>45984</v>
      </c>
      <c r="K85" s="38">
        <f t="shared" si="29"/>
        <v>7</v>
      </c>
      <c r="L85" s="38">
        <f t="shared" si="30"/>
        <v>16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>
        <v>7</v>
      </c>
      <c r="E86" s="33">
        <v>42989</v>
      </c>
      <c r="F86" s="33">
        <v>45657</v>
      </c>
      <c r="G86" s="34">
        <f>+(F86-E86)/365</f>
        <v>7.3095890410958901</v>
      </c>
      <c r="H86" s="35">
        <f>+IF((F86-E86)&lt;(182.5),((F86-E86)/30*24)/20,IF(AND(G86&gt;0.5,G86&lt;=5),14,IF(AND(G86&gt;5,G86&lt;=10),21,IF(AND(G86&gt;10,G86&lt;=20),28,35))))</f>
        <v>21</v>
      </c>
      <c r="I86" s="36">
        <v>45670</v>
      </c>
      <c r="J86" s="86">
        <v>45676</v>
      </c>
      <c r="K86" s="38">
        <f t="shared" si="29"/>
        <v>7</v>
      </c>
      <c r="L86" s="38">
        <f t="shared" si="30"/>
        <v>21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49</v>
      </c>
      <c r="D87" s="32"/>
      <c r="E87" s="33"/>
      <c r="F87" s="33"/>
      <c r="G87" s="34"/>
      <c r="H87" s="35">
        <v>21</v>
      </c>
      <c r="I87" s="36">
        <v>45712</v>
      </c>
      <c r="J87" s="86">
        <v>45718</v>
      </c>
      <c r="K87" s="38">
        <f t="shared" si="29"/>
        <v>7</v>
      </c>
      <c r="L87" s="38">
        <f t="shared" si="30"/>
        <v>14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49</v>
      </c>
      <c r="D88" s="32"/>
      <c r="E88" s="33"/>
      <c r="F88" s="33"/>
      <c r="G88" s="34"/>
      <c r="H88" s="35">
        <v>14</v>
      </c>
      <c r="I88" s="36">
        <v>45887</v>
      </c>
      <c r="J88" s="86">
        <v>45893</v>
      </c>
      <c r="K88" s="38">
        <f t="shared" si="29"/>
        <v>7</v>
      </c>
      <c r="L88" s="38">
        <f t="shared" si="30"/>
        <v>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103</v>
      </c>
      <c r="D89" s="32">
        <v>7</v>
      </c>
      <c r="E89" s="33">
        <v>44837</v>
      </c>
      <c r="F89" s="33">
        <v>45657</v>
      </c>
      <c r="G89" s="34">
        <f>+(F89-E89)/365</f>
        <v>2.2465753424657535</v>
      </c>
      <c r="H89" s="35">
        <f>+IF((F89-E89)&lt;(182.5),((F89-E89)/30*24)/20,IF(AND(G89&gt;0.5,G89&lt;=5),14,IF(AND(G89&gt;5,G89&lt;=10),21,IF(AND(G89&gt;10,G89&lt;=20),28,35))))</f>
        <v>14</v>
      </c>
      <c r="I89" s="36">
        <v>45684</v>
      </c>
      <c r="J89" s="86">
        <v>45697</v>
      </c>
      <c r="K89" s="38">
        <f t="shared" si="29"/>
        <v>14</v>
      </c>
      <c r="L89" s="38">
        <f t="shared" si="30"/>
        <v>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103</v>
      </c>
      <c r="D90" s="32"/>
      <c r="E90" s="33"/>
      <c r="F90" s="33"/>
      <c r="G90" s="34"/>
      <c r="H90" s="35">
        <v>7</v>
      </c>
      <c r="I90" s="36">
        <v>45866</v>
      </c>
      <c r="J90" s="86">
        <v>45872</v>
      </c>
      <c r="K90" s="38">
        <f t="shared" si="29"/>
        <v>7</v>
      </c>
      <c r="L90" s="38">
        <f t="shared" si="30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139</v>
      </c>
      <c r="D91" s="32"/>
      <c r="E91" s="33">
        <v>45461</v>
      </c>
      <c r="F91" s="33">
        <v>45657</v>
      </c>
      <c r="G91" s="34">
        <f t="shared" ref="G91:G92" si="31">+(F91-E91)/365</f>
        <v>0.53698630136986303</v>
      </c>
      <c r="H91" s="35">
        <f t="shared" ref="H91:H92" si="32">+IF((F91-E91)&lt;(182.5),((F91-E91)/30*24)/20,IF(AND(G91&gt;0.5,G91&lt;=5),14,IF(AND(G91&gt;5,G91&lt;=10),21,IF(AND(G91&gt;10,G91&lt;=20),28,35))))</f>
        <v>14</v>
      </c>
      <c r="I91" s="36">
        <v>45642</v>
      </c>
      <c r="J91" s="86">
        <v>45652</v>
      </c>
      <c r="K91" s="38">
        <f t="shared" si="29"/>
        <v>11</v>
      </c>
      <c r="L91" s="38">
        <f t="shared" si="30"/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140</v>
      </c>
      <c r="D92" s="32"/>
      <c r="E92" s="33">
        <v>45544</v>
      </c>
      <c r="F92" s="33">
        <v>45657</v>
      </c>
      <c r="G92" s="34">
        <f t="shared" si="31"/>
        <v>0.30958904109589042</v>
      </c>
      <c r="H92" s="35">
        <f t="shared" si="32"/>
        <v>4.5200000000000005</v>
      </c>
      <c r="I92" s="36">
        <v>45702</v>
      </c>
      <c r="J92" s="86">
        <v>45712</v>
      </c>
      <c r="K92" s="38">
        <f t="shared" si="29"/>
        <v>11</v>
      </c>
      <c r="L92" s="38">
        <f t="shared" si="30"/>
        <v>-6.4799999999999995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140</v>
      </c>
      <c r="D93" s="32"/>
      <c r="E93" s="33"/>
      <c r="F93" s="33"/>
      <c r="G93" s="34"/>
      <c r="H93" s="35">
        <v>-6</v>
      </c>
      <c r="I93" s="36">
        <v>45894</v>
      </c>
      <c r="J93" s="86">
        <v>45908</v>
      </c>
      <c r="K93" s="38">
        <f t="shared" si="29"/>
        <v>15</v>
      </c>
      <c r="L93" s="38">
        <f t="shared" si="30"/>
        <v>-21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141</v>
      </c>
      <c r="D94" s="32"/>
      <c r="E94" s="33">
        <v>45670</v>
      </c>
      <c r="F94" s="33">
        <v>46022</v>
      </c>
      <c r="G94" s="34"/>
      <c r="H94" s="35"/>
      <c r="I94" s="36"/>
      <c r="J94" s="86"/>
      <c r="K94" s="38"/>
      <c r="L94" s="3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31" t="s">
        <v>122</v>
      </c>
      <c r="D95" s="32">
        <v>6</v>
      </c>
      <c r="E95" s="33">
        <v>45145</v>
      </c>
      <c r="F95" s="33">
        <v>45657</v>
      </c>
      <c r="G95" s="34">
        <f>+(F95-E95)/365</f>
        <v>1.4027397260273973</v>
      </c>
      <c r="H95" s="35">
        <f>+IF((F95-E95)&lt;(182.5),((F95-E95)/30*24)/20,IF(AND(G95&gt;0.5,G95&lt;=5),14,IF(AND(G95&gt;5,G95&lt;=10),21,IF(AND(G95&gt;10,G95&lt;=20),28,35))))</f>
        <v>14</v>
      </c>
      <c r="I95" s="36">
        <v>45526</v>
      </c>
      <c r="J95" s="86">
        <v>45550</v>
      </c>
      <c r="K95" s="38">
        <f>IF(I95="","",+J95-I95+1)</f>
        <v>25</v>
      </c>
      <c r="L95" s="38">
        <f>IF(K95&lt;&gt;"",D95+H95-K95,H95)</f>
        <v>-5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25" t="s">
        <v>142</v>
      </c>
      <c r="D97" s="42"/>
      <c r="E97" s="43"/>
      <c r="F97" s="43"/>
      <c r="G97" s="44"/>
      <c r="H97" s="45"/>
      <c r="I97" s="50"/>
      <c r="J97" s="50"/>
      <c r="K97" s="46"/>
      <c r="L97" s="4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41"/>
      <c r="D98" s="42"/>
      <c r="E98" s="43"/>
      <c r="F98" s="43"/>
      <c r="G98" s="44"/>
      <c r="H98" s="45"/>
      <c r="I98" s="50"/>
      <c r="J98" s="50"/>
      <c r="K98" s="46"/>
      <c r="L98" s="4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123</v>
      </c>
      <c r="D99" s="32">
        <v>14</v>
      </c>
      <c r="E99" s="33">
        <v>44459</v>
      </c>
      <c r="F99" s="33">
        <v>45657</v>
      </c>
      <c r="G99" s="34">
        <f>+(F99-E99)/365</f>
        <v>3.2821917808219179</v>
      </c>
      <c r="H99" s="35">
        <f>+IF((F99-E99)&lt;(182.5),((F99-E99)/30*24)/20,IF(AND(G99&gt;0.5,G99&lt;=5),14,IF(AND(G99&gt;5,G99&lt;=10),21,IF(AND(G99&gt;10,G99&lt;=20),28,35))))</f>
        <v>14</v>
      </c>
      <c r="I99" s="36">
        <v>45667</v>
      </c>
      <c r="J99" s="86">
        <v>45672</v>
      </c>
      <c r="K99" s="38">
        <f t="shared" ref="K99:K110" si="33">IF(I99="","",+J99-I99+1)</f>
        <v>6</v>
      </c>
      <c r="L99" s="38">
        <f t="shared" ref="L99:L110" si="34">IF(K99&lt;&gt;"",D99+H99-K99,H99)</f>
        <v>22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123</v>
      </c>
      <c r="D100" s="32"/>
      <c r="E100" s="33"/>
      <c r="F100" s="33"/>
      <c r="G100" s="34"/>
      <c r="H100" s="35">
        <v>22</v>
      </c>
      <c r="I100" s="36">
        <v>45887</v>
      </c>
      <c r="J100" s="86">
        <v>45900</v>
      </c>
      <c r="K100" s="38">
        <f t="shared" si="33"/>
        <v>14</v>
      </c>
      <c r="L100" s="38">
        <f t="shared" si="34"/>
        <v>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143</v>
      </c>
      <c r="D101" s="32"/>
      <c r="E101" s="33">
        <v>45293</v>
      </c>
      <c r="F101" s="33">
        <v>45657</v>
      </c>
      <c r="G101" s="34">
        <f t="shared" ref="G101:G103" si="35">+(F101-E101)/365</f>
        <v>0.99726027397260275</v>
      </c>
      <c r="H101" s="35">
        <f t="shared" ref="H101:H103" si="36">+IF((F101-E101)&lt;(182.5),((F101-E101)/30*24)/20,IF(AND(G101&gt;0.5,G101&lt;=5),14,IF(AND(G101&gt;5,G101&lt;=10),21,IF(AND(G101&gt;10,G101&lt;=20),28,35))))</f>
        <v>14</v>
      </c>
      <c r="I101" s="36">
        <v>45684</v>
      </c>
      <c r="J101" s="86">
        <v>45697</v>
      </c>
      <c r="K101" s="38">
        <f t="shared" si="33"/>
        <v>14</v>
      </c>
      <c r="L101" s="38">
        <f t="shared" si="34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144</v>
      </c>
      <c r="D102" s="32"/>
      <c r="E102" s="33">
        <v>45414</v>
      </c>
      <c r="F102" s="33">
        <v>45657</v>
      </c>
      <c r="G102" s="34">
        <f t="shared" si="35"/>
        <v>0.66575342465753429</v>
      </c>
      <c r="H102" s="35">
        <f t="shared" si="36"/>
        <v>14</v>
      </c>
      <c r="I102" s="36">
        <v>45670</v>
      </c>
      <c r="J102" s="86">
        <v>45683</v>
      </c>
      <c r="K102" s="38">
        <f t="shared" si="33"/>
        <v>14</v>
      </c>
      <c r="L102" s="38">
        <f t="shared" si="34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145</v>
      </c>
      <c r="D103" s="32"/>
      <c r="E103" s="33">
        <v>45414</v>
      </c>
      <c r="F103" s="33">
        <v>45657</v>
      </c>
      <c r="G103" s="34">
        <f t="shared" si="35"/>
        <v>0.66575342465753429</v>
      </c>
      <c r="H103" s="35">
        <f t="shared" si="36"/>
        <v>14</v>
      </c>
      <c r="I103" s="36">
        <v>45652</v>
      </c>
      <c r="J103" s="86">
        <v>45658</v>
      </c>
      <c r="K103" s="38">
        <f t="shared" si="33"/>
        <v>7</v>
      </c>
      <c r="L103" s="38">
        <f t="shared" si="34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145</v>
      </c>
      <c r="D104" s="32"/>
      <c r="E104" s="33"/>
      <c r="F104" s="33"/>
      <c r="G104" s="34"/>
      <c r="H104" s="35">
        <v>7</v>
      </c>
      <c r="I104" s="36">
        <v>45733</v>
      </c>
      <c r="J104" s="86">
        <v>45739</v>
      </c>
      <c r="K104" s="38">
        <f t="shared" si="33"/>
        <v>7</v>
      </c>
      <c r="L104" s="38">
        <f t="shared" si="34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146</v>
      </c>
      <c r="D105" s="32"/>
      <c r="E105" s="33">
        <v>45078</v>
      </c>
      <c r="F105" s="33">
        <v>45657</v>
      </c>
      <c r="G105" s="34">
        <f>+(F105-E105)/365</f>
        <v>1.5863013698630137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45659</v>
      </c>
      <c r="J105" s="86">
        <v>45665</v>
      </c>
      <c r="K105" s="38">
        <f t="shared" si="33"/>
        <v>7</v>
      </c>
      <c r="L105" s="38">
        <f t="shared" si="34"/>
        <v>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146</v>
      </c>
      <c r="D106" s="32"/>
      <c r="E106" s="33"/>
      <c r="F106" s="33"/>
      <c r="G106" s="34"/>
      <c r="H106" s="35">
        <v>7</v>
      </c>
      <c r="I106" s="36">
        <v>45726</v>
      </c>
      <c r="J106" s="86">
        <v>45732</v>
      </c>
      <c r="K106" s="38">
        <f t="shared" si="33"/>
        <v>7</v>
      </c>
      <c r="L106" s="38">
        <f t="shared" si="34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147</v>
      </c>
      <c r="D107" s="32"/>
      <c r="E107" s="33">
        <v>45414</v>
      </c>
      <c r="F107" s="33">
        <v>45657</v>
      </c>
      <c r="G107" s="34">
        <f t="shared" ref="G107:G110" si="37">+(F107-E107)/365</f>
        <v>0.66575342465753429</v>
      </c>
      <c r="H107" s="35">
        <f t="shared" ref="H107:H110" si="38">+IF((F107-E107)&lt;(182.5),((F107-E107)/30*24)/20,IF(AND(G107&gt;0.5,G107&lt;=5),14,IF(AND(G107&gt;5,G107&lt;=10),21,IF(AND(G107&gt;10,G107&lt;=20),28,35))))</f>
        <v>14</v>
      </c>
      <c r="I107" s="36">
        <v>45712</v>
      </c>
      <c r="J107" s="86">
        <v>45725</v>
      </c>
      <c r="K107" s="38">
        <f t="shared" si="33"/>
        <v>14</v>
      </c>
      <c r="L107" s="38">
        <f t="shared" si="34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148</v>
      </c>
      <c r="D108" s="32"/>
      <c r="E108" s="33">
        <v>45628</v>
      </c>
      <c r="F108" s="33">
        <v>45657</v>
      </c>
      <c r="G108" s="34">
        <f t="shared" si="37"/>
        <v>7.9452054794520555E-2</v>
      </c>
      <c r="H108" s="35">
        <f t="shared" si="38"/>
        <v>1.1599999999999999</v>
      </c>
      <c r="I108" s="36"/>
      <c r="J108" s="86"/>
      <c r="K108" s="38" t="str">
        <f t="shared" si="33"/>
        <v/>
      </c>
      <c r="L108" s="38">
        <f t="shared" si="34"/>
        <v>1.1599999999999999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31" t="s">
        <v>149</v>
      </c>
      <c r="D109" s="32"/>
      <c r="E109" s="33">
        <v>45551</v>
      </c>
      <c r="F109" s="33">
        <v>45657</v>
      </c>
      <c r="G109" s="34">
        <f t="shared" si="37"/>
        <v>0.29041095890410956</v>
      </c>
      <c r="H109" s="35">
        <f t="shared" si="38"/>
        <v>4.24</v>
      </c>
      <c r="I109" s="36">
        <v>45721</v>
      </c>
      <c r="J109" s="86">
        <v>45724</v>
      </c>
      <c r="K109" s="38">
        <f t="shared" si="33"/>
        <v>4</v>
      </c>
      <c r="L109" s="38">
        <f t="shared" si="34"/>
        <v>0.24000000000000021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31" t="s">
        <v>150</v>
      </c>
      <c r="D110" s="32"/>
      <c r="E110" s="33">
        <v>45474</v>
      </c>
      <c r="F110" s="33">
        <v>45657</v>
      </c>
      <c r="G110" s="34">
        <f t="shared" si="37"/>
        <v>0.50136986301369868</v>
      </c>
      <c r="H110" s="35">
        <f t="shared" si="38"/>
        <v>14</v>
      </c>
      <c r="I110" s="36">
        <v>45698</v>
      </c>
      <c r="J110" s="86">
        <v>45711</v>
      </c>
      <c r="K110" s="38">
        <f t="shared" si="33"/>
        <v>14</v>
      </c>
      <c r="L110" s="38">
        <f t="shared" si="34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41"/>
      <c r="D111" s="42"/>
      <c r="E111" s="43"/>
      <c r="F111" s="43"/>
      <c r="G111" s="44"/>
      <c r="H111" s="45"/>
      <c r="I111" s="50"/>
      <c r="J111" s="50"/>
      <c r="K111" s="46"/>
      <c r="L111" s="4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25" t="s">
        <v>151</v>
      </c>
      <c r="D112" s="48"/>
      <c r="E112" s="26"/>
      <c r="F112" s="26"/>
      <c r="G112" s="27"/>
      <c r="H112" s="49"/>
      <c r="I112" s="29"/>
      <c r="J112" s="29"/>
      <c r="K112" s="29"/>
      <c r="L112" s="2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25"/>
      <c r="D113" s="48"/>
      <c r="E113" s="26"/>
      <c r="F113" s="26"/>
      <c r="G113" s="27"/>
      <c r="H113" s="49"/>
      <c r="I113" s="29"/>
      <c r="J113" s="29"/>
      <c r="K113" s="29"/>
      <c r="L113" s="2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53</v>
      </c>
      <c r="D114" s="32"/>
      <c r="E114" s="33">
        <v>41687</v>
      </c>
      <c r="F114" s="33">
        <v>45657</v>
      </c>
      <c r="G114" s="34">
        <f t="shared" ref="G114:G115" si="39">+(F114-E114)/365</f>
        <v>10.876712328767123</v>
      </c>
      <c r="H114" s="35">
        <f t="shared" ref="H114:H115" si="40">+IF((F114-E114)&lt;(182.5),((F114-E114)/30*24)/20,IF(AND(G114&gt;0.5,G114&lt;=5),14,IF(AND(G114&gt;5,G114&lt;=10),21,IF(AND(G114&gt;10,G114&lt;=20),28,35))))</f>
        <v>28</v>
      </c>
      <c r="I114" s="36">
        <v>45741</v>
      </c>
      <c r="J114" s="86">
        <v>45753</v>
      </c>
      <c r="K114" s="38">
        <f t="shared" ref="K114:K115" si="41">IF(I114="","",+J114-I114+1)</f>
        <v>13</v>
      </c>
      <c r="L114" s="38">
        <f t="shared" ref="L114:L115" si="42">IF(K114&lt;&gt;"",D114+H114-K114,H114)</f>
        <v>15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31" t="s">
        <v>54</v>
      </c>
      <c r="D115" s="32"/>
      <c r="E115" s="33">
        <v>44319</v>
      </c>
      <c r="F115" s="33">
        <v>45657</v>
      </c>
      <c r="G115" s="34">
        <f t="shared" si="39"/>
        <v>3.6657534246575341</v>
      </c>
      <c r="H115" s="35">
        <f t="shared" si="40"/>
        <v>14</v>
      </c>
      <c r="I115" s="36">
        <v>45691</v>
      </c>
      <c r="J115" s="86">
        <v>45704</v>
      </c>
      <c r="K115" s="38">
        <f t="shared" si="41"/>
        <v>14</v>
      </c>
      <c r="L115" s="38">
        <f t="shared" si="42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41"/>
      <c r="D116" s="42"/>
      <c r="E116" s="43"/>
      <c r="F116" s="43"/>
      <c r="G116" s="44"/>
      <c r="H116" s="45"/>
      <c r="I116" s="50"/>
      <c r="J116" s="50"/>
      <c r="K116" s="46"/>
      <c r="L116" s="4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25" t="s">
        <v>55</v>
      </c>
      <c r="D117" s="48"/>
      <c r="E117" s="29"/>
      <c r="F117" s="29"/>
      <c r="G117" s="29"/>
      <c r="H117" s="29"/>
      <c r="I117" s="29"/>
      <c r="J117" s="50"/>
      <c r="K117" s="50"/>
      <c r="L117" s="2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25"/>
      <c r="D118" s="48"/>
      <c r="E118" s="29"/>
      <c r="F118" s="29"/>
      <c r="G118" s="29"/>
      <c r="H118" s="29"/>
      <c r="I118" s="29"/>
      <c r="J118" s="50"/>
      <c r="K118" s="50"/>
      <c r="L118" s="2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56</v>
      </c>
      <c r="D119" s="32">
        <v>85</v>
      </c>
      <c r="E119" s="33">
        <v>39661</v>
      </c>
      <c r="F119" s="33">
        <v>45657</v>
      </c>
      <c r="G119" s="34">
        <f>+(F119-E119)/365</f>
        <v>16.427397260273974</v>
      </c>
      <c r="H119" s="35">
        <f>+IF((F119-E119)&lt;(182.5),((F119-E119)/30*24)/20,IF(AND(G119&gt;0.5,G119&lt;=5),14,IF(AND(G119&gt;5,G119&lt;=10),21,IF(AND(G119&gt;10,G119&lt;=20),28,35))))</f>
        <v>28</v>
      </c>
      <c r="I119" s="36">
        <v>45670</v>
      </c>
      <c r="J119" s="36">
        <v>45683</v>
      </c>
      <c r="K119" s="38">
        <f t="shared" ref="K119:K139" si="43">IF(I119="","",+J119-I119+1)</f>
        <v>14</v>
      </c>
      <c r="L119" s="38">
        <f t="shared" ref="L119:L139" si="44">IF(K119&lt;&gt;"",D119+H119-K119,H119)</f>
        <v>99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56</v>
      </c>
      <c r="D120" s="32"/>
      <c r="E120" s="33"/>
      <c r="F120" s="33"/>
      <c r="G120" s="34"/>
      <c r="H120" s="35">
        <v>99</v>
      </c>
      <c r="I120" s="36">
        <v>45702</v>
      </c>
      <c r="J120" s="36">
        <v>45707</v>
      </c>
      <c r="K120" s="38">
        <f t="shared" si="43"/>
        <v>6</v>
      </c>
      <c r="L120" s="38">
        <f t="shared" si="44"/>
        <v>93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59</v>
      </c>
      <c r="D121" s="32"/>
      <c r="E121" s="33">
        <v>42891</v>
      </c>
      <c r="F121" s="33">
        <v>45657</v>
      </c>
      <c r="G121" s="34">
        <f t="shared" ref="G121:G122" si="45">+(F121-E121)/365</f>
        <v>7.5780821917808217</v>
      </c>
      <c r="H121" s="35">
        <f t="shared" ref="H121:H122" si="46">+IF((F121-E121)&lt;(182.5),((F121-E121)/30*24)/20,IF(AND(G121&gt;0.5,G121&lt;=5),14,IF(AND(G121&gt;5,G121&lt;=10),21,IF(AND(G121&gt;10,G121&lt;=20),28,35))))</f>
        <v>21</v>
      </c>
      <c r="I121" s="36">
        <v>45698</v>
      </c>
      <c r="J121" s="36">
        <v>45718</v>
      </c>
      <c r="K121" s="38">
        <f t="shared" si="43"/>
        <v>21</v>
      </c>
      <c r="L121" s="38">
        <f t="shared" si="44"/>
        <v>0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>
        <v>7</v>
      </c>
      <c r="E122" s="33">
        <v>43458</v>
      </c>
      <c r="F122" s="33">
        <v>45657</v>
      </c>
      <c r="G122" s="34">
        <f t="shared" si="45"/>
        <v>6.0246575342465754</v>
      </c>
      <c r="H122" s="35">
        <f t="shared" si="46"/>
        <v>21</v>
      </c>
      <c r="I122" s="36">
        <v>45656</v>
      </c>
      <c r="J122" s="86">
        <v>45662</v>
      </c>
      <c r="K122" s="38">
        <f t="shared" si="43"/>
        <v>7</v>
      </c>
      <c r="L122" s="38">
        <f t="shared" si="44"/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60</v>
      </c>
      <c r="D123" s="32"/>
      <c r="E123" s="33"/>
      <c r="F123" s="33"/>
      <c r="G123" s="34"/>
      <c r="H123" s="35">
        <v>21</v>
      </c>
      <c r="I123" s="36">
        <v>45691</v>
      </c>
      <c r="J123" s="86">
        <v>45697</v>
      </c>
      <c r="K123" s="38">
        <f t="shared" si="43"/>
        <v>7</v>
      </c>
      <c r="L123" s="38">
        <f t="shared" si="44"/>
        <v>14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60</v>
      </c>
      <c r="D124" s="32"/>
      <c r="E124" s="33"/>
      <c r="F124" s="33"/>
      <c r="G124" s="34"/>
      <c r="H124" s="35">
        <v>14</v>
      </c>
      <c r="I124" s="36">
        <v>45908</v>
      </c>
      <c r="J124" s="86">
        <v>45911</v>
      </c>
      <c r="K124" s="38">
        <f t="shared" si="43"/>
        <v>4</v>
      </c>
      <c r="L124" s="38">
        <f t="shared" si="44"/>
        <v>10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61</v>
      </c>
      <c r="D125" s="32"/>
      <c r="E125" s="33">
        <v>43252</v>
      </c>
      <c r="F125" s="33">
        <v>45657</v>
      </c>
      <c r="G125" s="34">
        <f t="shared" ref="G125:G126" si="47">+(F125-E125)/365</f>
        <v>6.5890410958904111</v>
      </c>
      <c r="H125" s="35">
        <f t="shared" ref="H125:H126" si="48">+IF((F125-E125)&lt;(182.5),((F125-E125)/30*24)/20,IF(AND(G125&gt;0.5,G125&lt;=5),14,IF(AND(G125&gt;5,G125&lt;=10),21,IF(AND(G125&gt;10,G125&lt;=20),28,35))))</f>
        <v>21</v>
      </c>
      <c r="I125" s="36">
        <v>45698</v>
      </c>
      <c r="J125" s="86">
        <v>45718</v>
      </c>
      <c r="K125" s="38">
        <f t="shared" si="43"/>
        <v>21</v>
      </c>
      <c r="L125" s="38">
        <f t="shared" si="44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62</v>
      </c>
      <c r="D126" s="32"/>
      <c r="E126" s="33">
        <v>43467</v>
      </c>
      <c r="F126" s="33">
        <v>45657</v>
      </c>
      <c r="G126" s="34">
        <f t="shared" si="47"/>
        <v>6</v>
      </c>
      <c r="H126" s="35">
        <f t="shared" si="48"/>
        <v>21</v>
      </c>
      <c r="I126" s="36">
        <v>45663</v>
      </c>
      <c r="J126" s="86">
        <v>45676</v>
      </c>
      <c r="K126" s="38">
        <f t="shared" si="43"/>
        <v>14</v>
      </c>
      <c r="L126" s="38">
        <f t="shared" si="44"/>
        <v>7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62</v>
      </c>
      <c r="D127" s="32"/>
      <c r="E127" s="33"/>
      <c r="F127" s="33"/>
      <c r="G127" s="34"/>
      <c r="H127" s="35">
        <v>7</v>
      </c>
      <c r="I127" s="36">
        <v>45747</v>
      </c>
      <c r="J127" s="90">
        <v>45753</v>
      </c>
      <c r="K127" s="38">
        <f t="shared" si="43"/>
        <v>7</v>
      </c>
      <c r="L127" s="38">
        <f t="shared" si="44"/>
        <v>0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104</v>
      </c>
      <c r="D128" s="32"/>
      <c r="E128" s="33">
        <v>43525</v>
      </c>
      <c r="F128" s="33">
        <v>45657</v>
      </c>
      <c r="G128" s="34">
        <f t="shared" ref="G128:G131" si="49">+(F128-E128)/365</f>
        <v>5.8410958904109593</v>
      </c>
      <c r="H128" s="35">
        <f t="shared" ref="H128:H130" si="50">+IF((F128-E128)&lt;(182.5),((F128-E128)/30*24)/20,IF(AND(G128&gt;0.5,G128&lt;=5),14,IF(AND(G128&gt;5,G128&lt;=10),21,IF(AND(G128&gt;10,G128&lt;=20),28,35))))</f>
        <v>21</v>
      </c>
      <c r="I128" s="36">
        <v>45698</v>
      </c>
      <c r="J128" s="36">
        <v>45718</v>
      </c>
      <c r="K128" s="38">
        <f t="shared" si="43"/>
        <v>21</v>
      </c>
      <c r="L128" s="38">
        <f t="shared" si="44"/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66</v>
      </c>
      <c r="D129" s="32"/>
      <c r="E129" s="33">
        <v>42923</v>
      </c>
      <c r="F129" s="33">
        <v>45657</v>
      </c>
      <c r="G129" s="34">
        <f t="shared" si="49"/>
        <v>7.4904109589041097</v>
      </c>
      <c r="H129" s="35">
        <f t="shared" si="50"/>
        <v>21</v>
      </c>
      <c r="I129" s="36">
        <v>45698</v>
      </c>
      <c r="J129" s="86">
        <v>45711</v>
      </c>
      <c r="K129" s="38">
        <f t="shared" si="43"/>
        <v>14</v>
      </c>
      <c r="L129" s="38">
        <f t="shared" si="44"/>
        <v>7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67</v>
      </c>
      <c r="D130" s="32"/>
      <c r="E130" s="33">
        <v>43924</v>
      </c>
      <c r="F130" s="33">
        <v>45657</v>
      </c>
      <c r="G130" s="34">
        <f t="shared" si="49"/>
        <v>4.7479452054794518</v>
      </c>
      <c r="H130" s="35">
        <f t="shared" si="50"/>
        <v>14</v>
      </c>
      <c r="I130" s="36">
        <v>45663</v>
      </c>
      <c r="J130" s="86">
        <v>45676</v>
      </c>
      <c r="K130" s="38">
        <f t="shared" si="43"/>
        <v>14</v>
      </c>
      <c r="L130" s="38">
        <f t="shared" si="44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106</v>
      </c>
      <c r="D131" s="32"/>
      <c r="E131" s="33">
        <v>44731</v>
      </c>
      <c r="F131" s="33">
        <v>45657</v>
      </c>
      <c r="G131" s="34">
        <f t="shared" si="49"/>
        <v>2.536986301369863</v>
      </c>
      <c r="H131" s="35">
        <v>14</v>
      </c>
      <c r="I131" s="36">
        <v>45656</v>
      </c>
      <c r="J131" s="86">
        <v>45662</v>
      </c>
      <c r="K131" s="38">
        <f t="shared" si="43"/>
        <v>7</v>
      </c>
      <c r="L131" s="38">
        <f t="shared" si="44"/>
        <v>7</v>
      </c>
      <c r="M131" s="5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106</v>
      </c>
      <c r="D132" s="32"/>
      <c r="E132" s="33"/>
      <c r="F132" s="33"/>
      <c r="G132" s="34"/>
      <c r="H132" s="35">
        <v>7</v>
      </c>
      <c r="I132" s="36">
        <v>45355</v>
      </c>
      <c r="J132" s="90">
        <v>45361</v>
      </c>
      <c r="K132" s="38">
        <f t="shared" si="43"/>
        <v>7</v>
      </c>
      <c r="L132" s="38">
        <f t="shared" si="44"/>
        <v>0</v>
      </c>
      <c r="M132" s="5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107</v>
      </c>
      <c r="D133" s="32"/>
      <c r="E133" s="33">
        <v>44757</v>
      </c>
      <c r="F133" s="33">
        <v>45657</v>
      </c>
      <c r="G133" s="34">
        <f t="shared" ref="G133:G137" si="51">+(F133-E133)/365</f>
        <v>2.4657534246575343</v>
      </c>
      <c r="H133" s="35">
        <v>14</v>
      </c>
      <c r="I133" s="36">
        <v>45663</v>
      </c>
      <c r="J133" s="36">
        <v>45676</v>
      </c>
      <c r="K133" s="38">
        <f t="shared" si="43"/>
        <v>14</v>
      </c>
      <c r="L133" s="38">
        <f t="shared" si="44"/>
        <v>0</v>
      </c>
      <c r="M133" s="5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69</v>
      </c>
      <c r="D134" s="32"/>
      <c r="E134" s="33">
        <v>44531</v>
      </c>
      <c r="F134" s="33">
        <v>45657</v>
      </c>
      <c r="G134" s="34">
        <f t="shared" si="51"/>
        <v>3.0849315068493151</v>
      </c>
      <c r="H134" s="35">
        <f t="shared" ref="H134:H137" si="52">+IF((F134-E134)&lt;(182.5),((F134-E134)/30*24)/20,IF(AND(G134&gt;0.5,G134&lt;=5),14,IF(AND(G134&gt;5,G134&lt;=10),21,IF(AND(G134&gt;10,G134&lt;=20),28,35))))</f>
        <v>14</v>
      </c>
      <c r="I134" s="36">
        <v>45677</v>
      </c>
      <c r="J134" s="36">
        <v>45690</v>
      </c>
      <c r="K134" s="38">
        <f t="shared" si="43"/>
        <v>14</v>
      </c>
      <c r="L134" s="38">
        <f t="shared" si="44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152</v>
      </c>
      <c r="D135" s="32"/>
      <c r="E135" s="33">
        <v>45434</v>
      </c>
      <c r="F135" s="33">
        <v>45657</v>
      </c>
      <c r="G135" s="34">
        <f t="shared" si="51"/>
        <v>0.61095890410958908</v>
      </c>
      <c r="H135" s="35">
        <f t="shared" si="52"/>
        <v>14</v>
      </c>
      <c r="I135" s="36">
        <v>45712</v>
      </c>
      <c r="J135" s="36">
        <v>45725</v>
      </c>
      <c r="K135" s="38">
        <f t="shared" si="43"/>
        <v>14</v>
      </c>
      <c r="L135" s="38">
        <f t="shared" si="44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153</v>
      </c>
      <c r="D136" s="32"/>
      <c r="E136" s="33">
        <v>45272</v>
      </c>
      <c r="F136" s="33">
        <v>45657</v>
      </c>
      <c r="G136" s="34">
        <f t="shared" si="51"/>
        <v>1.0547945205479452</v>
      </c>
      <c r="H136" s="35">
        <f t="shared" si="52"/>
        <v>14</v>
      </c>
      <c r="I136" s="36">
        <v>45684</v>
      </c>
      <c r="J136" s="86">
        <v>45697</v>
      </c>
      <c r="K136" s="38">
        <f t="shared" si="43"/>
        <v>14</v>
      </c>
      <c r="L136" s="38">
        <f t="shared" si="44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126</v>
      </c>
      <c r="D137" s="32"/>
      <c r="E137" s="33">
        <v>44939</v>
      </c>
      <c r="F137" s="33">
        <v>45657</v>
      </c>
      <c r="G137" s="34">
        <f t="shared" si="51"/>
        <v>1.9671232876712328</v>
      </c>
      <c r="H137" s="35">
        <f t="shared" si="52"/>
        <v>14</v>
      </c>
      <c r="I137" s="36">
        <v>45677</v>
      </c>
      <c r="J137" s="86">
        <v>45683</v>
      </c>
      <c r="K137" s="38">
        <f t="shared" si="43"/>
        <v>7</v>
      </c>
      <c r="L137" s="38">
        <f t="shared" si="44"/>
        <v>7</v>
      </c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126</v>
      </c>
      <c r="D138" s="32"/>
      <c r="E138" s="33"/>
      <c r="F138" s="33"/>
      <c r="G138" s="34"/>
      <c r="H138" s="35">
        <v>7</v>
      </c>
      <c r="I138" s="36">
        <v>46013</v>
      </c>
      <c r="J138" s="90">
        <v>46019</v>
      </c>
      <c r="K138" s="38">
        <f t="shared" si="43"/>
        <v>7</v>
      </c>
      <c r="L138" s="38">
        <f t="shared" si="44"/>
        <v>0</v>
      </c>
      <c r="M138" s="5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108</v>
      </c>
      <c r="D139" s="32"/>
      <c r="E139" s="33">
        <v>44593</v>
      </c>
      <c r="F139" s="33">
        <v>45657</v>
      </c>
      <c r="G139" s="34">
        <f>+(F139-E139)/365</f>
        <v>2.9150684931506849</v>
      </c>
      <c r="H139" s="35">
        <f>+IF((F139-E139)&lt;(182.5),((F139-E139)/30*24)/20,IF(AND(G139&gt;0.5,G139&lt;=5),14,IF(AND(G139&gt;5,G139&lt;=10),21,IF(AND(G139&gt;10,G139&lt;=20),28,35))))</f>
        <v>14</v>
      </c>
      <c r="I139" s="36">
        <v>45726</v>
      </c>
      <c r="J139" s="36">
        <v>45739</v>
      </c>
      <c r="K139" s="38">
        <f t="shared" si="43"/>
        <v>14</v>
      </c>
      <c r="L139" s="38">
        <f t="shared" si="44"/>
        <v>0</v>
      </c>
      <c r="M139" s="5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41"/>
      <c r="D140" s="42"/>
      <c r="E140" s="43"/>
      <c r="F140" s="43"/>
      <c r="G140" s="44"/>
      <c r="H140" s="45"/>
      <c r="I140" s="50"/>
      <c r="J140" s="50"/>
      <c r="K140" s="46"/>
      <c r="L140" s="46"/>
      <c r="M140" s="5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58"/>
      <c r="C141" s="25" t="s">
        <v>70</v>
      </c>
      <c r="D141" s="48"/>
      <c r="E141" s="26"/>
      <c r="F141" s="26"/>
      <c r="G141" s="27"/>
      <c r="H141" s="49"/>
      <c r="I141" s="29"/>
      <c r="J141" s="50"/>
      <c r="K141" s="50"/>
      <c r="L141" s="2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58"/>
      <c r="C142" s="25"/>
      <c r="D142" s="48"/>
      <c r="E142" s="26"/>
      <c r="F142" s="26"/>
      <c r="G142" s="27"/>
      <c r="H142" s="49"/>
      <c r="I142" s="29"/>
      <c r="J142" s="50"/>
      <c r="K142" s="50"/>
      <c r="L142" s="2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59"/>
      <c r="B143" s="112" t="s">
        <v>71</v>
      </c>
      <c r="C143" s="31" t="s">
        <v>72</v>
      </c>
      <c r="D143" s="32"/>
      <c r="E143" s="33">
        <v>40906</v>
      </c>
      <c r="F143" s="33">
        <v>45657</v>
      </c>
      <c r="G143" s="51">
        <f>+(F143-E143)/365</f>
        <v>13.016438356164384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45659</v>
      </c>
      <c r="J143" s="86">
        <v>45669</v>
      </c>
      <c r="K143" s="38">
        <f t="shared" ref="K143:K167" si="53">IF(I143="","",+J143-I143+1)</f>
        <v>11</v>
      </c>
      <c r="L143" s="38">
        <f t="shared" ref="L143:L167" si="54">IF(K143&lt;&gt;"",D143+H143-K143,H143)</f>
        <v>17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13"/>
      <c r="C144" s="31" t="s">
        <v>72</v>
      </c>
      <c r="D144" s="32"/>
      <c r="E144" s="33"/>
      <c r="F144" s="33"/>
      <c r="G144" s="51"/>
      <c r="H144" s="60">
        <v>17</v>
      </c>
      <c r="I144" s="36">
        <v>45686</v>
      </c>
      <c r="J144" s="86">
        <v>45690</v>
      </c>
      <c r="K144" s="38">
        <f t="shared" si="53"/>
        <v>5</v>
      </c>
      <c r="L144" s="38">
        <f t="shared" si="54"/>
        <v>12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13"/>
      <c r="C145" s="31" t="s">
        <v>72</v>
      </c>
      <c r="D145" s="32"/>
      <c r="E145" s="33"/>
      <c r="F145" s="33"/>
      <c r="G145" s="51"/>
      <c r="H145" s="60">
        <v>12</v>
      </c>
      <c r="I145" s="36">
        <v>45859</v>
      </c>
      <c r="J145" s="86">
        <v>45865</v>
      </c>
      <c r="K145" s="38">
        <f t="shared" si="53"/>
        <v>7</v>
      </c>
      <c r="L145" s="38">
        <f t="shared" si="54"/>
        <v>5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.75" customHeight="1" x14ac:dyDescent="0.3">
      <c r="A146" s="59"/>
      <c r="B146" s="113"/>
      <c r="C146" s="31" t="s">
        <v>73</v>
      </c>
      <c r="D146" s="32"/>
      <c r="E146" s="33">
        <v>40917</v>
      </c>
      <c r="F146" s="33">
        <v>45657</v>
      </c>
      <c r="G146" s="51">
        <f>+(F146-E146)/365</f>
        <v>12.986301369863014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45698</v>
      </c>
      <c r="J146" s="86">
        <v>45704</v>
      </c>
      <c r="K146" s="38">
        <f t="shared" si="53"/>
        <v>7</v>
      </c>
      <c r="L146" s="38">
        <f t="shared" si="54"/>
        <v>21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13"/>
      <c r="C147" s="31" t="s">
        <v>73</v>
      </c>
      <c r="D147" s="32"/>
      <c r="E147" s="33"/>
      <c r="F147" s="33"/>
      <c r="G147" s="51"/>
      <c r="H147" s="60">
        <v>21</v>
      </c>
      <c r="I147" s="36">
        <v>45810</v>
      </c>
      <c r="J147" s="86">
        <v>45816</v>
      </c>
      <c r="K147" s="38">
        <f t="shared" si="53"/>
        <v>7</v>
      </c>
      <c r="L147" s="38">
        <f t="shared" si="54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13"/>
      <c r="C148" s="31" t="s">
        <v>73</v>
      </c>
      <c r="D148" s="32"/>
      <c r="E148" s="33"/>
      <c r="F148" s="33"/>
      <c r="G148" s="51"/>
      <c r="H148" s="60">
        <v>14</v>
      </c>
      <c r="I148" s="36">
        <v>45873</v>
      </c>
      <c r="J148" s="86">
        <v>45879</v>
      </c>
      <c r="K148" s="38">
        <f t="shared" si="53"/>
        <v>7</v>
      </c>
      <c r="L148" s="38">
        <f t="shared" si="54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13"/>
      <c r="C149" s="31" t="s">
        <v>73</v>
      </c>
      <c r="D149" s="32"/>
      <c r="E149" s="33"/>
      <c r="F149" s="33"/>
      <c r="G149" s="51"/>
      <c r="H149" s="60">
        <v>7</v>
      </c>
      <c r="I149" s="36">
        <v>45950</v>
      </c>
      <c r="J149" s="86">
        <v>45956</v>
      </c>
      <c r="K149" s="38">
        <f t="shared" si="53"/>
        <v>7</v>
      </c>
      <c r="L149" s="38">
        <f t="shared" si="54"/>
        <v>0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" customHeight="1" x14ac:dyDescent="0.3">
      <c r="A150" s="59"/>
      <c r="B150" s="113"/>
      <c r="C150" s="31" t="s">
        <v>74</v>
      </c>
      <c r="D150" s="32">
        <v>35</v>
      </c>
      <c r="E150" s="33">
        <v>40926</v>
      </c>
      <c r="F150" s="33">
        <v>45657</v>
      </c>
      <c r="G150" s="51">
        <f>+(F150-E150)/365</f>
        <v>12.961643835616439</v>
      </c>
      <c r="H150" s="60">
        <f>+IF((F150-E150)&lt;(182.5),((F150-E150)/30*24)/20,IF(AND(G150&gt;0.5,G150&lt;=5),14,IF(AND(G150&gt;5,G150&lt;=10),21,IF(AND(G150&gt;10,G150&lt;=20),28,35))))</f>
        <v>28</v>
      </c>
      <c r="I150" s="36">
        <v>45670</v>
      </c>
      <c r="J150" s="86">
        <v>45676</v>
      </c>
      <c r="K150" s="38">
        <f t="shared" si="53"/>
        <v>7</v>
      </c>
      <c r="L150" s="38">
        <f t="shared" si="54"/>
        <v>56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" customHeight="1" x14ac:dyDescent="0.3">
      <c r="A151" s="59"/>
      <c r="B151" s="113"/>
      <c r="C151" s="31" t="s">
        <v>74</v>
      </c>
      <c r="D151" s="32"/>
      <c r="E151" s="33"/>
      <c r="F151" s="33"/>
      <c r="G151" s="51"/>
      <c r="H151" s="60">
        <v>56</v>
      </c>
      <c r="I151" s="36">
        <v>45740</v>
      </c>
      <c r="J151" s="86">
        <v>45746</v>
      </c>
      <c r="K151" s="38">
        <f t="shared" si="53"/>
        <v>7</v>
      </c>
      <c r="L151" s="38">
        <f t="shared" si="54"/>
        <v>49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8" customHeight="1" x14ac:dyDescent="0.3">
      <c r="A152" s="59"/>
      <c r="B152" s="113"/>
      <c r="C152" s="31" t="s">
        <v>74</v>
      </c>
      <c r="D152" s="32"/>
      <c r="E152" s="33"/>
      <c r="F152" s="33"/>
      <c r="G152" s="51"/>
      <c r="H152" s="60">
        <v>49</v>
      </c>
      <c r="I152" s="36">
        <v>45901</v>
      </c>
      <c r="J152" s="86">
        <v>45907</v>
      </c>
      <c r="K152" s="38">
        <f t="shared" si="53"/>
        <v>7</v>
      </c>
      <c r="L152" s="38">
        <f t="shared" si="54"/>
        <v>42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8.75" customHeight="1" x14ac:dyDescent="0.3">
      <c r="A153" s="59"/>
      <c r="B153" s="113"/>
      <c r="C153" s="31" t="s">
        <v>75</v>
      </c>
      <c r="D153" s="32"/>
      <c r="E153" s="33">
        <v>40926</v>
      </c>
      <c r="F153" s="33">
        <v>45657</v>
      </c>
      <c r="G153" s="51">
        <f>+(F153-E153)/365</f>
        <v>12.961643835616439</v>
      </c>
      <c r="H153" s="60">
        <f>+IF((F153-E153)&lt;(182.5),((F153-E153)/30*24)/20,IF(AND(G153&gt;0.5,G153&lt;=5),14,IF(AND(G153&gt;5,G153&lt;=10),21,IF(AND(G153&gt;10,G153&lt;=20),28,35))))</f>
        <v>28</v>
      </c>
      <c r="I153" s="36">
        <v>45705</v>
      </c>
      <c r="J153" s="86">
        <v>45718</v>
      </c>
      <c r="K153" s="38">
        <f t="shared" si="53"/>
        <v>14</v>
      </c>
      <c r="L153" s="38">
        <f t="shared" si="54"/>
        <v>14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8.75" customHeight="1" x14ac:dyDescent="0.3">
      <c r="A154" s="59"/>
      <c r="B154" s="113"/>
      <c r="C154" s="31" t="s">
        <v>75</v>
      </c>
      <c r="D154" s="32"/>
      <c r="E154" s="33"/>
      <c r="F154" s="33"/>
      <c r="G154" s="51"/>
      <c r="H154" s="60">
        <v>14</v>
      </c>
      <c r="I154" s="36">
        <v>45852</v>
      </c>
      <c r="J154" s="86">
        <v>45858</v>
      </c>
      <c r="K154" s="38">
        <f t="shared" si="53"/>
        <v>7</v>
      </c>
      <c r="L154" s="38">
        <f t="shared" si="54"/>
        <v>7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8.75" customHeight="1" x14ac:dyDescent="0.3">
      <c r="A155" s="1"/>
      <c r="B155" s="113"/>
      <c r="C155" s="31" t="s">
        <v>76</v>
      </c>
      <c r="D155" s="32"/>
      <c r="E155" s="33">
        <v>42614</v>
      </c>
      <c r="F155" s="33">
        <v>45657</v>
      </c>
      <c r="G155" s="51">
        <f>+(F155-E155)/365</f>
        <v>8.3369863013698637</v>
      </c>
      <c r="H155" s="60">
        <f>+IF((F155-E155)&lt;(182.5),((F155-E155)/30*24)/20,IF(AND(G155&gt;0.5,G155&lt;=5),14,IF(AND(G155&gt;5,G155&lt;=10),21,IF(AND(G155&gt;10,G155&lt;=20),28,35))))</f>
        <v>21</v>
      </c>
      <c r="I155" s="36">
        <v>45684</v>
      </c>
      <c r="J155" s="86">
        <v>45697</v>
      </c>
      <c r="K155" s="38">
        <f t="shared" si="53"/>
        <v>14</v>
      </c>
      <c r="L155" s="38">
        <f t="shared" si="54"/>
        <v>7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13"/>
      <c r="C156" s="31" t="s">
        <v>76</v>
      </c>
      <c r="D156" s="32"/>
      <c r="E156" s="33"/>
      <c r="F156" s="33"/>
      <c r="G156" s="51"/>
      <c r="H156" s="60">
        <v>7</v>
      </c>
      <c r="I156" s="36">
        <v>45859</v>
      </c>
      <c r="J156" s="86">
        <v>45865</v>
      </c>
      <c r="K156" s="38">
        <f t="shared" si="53"/>
        <v>7</v>
      </c>
      <c r="L156" s="38">
        <f t="shared" si="54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13"/>
      <c r="C157" s="31" t="s">
        <v>77</v>
      </c>
      <c r="D157" s="32"/>
      <c r="E157" s="33">
        <v>41403</v>
      </c>
      <c r="F157" s="33">
        <v>45657</v>
      </c>
      <c r="G157" s="51">
        <f>+(F157-E157)/365</f>
        <v>11.654794520547945</v>
      </c>
      <c r="H157" s="60">
        <f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53"/>
        <v>7</v>
      </c>
      <c r="L157" s="38">
        <f t="shared" si="54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41"/>
      <c r="C158" s="31" t="s">
        <v>77</v>
      </c>
      <c r="D158" s="32"/>
      <c r="E158" s="33"/>
      <c r="F158" s="33"/>
      <c r="G158" s="51"/>
      <c r="H158" s="60">
        <v>21</v>
      </c>
      <c r="I158" s="36">
        <v>45859</v>
      </c>
      <c r="J158" s="86">
        <v>45865</v>
      </c>
      <c r="K158" s="38">
        <f t="shared" si="53"/>
        <v>7</v>
      </c>
      <c r="L158" s="38">
        <f t="shared" si="54"/>
        <v>14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3"/>
      <c r="C159" s="31" t="s">
        <v>78</v>
      </c>
      <c r="D159" s="32"/>
      <c r="E159" s="33">
        <v>43229</v>
      </c>
      <c r="F159" s="33">
        <v>45657</v>
      </c>
      <c r="G159" s="51">
        <f t="shared" ref="G159:G160" si="55">+(F159-E159)/365</f>
        <v>6.6520547945205477</v>
      </c>
      <c r="H159" s="60">
        <f t="shared" ref="H159:H160" si="56">+IF((F159-E159)&lt;(182.5),((F159-E159)/30*24)/20,IF(AND(G159&gt;0.5,G159&lt;=5),14,IF(AND(G159&gt;5,G159&lt;=10),21,IF(AND(G159&gt;10,G159&lt;=20),28,35))))</f>
        <v>21</v>
      </c>
      <c r="I159" s="36"/>
      <c r="J159" s="86"/>
      <c r="K159" s="38" t="str">
        <f t="shared" si="53"/>
        <v/>
      </c>
      <c r="L159" s="38">
        <f t="shared" si="54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79</v>
      </c>
      <c r="D160" s="32"/>
      <c r="E160" s="33">
        <v>42730</v>
      </c>
      <c r="F160" s="33">
        <v>45657</v>
      </c>
      <c r="G160" s="51">
        <f t="shared" si="55"/>
        <v>8.0191780821917806</v>
      </c>
      <c r="H160" s="60">
        <f t="shared" si="56"/>
        <v>21</v>
      </c>
      <c r="I160" s="36">
        <v>45656</v>
      </c>
      <c r="J160" s="86">
        <v>45662</v>
      </c>
      <c r="K160" s="38">
        <f t="shared" si="53"/>
        <v>7</v>
      </c>
      <c r="L160" s="38">
        <f t="shared" si="54"/>
        <v>14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79</v>
      </c>
      <c r="D161" s="32"/>
      <c r="E161" s="33"/>
      <c r="F161" s="33"/>
      <c r="G161" s="51"/>
      <c r="H161" s="60">
        <v>14</v>
      </c>
      <c r="I161" s="36">
        <v>45670</v>
      </c>
      <c r="J161" s="86">
        <v>45676</v>
      </c>
      <c r="K161" s="38">
        <f t="shared" si="53"/>
        <v>7</v>
      </c>
      <c r="L161" s="38">
        <f t="shared" si="54"/>
        <v>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31" t="s">
        <v>80</v>
      </c>
      <c r="D162" s="32"/>
      <c r="E162" s="33">
        <v>41852</v>
      </c>
      <c r="F162" s="33">
        <v>45657</v>
      </c>
      <c r="G162" s="51">
        <f t="shared" ref="G162:G163" si="57">+(F162-E162)/365</f>
        <v>10.424657534246576</v>
      </c>
      <c r="H162" s="60">
        <f t="shared" ref="H162:H163" si="58">+IF((F162-E162)&lt;(182.5),((F162-E162)/30*24)/20,IF(AND(G162&gt;0.5,G162&lt;=5),14,IF(AND(G162&gt;5,G162&lt;=10),21,IF(AND(G162&gt;10,G162&lt;=20),28,35))))</f>
        <v>28</v>
      </c>
      <c r="I162" s="36">
        <v>45698</v>
      </c>
      <c r="J162" s="86">
        <v>45704</v>
      </c>
      <c r="K162" s="38">
        <f t="shared" si="53"/>
        <v>7</v>
      </c>
      <c r="L162" s="38">
        <f t="shared" si="54"/>
        <v>21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58"/>
      <c r="C163" s="31" t="s">
        <v>127</v>
      </c>
      <c r="D163" s="32"/>
      <c r="E163" s="33">
        <v>45154</v>
      </c>
      <c r="F163" s="33">
        <v>45657</v>
      </c>
      <c r="G163" s="51">
        <f t="shared" si="57"/>
        <v>1.3780821917808219</v>
      </c>
      <c r="H163" s="60">
        <f t="shared" si="58"/>
        <v>14</v>
      </c>
      <c r="I163" s="36">
        <v>45677</v>
      </c>
      <c r="J163" s="86">
        <v>45683</v>
      </c>
      <c r="K163" s="38">
        <f t="shared" si="53"/>
        <v>7</v>
      </c>
      <c r="L163" s="38">
        <f t="shared" si="54"/>
        <v>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31" t="s">
        <v>127</v>
      </c>
      <c r="D164" s="32"/>
      <c r="E164" s="33"/>
      <c r="F164" s="33"/>
      <c r="G164" s="34"/>
      <c r="H164" s="35">
        <v>7</v>
      </c>
      <c r="I164" s="36">
        <v>45838</v>
      </c>
      <c r="J164" s="86">
        <v>45844</v>
      </c>
      <c r="K164" s="38">
        <f t="shared" si="53"/>
        <v>7</v>
      </c>
      <c r="L164" s="38">
        <f t="shared" si="54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31" t="s">
        <v>82</v>
      </c>
      <c r="D165" s="32">
        <v>14</v>
      </c>
      <c r="E165" s="33">
        <v>41330</v>
      </c>
      <c r="F165" s="33">
        <v>45657</v>
      </c>
      <c r="G165" s="34">
        <f t="shared" ref="G165:G167" si="59">+(F165-E165)/365</f>
        <v>11.854794520547944</v>
      </c>
      <c r="H165" s="35">
        <f>+IF((F165-E165)&lt;(182.5),((F165-E165)/30*24)/20,IF(AND(G165&gt;0.5,G165&lt;=5),14,IF(AND(G165&gt;5,G165&lt;=10),21,IF(AND(G165&gt;10,G165&lt;=20),28,35))))</f>
        <v>28</v>
      </c>
      <c r="I165" s="36">
        <v>45628</v>
      </c>
      <c r="J165" s="86">
        <v>45634</v>
      </c>
      <c r="K165" s="38">
        <f t="shared" si="53"/>
        <v>7</v>
      </c>
      <c r="L165" s="38">
        <f t="shared" si="54"/>
        <v>35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58"/>
      <c r="C166" s="31" t="s">
        <v>82</v>
      </c>
      <c r="D166" s="32"/>
      <c r="E166" s="33">
        <v>41330</v>
      </c>
      <c r="F166" s="33">
        <v>45657</v>
      </c>
      <c r="G166" s="34">
        <f t="shared" si="59"/>
        <v>11.854794520547944</v>
      </c>
      <c r="H166" s="35">
        <v>35</v>
      </c>
      <c r="I166" s="36">
        <v>45670</v>
      </c>
      <c r="J166" s="86">
        <v>45683</v>
      </c>
      <c r="K166" s="38">
        <f t="shared" si="53"/>
        <v>14</v>
      </c>
      <c r="L166" s="38">
        <f t="shared" si="54"/>
        <v>21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 x14ac:dyDescent="0.3">
      <c r="A167" s="1"/>
      <c r="B167" s="58"/>
      <c r="C167" s="31" t="s">
        <v>82</v>
      </c>
      <c r="D167" s="32"/>
      <c r="E167" s="33">
        <v>41330</v>
      </c>
      <c r="F167" s="33">
        <v>45657</v>
      </c>
      <c r="G167" s="34">
        <f t="shared" si="59"/>
        <v>11.854794520547944</v>
      </c>
      <c r="H167" s="35">
        <v>21</v>
      </c>
      <c r="I167" s="36">
        <v>45929</v>
      </c>
      <c r="J167" s="86">
        <v>45935</v>
      </c>
      <c r="K167" s="38">
        <f t="shared" si="53"/>
        <v>7</v>
      </c>
      <c r="L167" s="38">
        <f t="shared" si="54"/>
        <v>14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 x14ac:dyDescent="0.3">
      <c r="A168" s="1"/>
      <c r="B168" s="58"/>
      <c r="C168" s="41"/>
      <c r="D168" s="42"/>
      <c r="E168" s="43"/>
      <c r="F168" s="43"/>
      <c r="G168" s="44"/>
      <c r="H168" s="45"/>
      <c r="I168" s="50"/>
      <c r="J168" s="50"/>
      <c r="K168" s="46"/>
      <c r="L168" s="4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58"/>
      <c r="C169" s="25" t="s">
        <v>83</v>
      </c>
      <c r="D169" s="48"/>
      <c r="E169" s="43"/>
      <c r="F169" s="50"/>
      <c r="G169" s="50"/>
      <c r="H169" s="45"/>
      <c r="I169" s="29"/>
      <c r="J169" s="29"/>
      <c r="K169" s="29"/>
      <c r="L169" s="2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58"/>
      <c r="C170" s="25"/>
      <c r="D170" s="48"/>
      <c r="E170" s="43"/>
      <c r="F170" s="50"/>
      <c r="G170" s="50"/>
      <c r="H170" s="45"/>
      <c r="I170" s="29"/>
      <c r="J170" s="29"/>
      <c r="K170" s="29"/>
      <c r="L170" s="2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31" t="s">
        <v>84</v>
      </c>
      <c r="D171" s="32"/>
      <c r="E171" s="33">
        <v>42037</v>
      </c>
      <c r="F171" s="33">
        <v>45657</v>
      </c>
      <c r="G171" s="51">
        <f>+(F171-E171)/365</f>
        <v>9.9178082191780828</v>
      </c>
      <c r="H171" s="60">
        <f>+IF((F171-E171)&lt;(182.5),((F171-E171)/30*24)/20,IF(AND(G171&gt;0.5,G171&lt;=5),14,IF(AND(G171&gt;5,G171&lt;=10),21,IF(AND(G171&gt;10,G171&lt;=20),28,35))))</f>
        <v>21</v>
      </c>
      <c r="I171" s="61">
        <v>45593</v>
      </c>
      <c r="J171" s="62">
        <v>45599</v>
      </c>
      <c r="K171" s="38">
        <f t="shared" ref="K171:K182" si="60">IF(I171="","",+J171-I171+1)</f>
        <v>7</v>
      </c>
      <c r="L171" s="38">
        <f t="shared" ref="L171:L184" si="61">IF(K171&lt;&gt;"",D171+H171-K171,H171)</f>
        <v>14</v>
      </c>
      <c r="M171" s="5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31" t="s">
        <v>84</v>
      </c>
      <c r="D172" s="32"/>
      <c r="E172" s="33"/>
      <c r="F172" s="33"/>
      <c r="G172" s="34"/>
      <c r="H172" s="35">
        <v>14</v>
      </c>
      <c r="I172" s="61">
        <v>45734</v>
      </c>
      <c r="J172" s="62">
        <v>45744</v>
      </c>
      <c r="K172" s="38">
        <f t="shared" si="60"/>
        <v>11</v>
      </c>
      <c r="L172" s="35">
        <f t="shared" si="61"/>
        <v>3</v>
      </c>
      <c r="M172" s="5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154</v>
      </c>
      <c r="D173" s="32"/>
      <c r="E173" s="33">
        <v>45384</v>
      </c>
      <c r="F173" s="33">
        <v>45657</v>
      </c>
      <c r="G173" s="34">
        <f>+(F173-E173)/365</f>
        <v>0.74794520547945209</v>
      </c>
      <c r="H173" s="35">
        <f>+IF((F173-E173)&lt;(182.5),((F173-E173)/30*24)/20,IF(AND(G173&gt;0.5,G173&lt;=5),14,IF(AND(G173&gt;5,G173&lt;=10),21,IF(AND(G173&gt;10,G173&lt;=20),28,35))))</f>
        <v>14</v>
      </c>
      <c r="I173" s="36">
        <v>45721</v>
      </c>
      <c r="J173" s="86">
        <v>45724</v>
      </c>
      <c r="K173" s="38">
        <f t="shared" si="60"/>
        <v>4</v>
      </c>
      <c r="L173" s="38">
        <f t="shared" si="61"/>
        <v>10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154</v>
      </c>
      <c r="D174" s="32"/>
      <c r="E174" s="33"/>
      <c r="F174" s="33"/>
      <c r="G174" s="34"/>
      <c r="H174" s="35">
        <v>10</v>
      </c>
      <c r="I174" s="36">
        <v>45930</v>
      </c>
      <c r="J174" s="36">
        <v>45939</v>
      </c>
      <c r="K174" s="38">
        <f t="shared" si="60"/>
        <v>10</v>
      </c>
      <c r="L174" s="38">
        <f t="shared" si="61"/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155</v>
      </c>
      <c r="D175" s="32"/>
      <c r="E175" s="33">
        <v>45323</v>
      </c>
      <c r="F175" s="33">
        <v>45657</v>
      </c>
      <c r="G175" s="34">
        <f>+(F175-E175)/365</f>
        <v>0.91506849315068495</v>
      </c>
      <c r="H175" s="35">
        <f>+IF((F175-E175)&lt;(182.5),((F175-E175)/30*24)/20,IF(AND(G175&gt;0.5,G175&lt;=5),14,IF(AND(G175&gt;5,G175&lt;=10),21,IF(AND(G175&gt;10,G175&lt;=20),28,35))))</f>
        <v>14</v>
      </c>
      <c r="I175" s="36">
        <v>45698</v>
      </c>
      <c r="J175" s="86">
        <v>45704</v>
      </c>
      <c r="K175" s="38">
        <f t="shared" si="60"/>
        <v>7</v>
      </c>
      <c r="L175" s="38">
        <f t="shared" si="61"/>
        <v>7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155</v>
      </c>
      <c r="D176" s="32"/>
      <c r="E176" s="33"/>
      <c r="F176" s="33"/>
      <c r="G176" s="34"/>
      <c r="H176" s="35">
        <v>7</v>
      </c>
      <c r="I176" s="36">
        <v>45810</v>
      </c>
      <c r="J176" s="86">
        <v>45816</v>
      </c>
      <c r="K176" s="38">
        <f t="shared" si="60"/>
        <v>7</v>
      </c>
      <c r="L176" s="38">
        <f t="shared" si="61"/>
        <v>0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128</v>
      </c>
      <c r="D177" s="32"/>
      <c r="E177" s="33">
        <v>44935</v>
      </c>
      <c r="F177" s="33">
        <v>45657</v>
      </c>
      <c r="G177" s="34">
        <f>+(F177-E177)/365</f>
        <v>1.978082191780822</v>
      </c>
      <c r="H177" s="35">
        <f>+IF((F177-E177)&lt;(182.5),((F177-E177)/30*24)/20,IF(AND(G177&gt;0.5,G177&lt;=5),14,IF(AND(G177&gt;5,G177&lt;=10),21,IF(AND(G177&gt;10,G177&lt;=20),28,35))))</f>
        <v>14</v>
      </c>
      <c r="I177" s="36">
        <v>45705</v>
      </c>
      <c r="J177" s="86">
        <v>45711</v>
      </c>
      <c r="K177" s="38">
        <f t="shared" si="60"/>
        <v>7</v>
      </c>
      <c r="L177" s="38">
        <f t="shared" si="61"/>
        <v>7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31" t="s">
        <v>128</v>
      </c>
      <c r="D178" s="32"/>
      <c r="E178" s="33"/>
      <c r="F178" s="33"/>
      <c r="G178" s="34"/>
      <c r="H178" s="35">
        <v>7</v>
      </c>
      <c r="I178" s="36">
        <v>45810</v>
      </c>
      <c r="J178" s="86">
        <v>45816</v>
      </c>
      <c r="K178" s="38">
        <f t="shared" si="60"/>
        <v>7</v>
      </c>
      <c r="L178" s="38">
        <f t="shared" si="61"/>
        <v>0</v>
      </c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31" t="s">
        <v>86</v>
      </c>
      <c r="D179" s="32"/>
      <c r="E179" s="33">
        <v>44385</v>
      </c>
      <c r="F179" s="33">
        <v>45658</v>
      </c>
      <c r="G179" s="34">
        <f>+(F179-E179)/365</f>
        <v>3.4876712328767123</v>
      </c>
      <c r="H179" s="35">
        <f>+IF((F179-E179)&lt;(182.5),((F179-E179)/30*24)/20,IF(AND(G179&gt;0.5,G179&lt;=5),14,IF(AND(G179&gt;5,G179&lt;=10),21,IF(AND(G179&gt;10,G179&lt;=20),28,35))))</f>
        <v>14</v>
      </c>
      <c r="I179" s="36">
        <v>45659</v>
      </c>
      <c r="J179" s="86">
        <v>45665</v>
      </c>
      <c r="K179" s="38">
        <f t="shared" si="60"/>
        <v>7</v>
      </c>
      <c r="L179" s="38">
        <f t="shared" si="61"/>
        <v>7</v>
      </c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31" t="s">
        <v>86</v>
      </c>
      <c r="D180" s="32"/>
      <c r="E180" s="33"/>
      <c r="F180" s="33"/>
      <c r="G180" s="34"/>
      <c r="H180" s="35">
        <v>7</v>
      </c>
      <c r="I180" s="36">
        <v>45691</v>
      </c>
      <c r="J180" s="86">
        <v>45697</v>
      </c>
      <c r="K180" s="38">
        <f t="shared" si="60"/>
        <v>7</v>
      </c>
      <c r="L180" s="38">
        <f t="shared" si="61"/>
        <v>0</v>
      </c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129</v>
      </c>
      <c r="D181" s="32"/>
      <c r="E181" s="33">
        <v>44935</v>
      </c>
      <c r="F181" s="33">
        <v>45657</v>
      </c>
      <c r="G181" s="34">
        <f t="shared" ref="G181:G184" si="62">+(F181-E181)/365</f>
        <v>1.978082191780822</v>
      </c>
      <c r="H181" s="35">
        <f t="shared" ref="H181:H184" si="63">+IF((F181-E181)&lt;(182.5),((F181-E181)/30*24)/20,IF(AND(G181&gt;0.5,G181&lt;=5),14,IF(AND(G181&gt;5,G181&lt;=10),21,IF(AND(G181&gt;10,G181&lt;=20),28,35))))</f>
        <v>14</v>
      </c>
      <c r="I181" s="36">
        <v>45726</v>
      </c>
      <c r="J181" s="86">
        <v>45732</v>
      </c>
      <c r="K181" s="38">
        <f t="shared" si="60"/>
        <v>7</v>
      </c>
      <c r="L181" s="38">
        <f t="shared" si="61"/>
        <v>7</v>
      </c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4"/>
      <c r="B182" s="1"/>
      <c r="C182" s="31" t="s">
        <v>156</v>
      </c>
      <c r="D182" s="32"/>
      <c r="E182" s="33">
        <v>45435</v>
      </c>
      <c r="F182" s="33">
        <v>45657</v>
      </c>
      <c r="G182" s="34">
        <f t="shared" si="62"/>
        <v>0.60821917808219184</v>
      </c>
      <c r="H182" s="35">
        <f t="shared" si="63"/>
        <v>14</v>
      </c>
      <c r="I182" s="36">
        <v>45908</v>
      </c>
      <c r="J182" s="86">
        <v>45921</v>
      </c>
      <c r="K182" s="38">
        <f t="shared" si="60"/>
        <v>14</v>
      </c>
      <c r="L182" s="38">
        <f t="shared" si="61"/>
        <v>0</v>
      </c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4"/>
      <c r="B183" s="1"/>
      <c r="C183" s="31" t="s">
        <v>157</v>
      </c>
      <c r="D183" s="32"/>
      <c r="E183" s="33">
        <v>45810</v>
      </c>
      <c r="F183" s="33">
        <v>46022</v>
      </c>
      <c r="G183" s="34">
        <f t="shared" si="62"/>
        <v>0.58082191780821912</v>
      </c>
      <c r="H183" s="35">
        <f t="shared" si="63"/>
        <v>14</v>
      </c>
      <c r="I183" s="36"/>
      <c r="J183" s="86"/>
      <c r="K183" s="38"/>
      <c r="L183" s="38">
        <f t="shared" si="61"/>
        <v>14</v>
      </c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4"/>
      <c r="B184" s="1"/>
      <c r="C184" s="31" t="s">
        <v>158</v>
      </c>
      <c r="D184" s="32"/>
      <c r="E184" s="33">
        <v>45750</v>
      </c>
      <c r="F184" s="33">
        <v>46022</v>
      </c>
      <c r="G184" s="34">
        <f t="shared" si="62"/>
        <v>0.74520547945205484</v>
      </c>
      <c r="H184" s="35">
        <f t="shared" si="63"/>
        <v>14</v>
      </c>
      <c r="I184" s="36"/>
      <c r="J184" s="86"/>
      <c r="K184" s="38"/>
      <c r="L184" s="38">
        <f t="shared" si="61"/>
        <v>14</v>
      </c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4"/>
      <c r="B185" s="1"/>
      <c r="C185" s="41"/>
      <c r="D185" s="42"/>
      <c r="E185" s="43"/>
      <c r="F185" s="43"/>
      <c r="G185" s="44"/>
      <c r="H185" s="45"/>
      <c r="I185" s="50"/>
      <c r="J185" s="50"/>
      <c r="K185" s="46"/>
      <c r="L185" s="46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4"/>
      <c r="B186" s="1"/>
      <c r="C186" s="25" t="s">
        <v>88</v>
      </c>
      <c r="D186" s="48"/>
      <c r="E186" s="30"/>
      <c r="F186" s="30"/>
      <c r="G186" s="30"/>
      <c r="H186" s="30"/>
      <c r="I186" s="30"/>
      <c r="J186" s="30"/>
      <c r="K186" s="29"/>
      <c r="L186" s="2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4"/>
      <c r="B187" s="1"/>
      <c r="C187" s="25"/>
      <c r="D187" s="48"/>
      <c r="E187" s="30"/>
      <c r="F187" s="30"/>
      <c r="G187" s="30"/>
      <c r="H187" s="30"/>
      <c r="I187" s="30"/>
      <c r="J187" s="30"/>
      <c r="K187" s="29"/>
      <c r="L187" s="2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4"/>
      <c r="B188" s="1"/>
      <c r="C188" s="31" t="s">
        <v>89</v>
      </c>
      <c r="D188" s="32">
        <v>16</v>
      </c>
      <c r="E188" s="33">
        <v>41453</v>
      </c>
      <c r="F188" s="33">
        <v>45657</v>
      </c>
      <c r="G188" s="34">
        <f>+(F188-E188)/365</f>
        <v>11.517808219178082</v>
      </c>
      <c r="H188" s="35">
        <f>+IF((F188-E188)&lt;(182.5),((F188-E188)/30*24)/20,IF(AND(G188&gt;0.5,G188&lt;=5),14,IF(AND(G188&gt;5,G188&lt;=10),21,IF(AND(G188&gt;10,G188&lt;=20),28,35))))</f>
        <v>28</v>
      </c>
      <c r="I188" s="36">
        <v>45698</v>
      </c>
      <c r="J188" s="86">
        <v>45711</v>
      </c>
      <c r="K188" s="38">
        <f t="shared" ref="K188:K200" si="64">IF(I188="","",+J188-I188+1)</f>
        <v>14</v>
      </c>
      <c r="L188" s="38">
        <f t="shared" ref="L188:L200" si="65">IF(K188&lt;&gt;"",D188+H188-K188,H188)</f>
        <v>30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89</v>
      </c>
      <c r="D189" s="32"/>
      <c r="E189" s="33"/>
      <c r="F189" s="33"/>
      <c r="G189" s="39"/>
      <c r="H189" s="40">
        <v>30</v>
      </c>
      <c r="I189" s="36">
        <v>45845</v>
      </c>
      <c r="J189" s="86">
        <v>45851</v>
      </c>
      <c r="K189" s="38">
        <f t="shared" si="64"/>
        <v>7</v>
      </c>
      <c r="L189" s="38">
        <f t="shared" si="65"/>
        <v>23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130</v>
      </c>
      <c r="D190" s="32"/>
      <c r="E190" s="33">
        <v>45064</v>
      </c>
      <c r="F190" s="33">
        <v>45657</v>
      </c>
      <c r="G190" s="39">
        <f t="shared" ref="G190:G194" si="66">+(F190-E190)/365</f>
        <v>1.6246575342465754</v>
      </c>
      <c r="H190" s="40">
        <f t="shared" ref="H190:H194" si="67">+IF((F190-E190)&lt;(182.5),((F190-E190)/30*24)/20,IF(AND(G190&gt;0.5,G190&lt;=5),14,IF(AND(G190&gt;5,G190&lt;=10),21,IF(AND(G190&gt;10,G190&lt;=20),28,35))))</f>
        <v>14</v>
      </c>
      <c r="I190" s="36">
        <v>45691</v>
      </c>
      <c r="J190" s="86">
        <v>45698</v>
      </c>
      <c r="K190" s="38">
        <f t="shared" si="64"/>
        <v>8</v>
      </c>
      <c r="L190" s="38">
        <f t="shared" si="65"/>
        <v>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159</v>
      </c>
      <c r="D191" s="32"/>
      <c r="E191" s="33">
        <v>45548</v>
      </c>
      <c r="F191" s="33">
        <v>45657</v>
      </c>
      <c r="G191" s="39">
        <f t="shared" si="66"/>
        <v>0.29863013698630136</v>
      </c>
      <c r="H191" s="40">
        <f t="shared" si="67"/>
        <v>4.3600000000000003</v>
      </c>
      <c r="I191" s="36">
        <v>45705</v>
      </c>
      <c r="J191" s="86">
        <v>45711</v>
      </c>
      <c r="K191" s="38">
        <f t="shared" si="64"/>
        <v>7</v>
      </c>
      <c r="L191" s="38">
        <f t="shared" si="65"/>
        <v>-2.6399999999999997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91</v>
      </c>
      <c r="D192" s="32"/>
      <c r="E192" s="33">
        <v>43892</v>
      </c>
      <c r="F192" s="33">
        <v>45657</v>
      </c>
      <c r="G192" s="39">
        <f t="shared" si="66"/>
        <v>4.8356164383561646</v>
      </c>
      <c r="H192" s="40">
        <f t="shared" si="67"/>
        <v>14</v>
      </c>
      <c r="I192" s="36">
        <v>45698</v>
      </c>
      <c r="J192" s="86">
        <v>45711</v>
      </c>
      <c r="K192" s="38">
        <f t="shared" si="64"/>
        <v>14</v>
      </c>
      <c r="L192" s="38">
        <f t="shared" si="65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92</v>
      </c>
      <c r="D193" s="32"/>
      <c r="E193" s="33">
        <v>43892</v>
      </c>
      <c r="F193" s="33">
        <v>45657</v>
      </c>
      <c r="G193" s="39">
        <f t="shared" si="66"/>
        <v>4.8356164383561646</v>
      </c>
      <c r="H193" s="40">
        <f t="shared" si="67"/>
        <v>14</v>
      </c>
      <c r="I193" s="36">
        <v>45705</v>
      </c>
      <c r="J193" s="86">
        <v>45718</v>
      </c>
      <c r="K193" s="38">
        <f t="shared" si="64"/>
        <v>14</v>
      </c>
      <c r="L193" s="38">
        <f t="shared" si="65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118</v>
      </c>
      <c r="D194" s="32"/>
      <c r="E194" s="33">
        <v>45170</v>
      </c>
      <c r="F194" s="33">
        <v>45657</v>
      </c>
      <c r="G194" s="51">
        <f t="shared" si="66"/>
        <v>1.3342465753424657</v>
      </c>
      <c r="H194" s="35">
        <f t="shared" si="67"/>
        <v>14</v>
      </c>
      <c r="I194" s="36">
        <v>45686</v>
      </c>
      <c r="J194" s="86">
        <v>45694</v>
      </c>
      <c r="K194" s="38">
        <f t="shared" si="64"/>
        <v>9</v>
      </c>
      <c r="L194" s="38">
        <f t="shared" si="65"/>
        <v>5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118</v>
      </c>
      <c r="D195" s="32"/>
      <c r="E195" s="33"/>
      <c r="F195" s="33"/>
      <c r="G195" s="39"/>
      <c r="H195" s="40">
        <v>5</v>
      </c>
      <c r="I195" s="36">
        <v>45894</v>
      </c>
      <c r="J195" s="86">
        <v>45898</v>
      </c>
      <c r="K195" s="38">
        <f t="shared" si="64"/>
        <v>5</v>
      </c>
      <c r="L195" s="38">
        <f t="shared" si="65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3">
      <c r="A196" s="4"/>
      <c r="B196" s="1"/>
      <c r="C196" s="31" t="s">
        <v>94</v>
      </c>
      <c r="D196" s="32"/>
      <c r="E196" s="33">
        <v>43833</v>
      </c>
      <c r="F196" s="33">
        <v>45657</v>
      </c>
      <c r="G196" s="39">
        <f t="shared" ref="G196:G202" si="68">+(F196-E196)/365</f>
        <v>4.9972602739726026</v>
      </c>
      <c r="H196" s="40">
        <f t="shared" ref="H196:H202" si="69">+IF((F196-E196)&lt;(182.5),((F196-E196)/30*24)/20,IF(AND(G196&gt;0.5,G196&lt;=5),14,IF(AND(G196&gt;5,G196&lt;=10),21,IF(AND(G196&gt;10,G196&lt;=20),28,35))))</f>
        <v>14</v>
      </c>
      <c r="I196" s="36">
        <v>45663</v>
      </c>
      <c r="J196" s="86">
        <v>45676</v>
      </c>
      <c r="K196" s="38">
        <f t="shared" si="64"/>
        <v>14</v>
      </c>
      <c r="L196" s="38">
        <f t="shared" si="65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3">
      <c r="A197" s="4"/>
      <c r="B197" s="1"/>
      <c r="C197" s="31" t="s">
        <v>95</v>
      </c>
      <c r="D197" s="32"/>
      <c r="E197" s="33">
        <v>43833</v>
      </c>
      <c r="F197" s="33">
        <v>45657</v>
      </c>
      <c r="G197" s="39">
        <f t="shared" si="68"/>
        <v>4.9972602739726026</v>
      </c>
      <c r="H197" s="40">
        <f t="shared" si="69"/>
        <v>14</v>
      </c>
      <c r="I197" s="36">
        <v>45677</v>
      </c>
      <c r="J197" s="86">
        <v>45690</v>
      </c>
      <c r="K197" s="38">
        <f t="shared" si="64"/>
        <v>14</v>
      </c>
      <c r="L197" s="38">
        <f t="shared" si="65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3">
      <c r="A198" s="4"/>
      <c r="B198" s="1"/>
      <c r="C198" s="31" t="s">
        <v>96</v>
      </c>
      <c r="D198" s="32">
        <v>14</v>
      </c>
      <c r="E198" s="33">
        <v>43833</v>
      </c>
      <c r="F198" s="33">
        <v>45657</v>
      </c>
      <c r="G198" s="39">
        <f t="shared" si="68"/>
        <v>4.9972602739726026</v>
      </c>
      <c r="H198" s="40">
        <f t="shared" si="69"/>
        <v>14</v>
      </c>
      <c r="I198" s="61">
        <v>45677</v>
      </c>
      <c r="J198" s="62">
        <v>45690</v>
      </c>
      <c r="K198" s="38">
        <f t="shared" si="64"/>
        <v>14</v>
      </c>
      <c r="L198" s="38">
        <f t="shared" si="65"/>
        <v>14</v>
      </c>
      <c r="M198" s="9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3">
      <c r="A199" s="4"/>
      <c r="B199" s="1"/>
      <c r="C199" s="31" t="s">
        <v>97</v>
      </c>
      <c r="D199" s="32"/>
      <c r="E199" s="33">
        <v>43833</v>
      </c>
      <c r="F199" s="33">
        <v>45657</v>
      </c>
      <c r="G199" s="39">
        <f t="shared" si="68"/>
        <v>4.9972602739726026</v>
      </c>
      <c r="H199" s="40">
        <f t="shared" si="69"/>
        <v>14</v>
      </c>
      <c r="I199" s="36">
        <v>45705</v>
      </c>
      <c r="J199" s="86">
        <v>45718</v>
      </c>
      <c r="K199" s="38">
        <f t="shared" si="64"/>
        <v>14</v>
      </c>
      <c r="L199" s="38">
        <f t="shared" si="65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3">
      <c r="A200" s="4"/>
      <c r="B200" s="1"/>
      <c r="C200" s="31" t="s">
        <v>160</v>
      </c>
      <c r="D200" s="32"/>
      <c r="E200" s="33">
        <v>45432</v>
      </c>
      <c r="F200" s="33">
        <v>45657</v>
      </c>
      <c r="G200" s="39">
        <f t="shared" si="68"/>
        <v>0.61643835616438358</v>
      </c>
      <c r="H200" s="40">
        <f t="shared" si="69"/>
        <v>14</v>
      </c>
      <c r="I200" s="36">
        <v>45684</v>
      </c>
      <c r="J200" s="86">
        <v>45697</v>
      </c>
      <c r="K200" s="38">
        <f t="shared" si="64"/>
        <v>14</v>
      </c>
      <c r="L200" s="38">
        <f t="shared" si="65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3">
      <c r="A201" s="4"/>
      <c r="B201" s="1"/>
      <c r="C201" s="31" t="s">
        <v>161</v>
      </c>
      <c r="D201" s="32"/>
      <c r="E201" s="33">
        <v>45691</v>
      </c>
      <c r="F201" s="33">
        <v>46022</v>
      </c>
      <c r="G201" s="39">
        <f t="shared" si="68"/>
        <v>0.9068493150684932</v>
      </c>
      <c r="H201" s="40">
        <f t="shared" si="69"/>
        <v>14</v>
      </c>
      <c r="I201" s="36"/>
      <c r="J201" s="86"/>
      <c r="K201" s="38"/>
      <c r="L201" s="3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3">
      <c r="A202" s="4"/>
      <c r="B202" s="1"/>
      <c r="C202" s="31" t="s">
        <v>162</v>
      </c>
      <c r="D202" s="32"/>
      <c r="E202" s="33">
        <v>45490</v>
      </c>
      <c r="F202" s="33">
        <v>45657</v>
      </c>
      <c r="G202" s="39">
        <f t="shared" si="68"/>
        <v>0.45753424657534247</v>
      </c>
      <c r="H202" s="40">
        <f t="shared" si="69"/>
        <v>6.68</v>
      </c>
      <c r="I202" s="36">
        <v>45649</v>
      </c>
      <c r="J202" s="86">
        <v>45655</v>
      </c>
      <c r="K202" s="38">
        <f>IF(I202="","",+J202-I202+1)</f>
        <v>7</v>
      </c>
      <c r="L202" s="38">
        <f>IF(K202&lt;&gt;"",D202+H202-K202,H202)</f>
        <v>-0.32000000000000028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63"/>
      <c r="D203" s="63"/>
      <c r="E203" s="64"/>
      <c r="F203" s="64"/>
      <c r="G203" s="65" t="str">
        <f>IF(E203="","",+F203-E203+1)</f>
        <v/>
      </c>
      <c r="H203" s="4"/>
      <c r="I203" s="4"/>
      <c r="J203" s="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85"/>
      <c r="D204" s="1"/>
      <c r="E204" s="2"/>
      <c r="F204" s="2"/>
      <c r="G204" s="3"/>
      <c r="H204" s="63"/>
      <c r="I204" s="64"/>
      <c r="J204" s="64"/>
      <c r="K204" s="65" t="str">
        <f t="shared" ref="K204:K322" si="70">IF(I204="","",+J204-I204+1)</f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31" t="s">
        <v>96</v>
      </c>
      <c r="D205" s="32"/>
      <c r="E205" s="33">
        <v>43833</v>
      </c>
      <c r="F205" s="33">
        <v>45657</v>
      </c>
      <c r="G205" s="51">
        <f>+(F205-E205)/365</f>
        <v>4.9972602739726026</v>
      </c>
      <c r="H205" s="35">
        <f>+IF((F205-E205)&lt;(182.5),((F205-E205)/30*24)/20,IF(AND(G205&gt;0.5,G205&lt;=5),14,IF(AND(G205&gt;5,G205&lt;=10),21,IF(AND(G205&gt;10,G205&lt;=20),28,35))))</f>
        <v>14</v>
      </c>
      <c r="I205" s="61">
        <v>45551</v>
      </c>
      <c r="J205" s="62">
        <v>45564</v>
      </c>
      <c r="K205" s="38">
        <f t="shared" si="70"/>
        <v>14</v>
      </c>
      <c r="L205" s="38">
        <f>IF(K205&lt;&gt;"",D205+H205-K205,H205)</f>
        <v>0</v>
      </c>
      <c r="M205" s="91" t="s">
        <v>163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70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70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70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70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70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70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70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63"/>
      <c r="I213" s="64"/>
      <c r="J213" s="64"/>
      <c r="K213" s="65" t="str">
        <f t="shared" si="70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63"/>
      <c r="I214" s="64"/>
      <c r="J214" s="64"/>
      <c r="K214" s="65" t="str">
        <f t="shared" si="70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63"/>
      <c r="I215" s="64"/>
      <c r="J215" s="64"/>
      <c r="K215" s="65" t="str">
        <f t="shared" si="70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63"/>
      <c r="I216" s="64"/>
      <c r="J216" s="64"/>
      <c r="K216" s="65" t="str">
        <f t="shared" si="70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63"/>
      <c r="I217" s="64"/>
      <c r="J217" s="64"/>
      <c r="K217" s="65" t="str">
        <f t="shared" si="70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63"/>
      <c r="I218" s="64"/>
      <c r="J218" s="64"/>
      <c r="K218" s="65" t="str">
        <f t="shared" si="70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63"/>
      <c r="I219" s="64"/>
      <c r="J219" s="64"/>
      <c r="K219" s="65" t="str">
        <f t="shared" si="70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70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70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70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70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70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70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70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70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70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70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70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70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70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70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70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70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70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70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70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6"/>
      <c r="K239" s="65" t="str">
        <f t="shared" si="70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70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70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70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70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70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70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70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70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70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70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70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70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70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70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5" t="str">
        <f t="shared" si="70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5" t="str">
        <f t="shared" si="70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5" t="str">
        <f t="shared" si="70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5" t="str">
        <f t="shared" si="70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5" t="str">
        <f t="shared" si="70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5" t="str">
        <f t="shared" si="70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5" t="str">
        <f t="shared" si="70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7" t="str">
        <f t="shared" si="70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0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0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0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0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0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0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0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0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0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0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0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70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70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70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70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70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70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70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70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70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70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70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70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70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70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70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70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70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70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70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70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70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70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70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70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70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70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70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70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70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70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70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70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70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70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70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70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70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70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70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70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70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70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70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68" t="str">
        <f t="shared" si="70"/>
        <v/>
      </c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68" t="str">
        <f t="shared" si="70"/>
        <v/>
      </c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68" t="str">
        <f t="shared" si="70"/>
        <v/>
      </c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68" t="str">
        <f t="shared" si="70"/>
        <v/>
      </c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68" t="str">
        <f t="shared" si="70"/>
        <v/>
      </c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68" t="str">
        <f t="shared" si="70"/>
        <v/>
      </c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68" t="str">
        <f t="shared" si="70"/>
        <v/>
      </c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1"/>
      <c r="C516" s="1"/>
      <c r="D516" s="1"/>
      <c r="E516" s="2"/>
      <c r="F516" s="2"/>
      <c r="G516" s="3"/>
      <c r="H516" s="4"/>
      <c r="I516" s="64"/>
      <c r="J516" s="64"/>
      <c r="K516" s="4"/>
      <c r="L516" s="4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1"/>
      <c r="C517" s="1"/>
      <c r="D517" s="1"/>
      <c r="E517" s="2"/>
      <c r="F517" s="2"/>
      <c r="G517" s="3"/>
      <c r="H517" s="4"/>
      <c r="I517" s="64"/>
      <c r="J517" s="64"/>
      <c r="K517" s="4"/>
      <c r="L517" s="4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1"/>
      <c r="C518" s="1"/>
      <c r="D518" s="1"/>
      <c r="E518" s="2"/>
      <c r="F518" s="2"/>
      <c r="G518" s="3"/>
      <c r="H518" s="4"/>
      <c r="I518" s="64"/>
      <c r="J518" s="64"/>
      <c r="K518" s="4"/>
      <c r="L518" s="4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1"/>
      <c r="C519" s="1"/>
      <c r="D519" s="1"/>
      <c r="E519" s="2"/>
      <c r="F519" s="2"/>
      <c r="G519" s="3"/>
      <c r="H519" s="4"/>
      <c r="I519" s="64"/>
      <c r="J519" s="64"/>
      <c r="K519" s="4"/>
      <c r="L519" s="4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1"/>
      <c r="C520" s="1"/>
      <c r="D520" s="1"/>
      <c r="E520" s="2"/>
      <c r="F520" s="2"/>
      <c r="G520" s="3"/>
      <c r="H520" s="4"/>
      <c r="I520" s="64"/>
      <c r="J520" s="64"/>
      <c r="K520" s="4"/>
      <c r="L520" s="4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1"/>
      <c r="C521" s="1"/>
      <c r="D521" s="1"/>
      <c r="E521" s="2"/>
      <c r="F521" s="2"/>
      <c r="G521" s="3"/>
      <c r="H521" s="4"/>
      <c r="I521" s="64"/>
      <c r="J521" s="64"/>
      <c r="K521" s="4"/>
      <c r="L521" s="4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1"/>
      <c r="C522" s="1"/>
      <c r="D522" s="1"/>
      <c r="E522" s="2"/>
      <c r="F522" s="2"/>
      <c r="G522" s="3"/>
      <c r="H522" s="4"/>
      <c r="I522" s="64"/>
      <c r="J522" s="64"/>
      <c r="K522" s="4"/>
      <c r="L522" s="4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autoFilter ref="C4:L322" xr:uid="{00000000-0009-0000-0000-000003000000}"/>
  <mergeCells count="2">
    <mergeCell ref="C3:H3"/>
    <mergeCell ref="B143:B157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pageSetUpPr fitToPage="1"/>
  </sheetPr>
  <dimension ref="A1:Z1000"/>
  <sheetViews>
    <sheetView showGridLines="0" topLeftCell="A27" workbookViewId="0">
      <selection activeCell="D30" sqref="D30:L30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6" si="4">+(F13-E13)/365</f>
        <v>17.12876712328767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6" si="6">IF(I13="","",+J13-I13+1)</f>
        <v/>
      </c>
      <c r="L13" s="38">
        <f t="shared" ref="L13:L16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164</v>
      </c>
      <c r="D16" s="32"/>
      <c r="E16" s="33">
        <v>45894</v>
      </c>
      <c r="F16" s="33">
        <v>46023</v>
      </c>
      <c r="G16" s="39">
        <f t="shared" si="4"/>
        <v>0.35342465753424657</v>
      </c>
      <c r="H16" s="40">
        <f t="shared" si="5"/>
        <v>5.1599999999999993</v>
      </c>
      <c r="I16" s="36"/>
      <c r="J16" s="86"/>
      <c r="K16" s="38" t="str">
        <f t="shared" si="6"/>
        <v/>
      </c>
      <c r="L16" s="38">
        <f t="shared" si="7"/>
        <v>5.1599999999999993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/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 t="s">
        <v>21</v>
      </c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/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>
        <v>40542</v>
      </c>
      <c r="F20" s="33">
        <v>46022</v>
      </c>
      <c r="G20" s="34">
        <f t="shared" ref="G20:G22" si="8">+(F20-E20)/365</f>
        <v>15.013698630136986</v>
      </c>
      <c r="H20" s="35">
        <f t="shared" ref="H20:H22" si="9">+IF((F20-E20)&lt;(182.5),((F20-E20)/30*24)/20,IF(AND(G20&gt;0.5,G20&lt;=5),14,IF(AND(G20&gt;5,G20&lt;=10),21,IF(AND(G20&gt;10,G20&lt;=20),28,35))))</f>
        <v>28</v>
      </c>
      <c r="I20" s="36"/>
      <c r="J20" s="86"/>
      <c r="K20" s="38" t="str">
        <f t="shared" ref="K20:K22" si="10">IF(I20="","",+J20-I20+1)</f>
        <v/>
      </c>
      <c r="L20" s="38">
        <f t="shared" ref="L20:L22" si="11">IF(K20&lt;&gt;"",D20+H20-K20,H20)</f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>
        <v>41554</v>
      </c>
      <c r="F21" s="33">
        <v>46022</v>
      </c>
      <c r="G21" s="51">
        <f t="shared" si="8"/>
        <v>12.241095890410959</v>
      </c>
      <c r="H21" s="35">
        <f t="shared" si="9"/>
        <v>28</v>
      </c>
      <c r="I21" s="36"/>
      <c r="J21" s="86"/>
      <c r="K21" s="38" t="str">
        <f t="shared" si="10"/>
        <v/>
      </c>
      <c r="L21" s="38">
        <f t="shared" si="11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24</v>
      </c>
      <c r="D22" s="32"/>
      <c r="E22" s="33">
        <v>43102</v>
      </c>
      <c r="F22" s="33">
        <v>46022</v>
      </c>
      <c r="G22" s="39">
        <f t="shared" si="8"/>
        <v>8</v>
      </c>
      <c r="H22" s="40">
        <f t="shared" si="9"/>
        <v>21</v>
      </c>
      <c r="I22" s="36"/>
      <c r="J22" s="86"/>
      <c r="K22" s="38" t="str">
        <f t="shared" si="10"/>
        <v/>
      </c>
      <c r="L22" s="38">
        <f t="shared" si="11"/>
        <v>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41"/>
      <c r="D23" s="42"/>
      <c r="E23" s="43"/>
      <c r="F23" s="43"/>
      <c r="G23" s="44"/>
      <c r="H23" s="45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 t="s">
        <v>25</v>
      </c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/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31" t="s">
        <v>26</v>
      </c>
      <c r="D26" s="32"/>
      <c r="E26" s="33">
        <v>38139</v>
      </c>
      <c r="F26" s="33">
        <v>46022</v>
      </c>
      <c r="G26" s="51">
        <f t="shared" ref="G26:G43" si="12">+(F26-E26)/365</f>
        <v>21.597260273972601</v>
      </c>
      <c r="H26" s="35">
        <f t="shared" ref="H26:H43" si="13">+IF((F26-E26)&lt;(182.5),((F26-E26)/30*24)/20,IF(AND(G26&gt;0.5,G26&lt;=5),14,IF(AND(G26&gt;5,G26&lt;=10),21,IF(AND(G26&gt;10,G26&lt;=20),28,35))))</f>
        <v>35</v>
      </c>
      <c r="I26" s="36"/>
      <c r="J26" s="86"/>
      <c r="K26" s="38" t="str">
        <f t="shared" ref="K26:K43" si="14">IF(I26="","",+J26-I26+1)</f>
        <v/>
      </c>
      <c r="L26" s="38">
        <f t="shared" ref="L26:L43" si="15">IF(K26&lt;&gt;"",D26+H26-K26,H26)</f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70" t="s">
        <v>27</v>
      </c>
      <c r="D27" s="80">
        <v>41</v>
      </c>
      <c r="E27" s="81">
        <v>39888</v>
      </c>
      <c r="F27" s="33">
        <v>46022</v>
      </c>
      <c r="G27" s="87">
        <f t="shared" si="12"/>
        <v>16.805479452054794</v>
      </c>
      <c r="H27" s="83">
        <f t="shared" si="13"/>
        <v>28</v>
      </c>
      <c r="I27" s="92"/>
      <c r="J27" s="89"/>
      <c r="K27" s="54" t="str">
        <f t="shared" si="14"/>
        <v/>
      </c>
      <c r="L27" s="54">
        <f t="shared" si="15"/>
        <v>28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135</v>
      </c>
      <c r="D28" s="32">
        <v>47</v>
      </c>
      <c r="E28" s="33">
        <v>40513</v>
      </c>
      <c r="F28" s="33">
        <v>46022</v>
      </c>
      <c r="G28" s="87">
        <f t="shared" si="12"/>
        <v>15.093150684931507</v>
      </c>
      <c r="H28" s="35">
        <f t="shared" si="13"/>
        <v>28</v>
      </c>
      <c r="I28" s="92"/>
      <c r="J28" s="89"/>
      <c r="K28" s="38" t="str">
        <f t="shared" si="14"/>
        <v/>
      </c>
      <c r="L28" s="38">
        <f t="shared" si="15"/>
        <v>28</v>
      </c>
      <c r="M28" s="8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29</v>
      </c>
      <c r="D29" s="32">
        <v>47</v>
      </c>
      <c r="E29" s="33">
        <v>41122</v>
      </c>
      <c r="F29" s="33">
        <v>46022</v>
      </c>
      <c r="G29" s="51">
        <f t="shared" si="12"/>
        <v>13.424657534246576</v>
      </c>
      <c r="H29" s="35">
        <f t="shared" si="13"/>
        <v>28</v>
      </c>
      <c r="I29" s="93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30</v>
      </c>
      <c r="D30" s="32">
        <v>40</v>
      </c>
      <c r="E30" s="33">
        <v>41396</v>
      </c>
      <c r="F30" s="33">
        <v>46022</v>
      </c>
      <c r="G30" s="51">
        <f t="shared" si="12"/>
        <v>12.673972602739726</v>
      </c>
      <c r="H30" s="35">
        <f t="shared" si="13"/>
        <v>28</v>
      </c>
      <c r="I30" s="36"/>
      <c r="J30" s="86"/>
      <c r="K30" s="38" t="str">
        <f t="shared" si="14"/>
        <v/>
      </c>
      <c r="L30" s="38">
        <f t="shared" si="15"/>
        <v>28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31</v>
      </c>
      <c r="D31" s="32">
        <v>23</v>
      </c>
      <c r="E31" s="33">
        <v>42233</v>
      </c>
      <c r="F31" s="33">
        <v>46022</v>
      </c>
      <c r="G31" s="51">
        <f t="shared" si="12"/>
        <v>10.38082191780822</v>
      </c>
      <c r="H31" s="35">
        <f t="shared" si="13"/>
        <v>28</v>
      </c>
      <c r="I31" s="36"/>
      <c r="J31" s="86"/>
      <c r="K31" s="38" t="str">
        <f t="shared" si="14"/>
        <v/>
      </c>
      <c r="L31" s="38">
        <f t="shared" si="15"/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32</v>
      </c>
      <c r="D32" s="32">
        <v>28</v>
      </c>
      <c r="E32" s="33">
        <v>42614</v>
      </c>
      <c r="F32" s="33">
        <v>46022</v>
      </c>
      <c r="G32" s="51">
        <f t="shared" si="12"/>
        <v>9.3369863013698637</v>
      </c>
      <c r="H32" s="35">
        <f t="shared" si="13"/>
        <v>21</v>
      </c>
      <c r="I32" s="36"/>
      <c r="J32" s="86"/>
      <c r="K32" s="38" t="str">
        <f t="shared" si="14"/>
        <v/>
      </c>
      <c r="L32" s="38">
        <f t="shared" si="15"/>
        <v>21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35</v>
      </c>
      <c r="D33" s="32">
        <v>35</v>
      </c>
      <c r="E33" s="33">
        <v>39142</v>
      </c>
      <c r="F33" s="33">
        <v>46022</v>
      </c>
      <c r="G33" s="51">
        <f t="shared" si="12"/>
        <v>18.849315068493151</v>
      </c>
      <c r="H33" s="35">
        <f t="shared" si="13"/>
        <v>28</v>
      </c>
      <c r="I33" s="36"/>
      <c r="J33" s="86"/>
      <c r="K33" s="38" t="str">
        <f t="shared" si="14"/>
        <v/>
      </c>
      <c r="L33" s="38">
        <f t="shared" si="15"/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36</v>
      </c>
      <c r="D34" s="32">
        <v>10</v>
      </c>
      <c r="E34" s="33">
        <v>42705</v>
      </c>
      <c r="F34" s="33">
        <v>46022</v>
      </c>
      <c r="G34" s="51">
        <f t="shared" si="12"/>
        <v>9.087671232876712</v>
      </c>
      <c r="H34" s="35">
        <f t="shared" si="13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38</v>
      </c>
      <c r="D35" s="32">
        <v>15</v>
      </c>
      <c r="E35" s="33">
        <v>43304</v>
      </c>
      <c r="F35" s="33">
        <v>46022</v>
      </c>
      <c r="G35" s="51">
        <f t="shared" si="12"/>
        <v>7.4465753424657537</v>
      </c>
      <c r="H35" s="35">
        <f t="shared" si="13"/>
        <v>21</v>
      </c>
      <c r="I35" s="36"/>
      <c r="J35" s="86"/>
      <c r="K35" s="38" t="str">
        <f t="shared" si="14"/>
        <v/>
      </c>
      <c r="L35" s="38">
        <f t="shared" si="15"/>
        <v>21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44</v>
      </c>
      <c r="D36" s="32">
        <v>27</v>
      </c>
      <c r="E36" s="33">
        <v>43346</v>
      </c>
      <c r="F36" s="33">
        <v>46022</v>
      </c>
      <c r="G36" s="51">
        <f t="shared" si="12"/>
        <v>7.3315068493150681</v>
      </c>
      <c r="H36" s="35">
        <f t="shared" si="13"/>
        <v>21</v>
      </c>
      <c r="I36" s="36"/>
      <c r="J36" s="86"/>
      <c r="K36" s="38" t="str">
        <f t="shared" si="14"/>
        <v/>
      </c>
      <c r="L36" s="38">
        <f t="shared" si="15"/>
        <v>21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101</v>
      </c>
      <c r="D37" s="32"/>
      <c r="E37" s="33">
        <v>44818</v>
      </c>
      <c r="F37" s="33">
        <v>46022</v>
      </c>
      <c r="G37" s="51">
        <f t="shared" si="12"/>
        <v>3.2986301369863016</v>
      </c>
      <c r="H37" s="35">
        <f t="shared" si="13"/>
        <v>14</v>
      </c>
      <c r="I37" s="36"/>
      <c r="J37" s="62"/>
      <c r="K37" s="38" t="str">
        <f t="shared" si="14"/>
        <v/>
      </c>
      <c r="L37" s="38">
        <f t="shared" si="15"/>
        <v>14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114</v>
      </c>
      <c r="D38" s="32">
        <v>6</v>
      </c>
      <c r="E38" s="33">
        <v>42121</v>
      </c>
      <c r="F38" s="33">
        <v>46022</v>
      </c>
      <c r="G38" s="51">
        <f t="shared" si="12"/>
        <v>10.687671232876712</v>
      </c>
      <c r="H38" s="35">
        <f t="shared" si="13"/>
        <v>28</v>
      </c>
      <c r="I38" s="36">
        <v>46055</v>
      </c>
      <c r="J38" s="86">
        <v>46065</v>
      </c>
      <c r="K38" s="38">
        <f t="shared" si="14"/>
        <v>11</v>
      </c>
      <c r="L38" s="38">
        <f t="shared" si="15"/>
        <v>23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116</v>
      </c>
      <c r="D39" s="32">
        <v>4</v>
      </c>
      <c r="E39" s="33">
        <v>45019</v>
      </c>
      <c r="F39" s="33">
        <v>46022</v>
      </c>
      <c r="G39" s="51">
        <f t="shared" si="12"/>
        <v>2.7479452054794522</v>
      </c>
      <c r="H39" s="35">
        <f t="shared" si="13"/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117</v>
      </c>
      <c r="D40" s="32">
        <v>11</v>
      </c>
      <c r="E40" s="33">
        <v>44928</v>
      </c>
      <c r="F40" s="33">
        <v>46022</v>
      </c>
      <c r="G40" s="51">
        <f t="shared" si="12"/>
        <v>2.9972602739726026</v>
      </c>
      <c r="H40" s="35">
        <f t="shared" si="13"/>
        <v>14</v>
      </c>
      <c r="I40" s="36"/>
      <c r="J40" s="86"/>
      <c r="K40" s="38" t="str">
        <f t="shared" si="14"/>
        <v/>
      </c>
      <c r="L40" s="38">
        <f t="shared" si="15"/>
        <v>14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85</v>
      </c>
      <c r="D41" s="32">
        <v>14</v>
      </c>
      <c r="E41" s="33">
        <v>40917</v>
      </c>
      <c r="F41" s="33">
        <v>46022</v>
      </c>
      <c r="G41" s="34">
        <f t="shared" si="12"/>
        <v>13.986301369863014</v>
      </c>
      <c r="H41" s="35">
        <f t="shared" si="13"/>
        <v>28</v>
      </c>
      <c r="I41" s="36">
        <v>45971</v>
      </c>
      <c r="J41" s="86">
        <v>45977</v>
      </c>
      <c r="K41" s="38">
        <f t="shared" si="14"/>
        <v>7</v>
      </c>
      <c r="L41" s="38">
        <f t="shared" si="15"/>
        <v>35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165</v>
      </c>
      <c r="D42" s="32"/>
      <c r="E42" s="33">
        <v>45782</v>
      </c>
      <c r="F42" s="33">
        <v>46022</v>
      </c>
      <c r="G42" s="34">
        <f t="shared" si="12"/>
        <v>0.65753424657534243</v>
      </c>
      <c r="H42" s="35">
        <f t="shared" si="13"/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119</v>
      </c>
      <c r="D43" s="32"/>
      <c r="E43" s="33">
        <v>45048</v>
      </c>
      <c r="F43" s="33">
        <v>46022</v>
      </c>
      <c r="G43" s="51">
        <f t="shared" si="12"/>
        <v>2.6684931506849314</v>
      </c>
      <c r="H43" s="35">
        <f t="shared" si="13"/>
        <v>14</v>
      </c>
      <c r="I43" s="36">
        <v>46020</v>
      </c>
      <c r="J43" s="86">
        <v>46026</v>
      </c>
      <c r="K43" s="38">
        <f t="shared" si="14"/>
        <v>7</v>
      </c>
      <c r="L43" s="38">
        <f t="shared" si="15"/>
        <v>7</v>
      </c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94" t="s">
        <v>166</v>
      </c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95"/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 t="s">
        <v>136</v>
      </c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25"/>
      <c r="D47" s="42"/>
      <c r="E47" s="43"/>
      <c r="F47" s="43"/>
      <c r="G47" s="44"/>
      <c r="H47" s="45"/>
      <c r="I47" s="50"/>
      <c r="J47" s="50"/>
      <c r="K47" s="46"/>
      <c r="L47" s="46"/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31" t="s">
        <v>167</v>
      </c>
      <c r="D48" s="32"/>
      <c r="E48" s="33">
        <v>45818</v>
      </c>
      <c r="F48" s="33">
        <v>46022</v>
      </c>
      <c r="G48" s="51">
        <f t="shared" ref="G48:G50" si="16">+(F48-E48)/365</f>
        <v>0.55890410958904113</v>
      </c>
      <c r="H48" s="35">
        <f t="shared" ref="H48:H50" si="17">+IF((F48-E48)&lt;(182.5),((F48-E48)/30*24)/20,IF(AND(G48&gt;0.5,G48&lt;=5),14,IF(AND(G48&gt;5,G48&lt;=10),21,IF(AND(G48&gt;10,G48&lt;=20),28,35))))</f>
        <v>14</v>
      </c>
      <c r="I48" s="36"/>
      <c r="J48" s="86"/>
      <c r="K48" s="38" t="str">
        <f t="shared" ref="K48:K50" si="18">IF(I48="","",+J48-I48+1)</f>
        <v/>
      </c>
      <c r="L48" s="38">
        <f t="shared" ref="L48:L50" si="19">IF(K48&lt;&gt;"",D48+H48-K48,H48)</f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168</v>
      </c>
      <c r="D49" s="32"/>
      <c r="E49" s="33">
        <v>45537</v>
      </c>
      <c r="F49" s="33">
        <v>46022</v>
      </c>
      <c r="G49" s="51">
        <f t="shared" si="16"/>
        <v>1.3287671232876712</v>
      </c>
      <c r="H49" s="35">
        <f t="shared" si="17"/>
        <v>14</v>
      </c>
      <c r="I49" s="36">
        <v>45691</v>
      </c>
      <c r="J49" s="86">
        <v>45704</v>
      </c>
      <c r="K49" s="38">
        <f t="shared" si="18"/>
        <v>14</v>
      </c>
      <c r="L49" s="38">
        <f t="shared" si="19"/>
        <v>0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31" t="s">
        <v>115</v>
      </c>
      <c r="D50" s="32"/>
      <c r="E50" s="33">
        <v>45019</v>
      </c>
      <c r="F50" s="33">
        <v>46022</v>
      </c>
      <c r="G50" s="51">
        <f t="shared" si="16"/>
        <v>2.7479452054794522</v>
      </c>
      <c r="H50" s="35">
        <f t="shared" si="17"/>
        <v>14</v>
      </c>
      <c r="I50" s="36"/>
      <c r="J50" s="86"/>
      <c r="K50" s="38" t="str">
        <f t="shared" si="18"/>
        <v/>
      </c>
      <c r="L50" s="38">
        <f t="shared" si="19"/>
        <v>14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41"/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 t="s">
        <v>138</v>
      </c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25"/>
      <c r="D53" s="42"/>
      <c r="E53" s="43"/>
      <c r="F53" s="43"/>
      <c r="G53" s="44"/>
      <c r="H53" s="45"/>
      <c r="I53" s="50"/>
      <c r="J53" s="50"/>
      <c r="K53" s="46"/>
      <c r="L53" s="46"/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42</v>
      </c>
      <c r="D54" s="32">
        <v>12</v>
      </c>
      <c r="E54" s="33">
        <v>42128</v>
      </c>
      <c r="F54" s="33">
        <v>46022</v>
      </c>
      <c r="G54" s="51">
        <f t="shared" ref="G54:G56" si="20">+(F54-E54)/365</f>
        <v>10.668493150684931</v>
      </c>
      <c r="H54" s="35">
        <f t="shared" ref="H54:H56" si="21">+IF((F54-E54)&lt;(182.5),((F54-E54)/30*24)/20,IF(AND(G54&gt;0.5,G54&lt;=5),14,IF(AND(G54&gt;5,G54&lt;=10),21,IF(AND(G54&gt;10,G54&lt;=20),28,35))))</f>
        <v>28</v>
      </c>
      <c r="I54" s="93"/>
      <c r="J54" s="86"/>
      <c r="K54" s="38" t="str">
        <f t="shared" ref="K54:K56" si="22">IF(I54="","",+J54-I54+1)</f>
        <v/>
      </c>
      <c r="L54" s="38">
        <f t="shared" ref="L54:L56" si="23">IF(K54&lt;&gt;"",D54+H54-K54,H54)</f>
        <v>28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37</v>
      </c>
      <c r="D55" s="32">
        <v>7</v>
      </c>
      <c r="E55" s="33">
        <v>42985</v>
      </c>
      <c r="F55" s="33">
        <v>46022</v>
      </c>
      <c r="G55" s="51">
        <f t="shared" si="20"/>
        <v>8.3205479452054796</v>
      </c>
      <c r="H55" s="35">
        <f t="shared" si="21"/>
        <v>21</v>
      </c>
      <c r="I55" s="93"/>
      <c r="J55" s="86"/>
      <c r="K55" s="38" t="str">
        <f t="shared" si="22"/>
        <v/>
      </c>
      <c r="L55" s="38">
        <f t="shared" si="23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31" t="s">
        <v>65</v>
      </c>
      <c r="D56" s="32"/>
      <c r="E56" s="33">
        <v>43525</v>
      </c>
      <c r="F56" s="33">
        <v>46022</v>
      </c>
      <c r="G56" s="34">
        <f t="shared" si="20"/>
        <v>6.8410958904109593</v>
      </c>
      <c r="H56" s="35">
        <f t="shared" si="21"/>
        <v>21</v>
      </c>
      <c r="I56" s="36"/>
      <c r="J56" s="86"/>
      <c r="K56" s="38" t="str">
        <f t="shared" si="22"/>
        <v/>
      </c>
      <c r="L56" s="38">
        <f t="shared" si="23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3"/>
      <c r="C57" s="41"/>
      <c r="D57" s="42"/>
      <c r="E57" s="43"/>
      <c r="F57" s="43"/>
      <c r="G57" s="44"/>
      <c r="H57" s="45"/>
      <c r="I57" s="50"/>
      <c r="J57" s="50"/>
      <c r="K57" s="46"/>
      <c r="L57" s="46"/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 t="s">
        <v>47</v>
      </c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25"/>
      <c r="D59" s="48"/>
      <c r="E59" s="43"/>
      <c r="F59" s="43"/>
      <c r="G59" s="44"/>
      <c r="H59" s="45"/>
      <c r="I59" s="29"/>
      <c r="J59" s="29"/>
      <c r="K59" s="29"/>
      <c r="L59" s="2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34</v>
      </c>
      <c r="D60" s="32">
        <v>16</v>
      </c>
      <c r="E60" s="33">
        <v>42142</v>
      </c>
      <c r="F60" s="33">
        <v>46022</v>
      </c>
      <c r="G60" s="51">
        <f t="shared" ref="G60:G65" si="24">+(F60-E60)/365</f>
        <v>10.63013698630137</v>
      </c>
      <c r="H60" s="35">
        <f t="shared" ref="H60:H65" si="25">+IF((F60-E60)&lt;(182.5),((F60-E60)/30*24)/20,IF(AND(G60&gt;0.5,G60&lt;=5),14,IF(AND(G60&gt;5,G60&lt;=10),21,IF(AND(G60&gt;10,G60&lt;=20),28,35))))</f>
        <v>28</v>
      </c>
      <c r="I60" s="36"/>
      <c r="J60" s="86"/>
      <c r="K60" s="38" t="str">
        <f t="shared" ref="K60:K65" si="26">IF(I60="","",+J60-I60+1)</f>
        <v/>
      </c>
      <c r="L60" s="38">
        <f t="shared" ref="L60:L65" si="27">IF(K60&lt;&gt;"",D60+H60-K60,H60)</f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49</v>
      </c>
      <c r="D61" s="32">
        <v>7</v>
      </c>
      <c r="E61" s="33">
        <v>42989</v>
      </c>
      <c r="F61" s="33">
        <v>46022</v>
      </c>
      <c r="G61" s="34">
        <f t="shared" si="24"/>
        <v>8.3095890410958901</v>
      </c>
      <c r="H61" s="35">
        <f t="shared" si="25"/>
        <v>21</v>
      </c>
      <c r="I61" s="36"/>
      <c r="J61" s="86"/>
      <c r="K61" s="38" t="str">
        <f t="shared" si="26"/>
        <v/>
      </c>
      <c r="L61" s="38">
        <f t="shared" si="27"/>
        <v>21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 x14ac:dyDescent="0.3">
      <c r="A62" s="1"/>
      <c r="B62" s="13"/>
      <c r="C62" s="31" t="s">
        <v>169</v>
      </c>
      <c r="D62" s="32"/>
      <c r="E62" s="33">
        <v>45901</v>
      </c>
      <c r="F62" s="33">
        <v>46022</v>
      </c>
      <c r="G62" s="34">
        <f t="shared" si="24"/>
        <v>0.33150684931506852</v>
      </c>
      <c r="H62" s="35">
        <f t="shared" si="25"/>
        <v>4.84</v>
      </c>
      <c r="I62" s="36"/>
      <c r="J62" s="86"/>
      <c r="K62" s="38" t="str">
        <f t="shared" si="26"/>
        <v/>
      </c>
      <c r="L62" s="38">
        <f t="shared" si="27"/>
        <v>4.84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140</v>
      </c>
      <c r="D63" s="32"/>
      <c r="E63" s="33">
        <v>45544</v>
      </c>
      <c r="F63" s="33">
        <v>46022</v>
      </c>
      <c r="G63" s="34">
        <f t="shared" si="24"/>
        <v>1.3095890410958904</v>
      </c>
      <c r="H63" s="35">
        <f t="shared" si="25"/>
        <v>14</v>
      </c>
      <c r="I63" s="36"/>
      <c r="J63" s="86"/>
      <c r="K63" s="38" t="str">
        <f t="shared" si="26"/>
        <v/>
      </c>
      <c r="L63" s="38">
        <f t="shared" si="27"/>
        <v>14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141</v>
      </c>
      <c r="D64" s="32"/>
      <c r="E64" s="33">
        <v>45670</v>
      </c>
      <c r="F64" s="33">
        <v>46022</v>
      </c>
      <c r="G64" s="34">
        <f t="shared" si="24"/>
        <v>0.96438356164383565</v>
      </c>
      <c r="H64" s="35">
        <f t="shared" si="25"/>
        <v>14</v>
      </c>
      <c r="I64" s="36">
        <v>46048</v>
      </c>
      <c r="J64" s="86">
        <v>46054</v>
      </c>
      <c r="K64" s="38">
        <f t="shared" si="26"/>
        <v>7</v>
      </c>
      <c r="L64" s="38">
        <f t="shared" si="27"/>
        <v>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31" t="s">
        <v>122</v>
      </c>
      <c r="D65" s="32"/>
      <c r="E65" s="33">
        <v>45145</v>
      </c>
      <c r="F65" s="33">
        <v>46022</v>
      </c>
      <c r="G65" s="34">
        <f t="shared" si="24"/>
        <v>2.4027397260273973</v>
      </c>
      <c r="H65" s="35">
        <f t="shared" si="25"/>
        <v>14</v>
      </c>
      <c r="I65" s="36"/>
      <c r="J65" s="86"/>
      <c r="K65" s="38" t="str">
        <f t="shared" si="26"/>
        <v/>
      </c>
      <c r="L65" s="38">
        <f t="shared" si="27"/>
        <v>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25" t="s">
        <v>142</v>
      </c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170</v>
      </c>
      <c r="D69" s="32">
        <v>8</v>
      </c>
      <c r="E69" s="33">
        <v>44459</v>
      </c>
      <c r="F69" s="33">
        <v>46022</v>
      </c>
      <c r="G69" s="34">
        <f t="shared" ref="G69:G78" si="28">+(F69-E69)/365</f>
        <v>4.2821917808219174</v>
      </c>
      <c r="H69" s="35">
        <f t="shared" ref="H69:H78" si="29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ref="K69:K74" si="30">IF(I69="","",+J69-I69+1)</f>
        <v/>
      </c>
      <c r="L69" s="38">
        <f t="shared" ref="L69:L78" si="31">IF(K69&lt;&gt;"",D69+H69-K69,H69)</f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143</v>
      </c>
      <c r="D70" s="32"/>
      <c r="E70" s="33">
        <v>45293</v>
      </c>
      <c r="F70" s="33">
        <v>46022</v>
      </c>
      <c r="G70" s="34">
        <f t="shared" si="28"/>
        <v>1.9972602739726026</v>
      </c>
      <c r="H70" s="35">
        <f t="shared" si="29"/>
        <v>14</v>
      </c>
      <c r="I70" s="36"/>
      <c r="J70" s="86"/>
      <c r="K70" s="38" t="str">
        <f t="shared" si="30"/>
        <v/>
      </c>
      <c r="L70" s="38">
        <f t="shared" si="31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145</v>
      </c>
      <c r="D71" s="32"/>
      <c r="E71" s="33">
        <v>45414</v>
      </c>
      <c r="F71" s="33">
        <v>46022</v>
      </c>
      <c r="G71" s="34">
        <f t="shared" si="28"/>
        <v>1.6657534246575343</v>
      </c>
      <c r="H71" s="35">
        <f t="shared" si="29"/>
        <v>14</v>
      </c>
      <c r="I71" s="36">
        <v>46034</v>
      </c>
      <c r="J71" s="86">
        <v>46047</v>
      </c>
      <c r="K71" s="38">
        <f t="shared" si="30"/>
        <v>14</v>
      </c>
      <c r="L71" s="38">
        <f t="shared" si="31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146</v>
      </c>
      <c r="D72" s="32"/>
      <c r="E72" s="33">
        <v>45078</v>
      </c>
      <c r="F72" s="33">
        <v>46022</v>
      </c>
      <c r="G72" s="34">
        <f t="shared" si="28"/>
        <v>2.5863013698630137</v>
      </c>
      <c r="H72" s="35">
        <f t="shared" si="29"/>
        <v>14</v>
      </c>
      <c r="I72" s="36"/>
      <c r="J72" s="86"/>
      <c r="K72" s="38" t="str">
        <f t="shared" si="30"/>
        <v/>
      </c>
      <c r="L72" s="38">
        <f t="shared" si="31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147</v>
      </c>
      <c r="D73" s="32"/>
      <c r="E73" s="33">
        <v>45414</v>
      </c>
      <c r="F73" s="33">
        <v>46022</v>
      </c>
      <c r="G73" s="34">
        <f t="shared" si="28"/>
        <v>1.6657534246575343</v>
      </c>
      <c r="H73" s="35">
        <f t="shared" si="29"/>
        <v>14</v>
      </c>
      <c r="I73" s="36"/>
      <c r="J73" s="86"/>
      <c r="K73" s="38" t="str">
        <f t="shared" si="30"/>
        <v/>
      </c>
      <c r="L73" s="38">
        <f t="shared" si="31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28"/>
        <v>1.2904109589041095</v>
      </c>
      <c r="H74" s="35">
        <f t="shared" si="29"/>
        <v>14</v>
      </c>
      <c r="I74" s="36"/>
      <c r="J74" s="86"/>
      <c r="K74" s="38" t="str">
        <f t="shared" si="30"/>
        <v/>
      </c>
      <c r="L74" s="38">
        <f t="shared" si="31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31" t="s">
        <v>171</v>
      </c>
      <c r="D75" s="32"/>
      <c r="E75" s="33">
        <v>45873</v>
      </c>
      <c r="F75" s="33">
        <v>46022</v>
      </c>
      <c r="G75" s="34">
        <f t="shared" si="28"/>
        <v>0.40821917808219177</v>
      </c>
      <c r="H75" s="35">
        <f t="shared" si="29"/>
        <v>5.96</v>
      </c>
      <c r="I75" s="36"/>
      <c r="J75" s="86"/>
      <c r="K75" s="38"/>
      <c r="L75" s="38">
        <f t="shared" si="31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172</v>
      </c>
      <c r="D76" s="32"/>
      <c r="E76" s="33">
        <v>45873</v>
      </c>
      <c r="F76" s="33">
        <v>46022</v>
      </c>
      <c r="G76" s="34">
        <f t="shared" si="28"/>
        <v>0.40821917808219177</v>
      </c>
      <c r="H76" s="35">
        <f t="shared" si="29"/>
        <v>5.96</v>
      </c>
      <c r="I76" s="36"/>
      <c r="J76" s="86"/>
      <c r="K76" s="38"/>
      <c r="L76" s="38">
        <f t="shared" si="31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173</v>
      </c>
      <c r="D77" s="32"/>
      <c r="E77" s="33">
        <v>45810</v>
      </c>
      <c r="F77" s="33">
        <v>46022</v>
      </c>
      <c r="G77" s="34">
        <f t="shared" si="28"/>
        <v>0.58082191780821912</v>
      </c>
      <c r="H77" s="35">
        <f t="shared" si="29"/>
        <v>14</v>
      </c>
      <c r="I77" s="36"/>
      <c r="J77" s="86"/>
      <c r="K77" s="38"/>
      <c r="L77" s="38">
        <f t="shared" si="31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28"/>
        <v>1.5013698630136987</v>
      </c>
      <c r="H78" s="35">
        <f t="shared" si="29"/>
        <v>14</v>
      </c>
      <c r="I78" s="36"/>
      <c r="J78" s="86"/>
      <c r="K78" s="38" t="str">
        <f>IF(I78="","",+J78-I78+1)</f>
        <v/>
      </c>
      <c r="L78" s="38">
        <f t="shared" si="31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>
        <v>15</v>
      </c>
      <c r="E82" s="33">
        <v>41687</v>
      </c>
      <c r="F82" s="33">
        <v>46022</v>
      </c>
      <c r="G82" s="34">
        <f t="shared" ref="G82:G83" si="32">+(F82-E82)/365</f>
        <v>11.876712328767123</v>
      </c>
      <c r="H82" s="35">
        <f t="shared" ref="H82:H83" si="33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34">IF(I82="","",+J82-I82+1)</f>
        <v/>
      </c>
      <c r="L82" s="38">
        <f t="shared" ref="L82:L83" si="35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32"/>
        <v>4.6657534246575345</v>
      </c>
      <c r="H83" s="35">
        <f t="shared" si="33"/>
        <v>14</v>
      </c>
      <c r="I83" s="36"/>
      <c r="J83" s="86"/>
      <c r="K83" s="38" t="str">
        <f t="shared" si="34"/>
        <v/>
      </c>
      <c r="L83" s="38">
        <f t="shared" si="35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>
        <v>93</v>
      </c>
      <c r="E87" s="33">
        <v>39661</v>
      </c>
      <c r="F87" s="33">
        <v>46022</v>
      </c>
      <c r="G87" s="34">
        <f t="shared" ref="G87:G102" si="36">+(F87-E87)/365</f>
        <v>17.427397260273974</v>
      </c>
      <c r="H87" s="35">
        <f t="shared" ref="H87:H94" si="37"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2" si="38">IF(I87="","",+J87-I87+1)</f>
        <v/>
      </c>
      <c r="L87" s="38">
        <f t="shared" ref="L87:L102" si="39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si="36"/>
        <v>8.5780821917808225</v>
      </c>
      <c r="H88" s="35">
        <f t="shared" si="37"/>
        <v>21</v>
      </c>
      <c r="I88" s="36"/>
      <c r="J88" s="36"/>
      <c r="K88" s="38" t="str">
        <f t="shared" si="38"/>
        <v/>
      </c>
      <c r="L88" s="38">
        <f t="shared" si="39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>
        <v>10</v>
      </c>
      <c r="E89" s="33">
        <v>43458</v>
      </c>
      <c r="F89" s="33">
        <v>46022</v>
      </c>
      <c r="G89" s="34">
        <f t="shared" si="36"/>
        <v>7.0246575342465754</v>
      </c>
      <c r="H89" s="35">
        <f t="shared" si="37"/>
        <v>21</v>
      </c>
      <c r="I89" s="36"/>
      <c r="J89" s="86"/>
      <c r="K89" s="38" t="str">
        <f t="shared" si="38"/>
        <v/>
      </c>
      <c r="L89" s="38">
        <f t="shared" si="39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si="36"/>
        <v>7.5890410958904111</v>
      </c>
      <c r="H90" s="35">
        <f t="shared" si="37"/>
        <v>21</v>
      </c>
      <c r="I90" s="36"/>
      <c r="J90" s="86"/>
      <c r="K90" s="38" t="str">
        <f t="shared" si="38"/>
        <v/>
      </c>
      <c r="L90" s="38">
        <f t="shared" si="39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36"/>
        <v>7</v>
      </c>
      <c r="H91" s="35">
        <f t="shared" si="37"/>
        <v>21</v>
      </c>
      <c r="I91" s="36"/>
      <c r="J91" s="86"/>
      <c r="K91" s="38" t="str">
        <f t="shared" si="38"/>
        <v/>
      </c>
      <c r="L91" s="38">
        <f t="shared" si="39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si="36"/>
        <v>6.8410958904109593</v>
      </c>
      <c r="H92" s="35">
        <f t="shared" si="37"/>
        <v>21</v>
      </c>
      <c r="I92" s="36"/>
      <c r="J92" s="36"/>
      <c r="K92" s="38" t="str">
        <f t="shared" si="38"/>
        <v/>
      </c>
      <c r="L92" s="38">
        <f t="shared" si="39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46022</v>
      </c>
      <c r="G93" s="34">
        <f t="shared" si="36"/>
        <v>8.4904109589041088</v>
      </c>
      <c r="H93" s="35">
        <f t="shared" si="37"/>
        <v>21</v>
      </c>
      <c r="I93" s="36"/>
      <c r="J93" s="86"/>
      <c r="K93" s="38" t="str">
        <f t="shared" si="38"/>
        <v/>
      </c>
      <c r="L93" s="38">
        <f t="shared" si="39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36"/>
        <v>5.7479452054794518</v>
      </c>
      <c r="H94" s="35">
        <f t="shared" si="37"/>
        <v>21</v>
      </c>
      <c r="I94" s="36"/>
      <c r="J94" s="86"/>
      <c r="K94" s="38" t="str">
        <f t="shared" si="38"/>
        <v/>
      </c>
      <c r="L94" s="38">
        <f t="shared" si="39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36"/>
        <v>3.536986301369863</v>
      </c>
      <c r="H95" s="35">
        <v>14</v>
      </c>
      <c r="I95" s="36"/>
      <c r="J95" s="86"/>
      <c r="K95" s="38" t="str">
        <f t="shared" si="38"/>
        <v/>
      </c>
      <c r="L95" s="38">
        <f t="shared" si="39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36"/>
        <v>3.4657534246575343</v>
      </c>
      <c r="H96" s="35">
        <v>14</v>
      </c>
      <c r="I96" s="36"/>
      <c r="J96" s="36"/>
      <c r="K96" s="38" t="str">
        <f t="shared" si="38"/>
        <v/>
      </c>
      <c r="L96" s="38">
        <f t="shared" si="39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36"/>
        <v>4.0849315068493155</v>
      </c>
      <c r="H97" s="35">
        <f t="shared" ref="H97:H102" si="40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38"/>
        <v/>
      </c>
      <c r="L97" s="38">
        <f t="shared" si="39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36"/>
        <v>1.6109589041095891</v>
      </c>
      <c r="H98" s="35">
        <f t="shared" si="40"/>
        <v>14</v>
      </c>
      <c r="I98" s="36"/>
      <c r="J98" s="36"/>
      <c r="K98" s="38" t="str">
        <f t="shared" si="38"/>
        <v/>
      </c>
      <c r="L98" s="38">
        <f t="shared" si="39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36"/>
        <v>2.0547945205479454</v>
      </c>
      <c r="H99" s="35">
        <f t="shared" si="40"/>
        <v>14</v>
      </c>
      <c r="I99" s="36"/>
      <c r="J99" s="86"/>
      <c r="K99" s="38" t="str">
        <f t="shared" si="38"/>
        <v/>
      </c>
      <c r="L99" s="38">
        <f t="shared" si="39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174</v>
      </c>
      <c r="D100" s="32"/>
      <c r="E100" s="33">
        <v>44939</v>
      </c>
      <c r="F100" s="33">
        <v>46022</v>
      </c>
      <c r="G100" s="34">
        <f t="shared" si="36"/>
        <v>2.967123287671233</v>
      </c>
      <c r="H100" s="35">
        <f t="shared" si="40"/>
        <v>14</v>
      </c>
      <c r="I100" s="36"/>
      <c r="J100" s="86"/>
      <c r="K100" s="38" t="str">
        <f t="shared" si="38"/>
        <v/>
      </c>
      <c r="L100" s="38">
        <f t="shared" si="39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 t="shared" si="36"/>
        <v>3.9150684931506849</v>
      </c>
      <c r="H101" s="35">
        <f t="shared" si="40"/>
        <v>14</v>
      </c>
      <c r="I101" s="36"/>
      <c r="J101" s="36"/>
      <c r="K101" s="38" t="str">
        <f t="shared" si="38"/>
        <v/>
      </c>
      <c r="L101" s="38">
        <f t="shared" si="39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 t="s">
        <v>175</v>
      </c>
      <c r="C102" s="94" t="s">
        <v>176</v>
      </c>
      <c r="D102" s="32"/>
      <c r="E102" s="33">
        <v>45761</v>
      </c>
      <c r="F102" s="33">
        <v>46022</v>
      </c>
      <c r="G102" s="34">
        <f t="shared" si="36"/>
        <v>0.71506849315068488</v>
      </c>
      <c r="H102" s="35">
        <f t="shared" si="40"/>
        <v>14</v>
      </c>
      <c r="I102" s="36"/>
      <c r="J102" s="36"/>
      <c r="K102" s="38" t="str">
        <f t="shared" si="38"/>
        <v/>
      </c>
      <c r="L102" s="38">
        <f t="shared" si="39"/>
        <v>14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 t="s">
        <v>175</v>
      </c>
      <c r="C103" s="94" t="s">
        <v>177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95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12"/>
      <c r="C107" s="31" t="s">
        <v>72</v>
      </c>
      <c r="D107" s="32">
        <v>5</v>
      </c>
      <c r="E107" s="33">
        <v>40906</v>
      </c>
      <c r="F107" s="33">
        <v>46022</v>
      </c>
      <c r="G107" s="51">
        <f t="shared" ref="G107:G118" si="41">+(F107-E107)/365</f>
        <v>14.016438356164384</v>
      </c>
      <c r="H107" s="60">
        <f t="shared" ref="H107:H118" si="42"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8" si="43">IF(I107="","",+J107-I107+1)</f>
        <v/>
      </c>
      <c r="L107" s="38">
        <f t="shared" ref="L107:L118" si="44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73</v>
      </c>
      <c r="D108" s="32"/>
      <c r="E108" s="33">
        <v>40917</v>
      </c>
      <c r="F108" s="33">
        <v>46022</v>
      </c>
      <c r="G108" s="51">
        <f t="shared" si="41"/>
        <v>13.986301369863014</v>
      </c>
      <c r="H108" s="60">
        <f t="shared" si="42"/>
        <v>28</v>
      </c>
      <c r="I108" s="36"/>
      <c r="J108" s="86"/>
      <c r="K108" s="38" t="str">
        <f t="shared" si="43"/>
        <v/>
      </c>
      <c r="L108" s="38">
        <f t="shared" si="44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13"/>
      <c r="C109" s="31" t="s">
        <v>74</v>
      </c>
      <c r="D109" s="32">
        <v>42</v>
      </c>
      <c r="E109" s="33">
        <v>40926</v>
      </c>
      <c r="F109" s="33">
        <v>46022</v>
      </c>
      <c r="G109" s="51">
        <f t="shared" si="41"/>
        <v>13.961643835616439</v>
      </c>
      <c r="H109" s="60">
        <f t="shared" si="42"/>
        <v>28</v>
      </c>
      <c r="I109" s="36"/>
      <c r="J109" s="86"/>
      <c r="K109" s="38" t="str">
        <f t="shared" si="43"/>
        <v/>
      </c>
      <c r="L109" s="38">
        <f t="shared" si="44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75</v>
      </c>
      <c r="D110" s="32">
        <v>7</v>
      </c>
      <c r="E110" s="33">
        <v>40926</v>
      </c>
      <c r="F110" s="33">
        <v>46022</v>
      </c>
      <c r="G110" s="51">
        <f t="shared" si="41"/>
        <v>13.961643835616439</v>
      </c>
      <c r="H110" s="60">
        <f t="shared" si="42"/>
        <v>28</v>
      </c>
      <c r="I110" s="36"/>
      <c r="J110" s="86"/>
      <c r="K110" s="38" t="str">
        <f t="shared" si="43"/>
        <v/>
      </c>
      <c r="L110" s="38">
        <f t="shared" si="44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13"/>
      <c r="C111" s="31" t="s">
        <v>76</v>
      </c>
      <c r="D111" s="32"/>
      <c r="E111" s="33">
        <v>42614</v>
      </c>
      <c r="F111" s="33">
        <v>46022</v>
      </c>
      <c r="G111" s="51">
        <f t="shared" si="41"/>
        <v>9.3369863013698637</v>
      </c>
      <c r="H111" s="60">
        <f t="shared" si="42"/>
        <v>21</v>
      </c>
      <c r="I111" s="36"/>
      <c r="J111" s="86"/>
      <c r="K111" s="38" t="str">
        <f t="shared" si="43"/>
        <v/>
      </c>
      <c r="L111" s="38">
        <f t="shared" si="44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>
        <v>14</v>
      </c>
      <c r="E112" s="33">
        <v>41403</v>
      </c>
      <c r="F112" s="33">
        <v>46022</v>
      </c>
      <c r="G112" s="51">
        <f t="shared" si="41"/>
        <v>12.654794520547945</v>
      </c>
      <c r="H112" s="60">
        <f t="shared" si="42"/>
        <v>28</v>
      </c>
      <c r="I112" s="36"/>
      <c r="J112" s="86"/>
      <c r="K112" s="38" t="str">
        <f t="shared" si="43"/>
        <v/>
      </c>
      <c r="L112" s="38">
        <f t="shared" si="44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 t="s">
        <v>178</v>
      </c>
      <c r="C113" s="94" t="s">
        <v>78</v>
      </c>
      <c r="D113" s="32"/>
      <c r="E113" s="96">
        <v>43229</v>
      </c>
      <c r="F113" s="96">
        <v>46022</v>
      </c>
      <c r="G113" s="97">
        <f t="shared" si="41"/>
        <v>7.6520547945205477</v>
      </c>
      <c r="H113" s="60">
        <f t="shared" si="42"/>
        <v>21</v>
      </c>
      <c r="I113" s="98" t="s">
        <v>179</v>
      </c>
      <c r="J113" s="99" t="s">
        <v>179</v>
      </c>
      <c r="K113" s="35" t="e">
        <f t="shared" si="43"/>
        <v>#VALUE!</v>
      </c>
      <c r="L113" s="35" t="e">
        <f t="shared" si="44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>
        <v>7</v>
      </c>
      <c r="E114" s="33">
        <v>42730</v>
      </c>
      <c r="F114" s="33">
        <v>46022</v>
      </c>
      <c r="G114" s="51">
        <f t="shared" si="41"/>
        <v>9.0191780821917806</v>
      </c>
      <c r="H114" s="60">
        <f t="shared" si="42"/>
        <v>21</v>
      </c>
      <c r="I114" s="36"/>
      <c r="J114" s="86"/>
      <c r="K114" s="38" t="str">
        <f t="shared" si="43"/>
        <v/>
      </c>
      <c r="L114" s="38">
        <f t="shared" si="44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>
        <v>4</v>
      </c>
      <c r="E115" s="33">
        <v>41852</v>
      </c>
      <c r="F115" s="33">
        <v>46022</v>
      </c>
      <c r="G115" s="51">
        <f t="shared" si="41"/>
        <v>11.424657534246576</v>
      </c>
      <c r="H115" s="60">
        <f t="shared" si="42"/>
        <v>28</v>
      </c>
      <c r="I115" s="36"/>
      <c r="J115" s="86"/>
      <c r="K115" s="38" t="str">
        <f t="shared" si="43"/>
        <v/>
      </c>
      <c r="L115" s="38">
        <f t="shared" si="44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180</v>
      </c>
      <c r="D116" s="32"/>
      <c r="E116" s="33">
        <v>45154</v>
      </c>
      <c r="F116" s="33">
        <v>46022</v>
      </c>
      <c r="G116" s="51">
        <f t="shared" si="41"/>
        <v>2.3780821917808219</v>
      </c>
      <c r="H116" s="60">
        <f t="shared" si="42"/>
        <v>14</v>
      </c>
      <c r="I116" s="36"/>
      <c r="J116" s="86"/>
      <c r="K116" s="38" t="str">
        <f t="shared" si="43"/>
        <v/>
      </c>
      <c r="L116" s="38">
        <f t="shared" si="44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>
        <v>14</v>
      </c>
      <c r="E117" s="33">
        <v>41330</v>
      </c>
      <c r="F117" s="33">
        <v>46022</v>
      </c>
      <c r="G117" s="34">
        <f t="shared" si="41"/>
        <v>12.854794520547944</v>
      </c>
      <c r="H117" s="35">
        <f t="shared" si="42"/>
        <v>28</v>
      </c>
      <c r="I117" s="36"/>
      <c r="J117" s="86"/>
      <c r="K117" s="38" t="str">
        <f t="shared" si="43"/>
        <v/>
      </c>
      <c r="L117" s="38">
        <f t="shared" si="44"/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 t="s">
        <v>175</v>
      </c>
      <c r="C118" s="31" t="s">
        <v>181</v>
      </c>
      <c r="D118" s="32"/>
      <c r="E118" s="33">
        <v>45442</v>
      </c>
      <c r="F118" s="33">
        <v>46022</v>
      </c>
      <c r="G118" s="51">
        <f t="shared" si="41"/>
        <v>1.5890410958904109</v>
      </c>
      <c r="H118" s="60">
        <f t="shared" si="42"/>
        <v>14</v>
      </c>
      <c r="I118" s="36"/>
      <c r="J118" s="86"/>
      <c r="K118" s="38" t="str">
        <f t="shared" si="43"/>
        <v/>
      </c>
      <c r="L118" s="38">
        <f t="shared" si="44"/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>
        <v>3</v>
      </c>
      <c r="E122" s="33">
        <v>42037</v>
      </c>
      <c r="F122" s="33">
        <v>46022</v>
      </c>
      <c r="G122" s="51">
        <f t="shared" ref="G122:G130" si="45">+(F122-E122)/365</f>
        <v>10.917808219178083</v>
      </c>
      <c r="H122" s="60">
        <f t="shared" ref="H122:H130" si="46">+IF((F122-E122)&lt;(182.5),((F122-E122)/30*24)/20,IF(AND(G122&gt;0.5,G122&lt;=5),14,IF(AND(G122&gt;5,G122&lt;=10),21,IF(AND(G122&gt;10,G122&lt;=20),28,35))))</f>
        <v>28</v>
      </c>
      <c r="I122" s="61"/>
      <c r="J122" s="62"/>
      <c r="K122" s="38" t="str">
        <f t="shared" ref="K122:K127" si="47">IF(I122="","",+J122-I122+1)</f>
        <v/>
      </c>
      <c r="L122" s="38">
        <f t="shared" ref="L122:L130" si="48">IF(K122&lt;&gt;"",D122+H122-K122,H122)</f>
        <v>28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si="45"/>
        <v>1.747945205479452</v>
      </c>
      <c r="H123" s="35">
        <f t="shared" si="46"/>
        <v>14</v>
      </c>
      <c r="I123" s="36"/>
      <c r="J123" s="86"/>
      <c r="K123" s="38" t="str">
        <f t="shared" si="47"/>
        <v/>
      </c>
      <c r="L123" s="38">
        <f t="shared" si="48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45"/>
        <v>1.9150684931506849</v>
      </c>
      <c r="H124" s="35">
        <f t="shared" si="46"/>
        <v>14</v>
      </c>
      <c r="I124" s="36"/>
      <c r="J124" s="86"/>
      <c r="K124" s="38" t="str">
        <f t="shared" si="47"/>
        <v/>
      </c>
      <c r="L124" s="38">
        <f t="shared" si="48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45"/>
        <v>2.978082191780822</v>
      </c>
      <c r="H125" s="35">
        <f t="shared" si="46"/>
        <v>14</v>
      </c>
      <c r="I125" s="36"/>
      <c r="J125" s="86"/>
      <c r="K125" s="38" t="str">
        <f t="shared" si="47"/>
        <v/>
      </c>
      <c r="L125" s="38">
        <f t="shared" si="48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45"/>
        <v>4.484931506849315</v>
      </c>
      <c r="H126" s="35">
        <f t="shared" si="46"/>
        <v>14</v>
      </c>
      <c r="I126" s="36">
        <v>45908</v>
      </c>
      <c r="J126" s="86">
        <v>45914</v>
      </c>
      <c r="K126" s="38">
        <f t="shared" si="47"/>
        <v>7</v>
      </c>
      <c r="L126" s="38">
        <f t="shared" si="48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>
        <v>7</v>
      </c>
      <c r="E127" s="33">
        <v>44935</v>
      </c>
      <c r="F127" s="33">
        <v>46022</v>
      </c>
      <c r="G127" s="34">
        <f t="shared" si="45"/>
        <v>2.978082191780822</v>
      </c>
      <c r="H127" s="35">
        <f t="shared" si="46"/>
        <v>14</v>
      </c>
      <c r="I127" s="36"/>
      <c r="J127" s="86"/>
      <c r="K127" s="38" t="str">
        <f t="shared" si="47"/>
        <v/>
      </c>
      <c r="L127" s="38">
        <f t="shared" si="48"/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45"/>
        <v>1.6082191780821917</v>
      </c>
      <c r="H128" s="35">
        <f t="shared" si="46"/>
        <v>14</v>
      </c>
      <c r="I128" s="36"/>
      <c r="J128" s="86"/>
      <c r="K128" s="38"/>
      <c r="L128" s="38">
        <f t="shared" si="48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45"/>
        <v>0.58082191780821912</v>
      </c>
      <c r="H129" s="35">
        <f t="shared" si="46"/>
        <v>14</v>
      </c>
      <c r="I129" s="36"/>
      <c r="J129" s="86"/>
      <c r="K129" s="38"/>
      <c r="L129" s="38">
        <f t="shared" si="48"/>
        <v>14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 t="s">
        <v>175</v>
      </c>
      <c r="C130" s="94" t="s">
        <v>158</v>
      </c>
      <c r="D130" s="32"/>
      <c r="E130" s="33">
        <v>45750</v>
      </c>
      <c r="F130" s="33">
        <v>46022</v>
      </c>
      <c r="G130" s="34">
        <f t="shared" si="45"/>
        <v>0.74520547945205484</v>
      </c>
      <c r="H130" s="35">
        <f t="shared" si="46"/>
        <v>14</v>
      </c>
      <c r="I130" s="36"/>
      <c r="J130" s="86"/>
      <c r="K130" s="38"/>
      <c r="L130" s="38">
        <f t="shared" si="48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>
        <v>23</v>
      </c>
      <c r="E134" s="33">
        <v>41453</v>
      </c>
      <c r="F134" s="33">
        <v>46022</v>
      </c>
      <c r="G134" s="34">
        <f t="shared" ref="G134:G148" si="49">+(F134-E134)/365</f>
        <v>12.517808219178082</v>
      </c>
      <c r="H134" s="35">
        <f t="shared" ref="H134:H148" si="50"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264" si="51">IF(I134="","",+J134-I134+1)</f>
        <v/>
      </c>
      <c r="L134" s="38">
        <f t="shared" ref="L134:L148" si="52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si="49"/>
        <v>2.6246575342465754</v>
      </c>
      <c r="H135" s="40">
        <f t="shared" si="50"/>
        <v>14</v>
      </c>
      <c r="I135" s="36"/>
      <c r="J135" s="86"/>
      <c r="K135" s="38" t="str">
        <f t="shared" si="51"/>
        <v/>
      </c>
      <c r="L135" s="38">
        <f t="shared" si="52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49"/>
        <v>5.8356164383561646</v>
      </c>
      <c r="H136" s="40">
        <f t="shared" si="50"/>
        <v>21</v>
      </c>
      <c r="I136" s="36"/>
      <c r="J136" s="86"/>
      <c r="K136" s="38" t="str">
        <f t="shared" si="51"/>
        <v/>
      </c>
      <c r="L136" s="38">
        <f t="shared" si="52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49"/>
        <v>5.8356164383561646</v>
      </c>
      <c r="H137" s="40">
        <f t="shared" si="50"/>
        <v>21</v>
      </c>
      <c r="I137" s="36"/>
      <c r="J137" s="86"/>
      <c r="K137" s="38" t="str">
        <f t="shared" si="51"/>
        <v/>
      </c>
      <c r="L137" s="38">
        <f t="shared" si="52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49"/>
        <v>2.3342465753424659</v>
      </c>
      <c r="H138" s="35">
        <f t="shared" si="50"/>
        <v>14</v>
      </c>
      <c r="I138" s="36"/>
      <c r="J138" s="86"/>
      <c r="K138" s="38" t="str">
        <f t="shared" si="51"/>
        <v/>
      </c>
      <c r="L138" s="38">
        <f t="shared" si="52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si="49"/>
        <v>5.9972602739726026</v>
      </c>
      <c r="H139" s="40">
        <f t="shared" si="50"/>
        <v>21</v>
      </c>
      <c r="I139" s="36">
        <v>45950</v>
      </c>
      <c r="J139" s="86">
        <v>45956</v>
      </c>
      <c r="K139" s="38">
        <f t="shared" si="51"/>
        <v>7</v>
      </c>
      <c r="L139" s="38">
        <f t="shared" si="52"/>
        <v>14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49"/>
        <v>5.9972602739726026</v>
      </c>
      <c r="H140" s="40">
        <f t="shared" si="50"/>
        <v>21</v>
      </c>
      <c r="I140" s="36"/>
      <c r="J140" s="86"/>
      <c r="K140" s="38" t="str">
        <f t="shared" si="51"/>
        <v/>
      </c>
      <c r="L140" s="38">
        <f t="shared" si="52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49"/>
        <v>5.9972602739726026</v>
      </c>
      <c r="H141" s="40">
        <f t="shared" si="50"/>
        <v>21</v>
      </c>
      <c r="I141" s="36"/>
      <c r="J141" s="86"/>
      <c r="K141" s="38" t="str">
        <f t="shared" si="51"/>
        <v/>
      </c>
      <c r="L141" s="38">
        <f t="shared" si="52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49"/>
        <v>1.6164383561643836</v>
      </c>
      <c r="H142" s="40">
        <f t="shared" si="50"/>
        <v>14</v>
      </c>
      <c r="I142" s="36"/>
      <c r="J142" s="86"/>
      <c r="K142" s="38" t="str">
        <f t="shared" si="51"/>
        <v/>
      </c>
      <c r="L142" s="38">
        <f t="shared" si="52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si="49"/>
        <v>0.9068493150684932</v>
      </c>
      <c r="H143" s="40">
        <f t="shared" si="50"/>
        <v>14</v>
      </c>
      <c r="I143" s="36"/>
      <c r="J143" s="86"/>
      <c r="K143" s="38" t="str">
        <f t="shared" si="51"/>
        <v/>
      </c>
      <c r="L143" s="38">
        <f t="shared" si="52"/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182</v>
      </c>
      <c r="D144" s="32"/>
      <c r="E144" s="33">
        <v>45490</v>
      </c>
      <c r="F144" s="33">
        <v>46022</v>
      </c>
      <c r="G144" s="39">
        <f t="shared" si="49"/>
        <v>1.4575342465753425</v>
      </c>
      <c r="H144" s="40">
        <f t="shared" si="50"/>
        <v>14</v>
      </c>
      <c r="I144" s="36"/>
      <c r="J144" s="86"/>
      <c r="K144" s="38" t="str">
        <f t="shared" si="51"/>
        <v/>
      </c>
      <c r="L144" s="38">
        <f t="shared" si="52"/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183</v>
      </c>
      <c r="D145" s="32"/>
      <c r="E145" s="33">
        <v>45922</v>
      </c>
      <c r="F145" s="33">
        <v>46022</v>
      </c>
      <c r="G145" s="39">
        <f t="shared" si="49"/>
        <v>0.27397260273972601</v>
      </c>
      <c r="H145" s="40">
        <f t="shared" si="50"/>
        <v>4</v>
      </c>
      <c r="I145" s="36"/>
      <c r="J145" s="86"/>
      <c r="K145" s="38" t="str">
        <f t="shared" si="51"/>
        <v/>
      </c>
      <c r="L145" s="38">
        <f t="shared" si="52"/>
        <v>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 t="s">
        <v>175</v>
      </c>
      <c r="C146" s="94" t="s">
        <v>184</v>
      </c>
      <c r="D146" s="32"/>
      <c r="E146" s="33">
        <v>45471</v>
      </c>
      <c r="F146" s="33">
        <v>46022</v>
      </c>
      <c r="G146" s="39">
        <f t="shared" si="49"/>
        <v>1.5095890410958903</v>
      </c>
      <c r="H146" s="40">
        <f t="shared" si="50"/>
        <v>14</v>
      </c>
      <c r="I146" s="36"/>
      <c r="J146" s="86"/>
      <c r="K146" s="38" t="str">
        <f t="shared" si="51"/>
        <v/>
      </c>
      <c r="L146" s="38">
        <f t="shared" si="52"/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 t="s">
        <v>175</v>
      </c>
      <c r="C147" s="94" t="s">
        <v>185</v>
      </c>
      <c r="D147" s="32"/>
      <c r="E147" s="33">
        <v>45755</v>
      </c>
      <c r="F147" s="33">
        <v>46022</v>
      </c>
      <c r="G147" s="39">
        <f t="shared" si="49"/>
        <v>0.73150684931506849</v>
      </c>
      <c r="H147" s="40">
        <f t="shared" si="50"/>
        <v>14</v>
      </c>
      <c r="I147" s="36"/>
      <c r="J147" s="86"/>
      <c r="K147" s="38" t="str">
        <f t="shared" si="51"/>
        <v/>
      </c>
      <c r="L147" s="38">
        <f t="shared" si="52"/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 t="s">
        <v>175</v>
      </c>
      <c r="C148" s="94" t="s">
        <v>186</v>
      </c>
      <c r="D148" s="32"/>
      <c r="E148" s="33">
        <v>45796</v>
      </c>
      <c r="F148" s="33">
        <v>46022</v>
      </c>
      <c r="G148" s="39">
        <f t="shared" si="49"/>
        <v>0.61917808219178083</v>
      </c>
      <c r="H148" s="40">
        <f t="shared" si="50"/>
        <v>14</v>
      </c>
      <c r="I148" s="36"/>
      <c r="J148" s="86"/>
      <c r="K148" s="38" t="str">
        <f t="shared" si="51"/>
        <v/>
      </c>
      <c r="L148" s="38">
        <f t="shared" si="52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si="51"/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51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51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51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51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51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5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5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5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5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5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5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5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5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5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5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5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5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5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5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5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5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5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5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5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5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5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5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5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5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5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5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5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5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5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5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5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5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5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5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5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5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5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5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5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5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5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5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5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5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5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C4:L264" xr:uid="{00000000-0009-0000-0000-000004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8"/>
  <sheetViews>
    <sheetView tabSelected="1" topLeftCell="A7" workbookViewId="0">
      <selection activeCell="C19" sqref="A19:C19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100" t="s">
        <v>187</v>
      </c>
      <c r="B1" s="101" t="s">
        <v>188</v>
      </c>
      <c r="C1" s="102" t="s">
        <v>189</v>
      </c>
    </row>
    <row r="2" spans="1:3" ht="14.25" customHeight="1" x14ac:dyDescent="0.3">
      <c r="A2" s="103">
        <v>1</v>
      </c>
      <c r="B2" s="104" t="s">
        <v>190</v>
      </c>
      <c r="C2" s="105">
        <v>35</v>
      </c>
    </row>
    <row r="3" spans="1:3" ht="14.25" customHeight="1" x14ac:dyDescent="0.3">
      <c r="A3" s="103">
        <v>2</v>
      </c>
      <c r="B3" s="104" t="s">
        <v>191</v>
      </c>
      <c r="C3" s="105">
        <v>35</v>
      </c>
    </row>
    <row r="4" spans="1:3" ht="14.25" customHeight="1" x14ac:dyDescent="0.3">
      <c r="A4" s="103">
        <v>4</v>
      </c>
      <c r="B4" s="104" t="s">
        <v>192</v>
      </c>
      <c r="C4" s="105">
        <v>35</v>
      </c>
    </row>
    <row r="5" spans="1:3" ht="14.25" customHeight="1" x14ac:dyDescent="0.3">
      <c r="A5" s="103">
        <v>9</v>
      </c>
      <c r="B5" s="104" t="s">
        <v>193</v>
      </c>
      <c r="C5" s="105">
        <v>63</v>
      </c>
    </row>
    <row r="6" spans="1:3" ht="14.25" customHeight="1" x14ac:dyDescent="0.3">
      <c r="A6" s="103">
        <v>10</v>
      </c>
      <c r="B6" s="104" t="s">
        <v>194</v>
      </c>
      <c r="C6" s="105">
        <v>121</v>
      </c>
    </row>
    <row r="7" spans="1:3" ht="14.25" customHeight="1" x14ac:dyDescent="0.3">
      <c r="A7" s="103">
        <v>11</v>
      </c>
      <c r="B7" s="104" t="s">
        <v>195</v>
      </c>
      <c r="C7" s="105">
        <v>28</v>
      </c>
    </row>
    <row r="8" spans="1:3" ht="14.25" customHeight="1" x14ac:dyDescent="0.3">
      <c r="A8" s="103">
        <v>12</v>
      </c>
      <c r="B8" s="104" t="s">
        <v>196</v>
      </c>
      <c r="C8" s="105">
        <v>69</v>
      </c>
    </row>
    <row r="9" spans="1:3" ht="14.25" customHeight="1" x14ac:dyDescent="0.3">
      <c r="A9" s="103">
        <v>14</v>
      </c>
      <c r="B9" s="104" t="s">
        <v>197</v>
      </c>
      <c r="C9" s="105">
        <v>75</v>
      </c>
    </row>
    <row r="10" spans="1:3" ht="14.25" customHeight="1" x14ac:dyDescent="0.3">
      <c r="A10" s="103">
        <v>15</v>
      </c>
      <c r="B10" s="104" t="s">
        <v>198</v>
      </c>
      <c r="C10" s="105">
        <v>28</v>
      </c>
    </row>
    <row r="11" spans="1:3" ht="14.25" customHeight="1" x14ac:dyDescent="0.3">
      <c r="A11" s="103">
        <v>16</v>
      </c>
      <c r="B11" s="104" t="s">
        <v>199</v>
      </c>
      <c r="C11" s="105">
        <v>28</v>
      </c>
    </row>
    <row r="12" spans="1:3" ht="14.25" customHeight="1" x14ac:dyDescent="0.3">
      <c r="A12" s="103">
        <v>20</v>
      </c>
      <c r="B12" s="104" t="s">
        <v>72</v>
      </c>
      <c r="C12" s="105">
        <v>33</v>
      </c>
    </row>
    <row r="13" spans="1:3" ht="14.25" customHeight="1" x14ac:dyDescent="0.3">
      <c r="A13" s="103">
        <v>24</v>
      </c>
      <c r="B13" s="104" t="s">
        <v>200</v>
      </c>
      <c r="C13" s="105">
        <v>42</v>
      </c>
    </row>
    <row r="14" spans="1:3" ht="14.25" customHeight="1" x14ac:dyDescent="0.3">
      <c r="A14" s="103">
        <v>25</v>
      </c>
      <c r="B14" s="104" t="s">
        <v>73</v>
      </c>
      <c r="C14" s="105">
        <v>28</v>
      </c>
    </row>
    <row r="15" spans="1:3" ht="14.25" customHeight="1" x14ac:dyDescent="0.3">
      <c r="A15" s="103">
        <v>22</v>
      </c>
      <c r="B15" s="104" t="s">
        <v>75</v>
      </c>
      <c r="C15" s="105">
        <v>35</v>
      </c>
    </row>
    <row r="16" spans="1:3" ht="14.25" customHeight="1" x14ac:dyDescent="0.3">
      <c r="A16" s="103">
        <v>23</v>
      </c>
      <c r="B16" s="104" t="s">
        <v>74</v>
      </c>
      <c r="C16" s="105">
        <v>70</v>
      </c>
    </row>
    <row r="17" spans="1:3" ht="14.25" customHeight="1" x14ac:dyDescent="0.3">
      <c r="A17" s="103">
        <v>35</v>
      </c>
      <c r="B17" s="104" t="s">
        <v>201</v>
      </c>
      <c r="C17" s="105">
        <v>75</v>
      </c>
    </row>
    <row r="18" spans="1:3" ht="14.25" customHeight="1" x14ac:dyDescent="0.3">
      <c r="A18" s="103">
        <v>39</v>
      </c>
      <c r="B18" s="104" t="s">
        <v>82</v>
      </c>
      <c r="C18" s="105">
        <v>42</v>
      </c>
    </row>
    <row r="19" spans="1:3" ht="14.25" customHeight="1" x14ac:dyDescent="0.3">
      <c r="A19" s="103">
        <v>28</v>
      </c>
      <c r="B19" s="104" t="s">
        <v>202</v>
      </c>
      <c r="C19" s="105">
        <v>68</v>
      </c>
    </row>
    <row r="20" spans="1:3" ht="14.25" customHeight="1" x14ac:dyDescent="0.3">
      <c r="A20" s="103">
        <v>29</v>
      </c>
      <c r="B20" s="104" t="s">
        <v>203</v>
      </c>
      <c r="C20" s="105">
        <v>42</v>
      </c>
    </row>
    <row r="21" spans="1:3" ht="14.25" customHeight="1" x14ac:dyDescent="0.3">
      <c r="A21" s="103">
        <v>46</v>
      </c>
      <c r="B21" s="104" t="s">
        <v>204</v>
      </c>
      <c r="C21" s="105">
        <v>51</v>
      </c>
    </row>
    <row r="22" spans="1:3" ht="14.25" customHeight="1" x14ac:dyDescent="0.3">
      <c r="A22" s="103">
        <v>56</v>
      </c>
      <c r="B22" s="104" t="s">
        <v>205</v>
      </c>
      <c r="C22" s="105">
        <v>28</v>
      </c>
    </row>
    <row r="23" spans="1:3" ht="14.25" customHeight="1" x14ac:dyDescent="0.3">
      <c r="A23" s="103">
        <v>60</v>
      </c>
      <c r="B23" s="104" t="s">
        <v>206</v>
      </c>
      <c r="C23" s="105">
        <v>43</v>
      </c>
    </row>
    <row r="24" spans="1:3" ht="14.25" customHeight="1" x14ac:dyDescent="0.3">
      <c r="A24" s="103">
        <v>66</v>
      </c>
      <c r="B24" s="104" t="s">
        <v>207</v>
      </c>
      <c r="C24" s="105">
        <v>32</v>
      </c>
    </row>
    <row r="25" spans="1:3" ht="14.25" customHeight="1" x14ac:dyDescent="0.3">
      <c r="A25" s="103">
        <v>71</v>
      </c>
      <c r="B25" s="104" t="s">
        <v>208</v>
      </c>
      <c r="C25" s="105">
        <v>31</v>
      </c>
    </row>
    <row r="26" spans="1:3" ht="14.25" customHeight="1" x14ac:dyDescent="0.3">
      <c r="A26" s="103">
        <v>74</v>
      </c>
      <c r="B26" s="104" t="s">
        <v>34</v>
      </c>
      <c r="C26" s="105">
        <v>44</v>
      </c>
    </row>
    <row r="27" spans="1:3" ht="14.25" customHeight="1" x14ac:dyDescent="0.3">
      <c r="A27" s="103">
        <v>76</v>
      </c>
      <c r="B27" s="104" t="s">
        <v>31</v>
      </c>
      <c r="C27" s="105">
        <v>51</v>
      </c>
    </row>
    <row r="28" spans="1:3" ht="14.25" customHeight="1" x14ac:dyDescent="0.3">
      <c r="A28" s="103">
        <v>81</v>
      </c>
      <c r="B28" s="104" t="s">
        <v>209</v>
      </c>
      <c r="C28" s="105">
        <v>21</v>
      </c>
    </row>
    <row r="29" spans="1:3" ht="14.25" customHeight="1" x14ac:dyDescent="0.3">
      <c r="A29" s="103">
        <v>64</v>
      </c>
      <c r="B29" s="104" t="s">
        <v>210</v>
      </c>
      <c r="C29" s="105">
        <v>21</v>
      </c>
    </row>
    <row r="30" spans="1:3" ht="14.25" customHeight="1" x14ac:dyDescent="0.3">
      <c r="A30" s="103">
        <v>87</v>
      </c>
      <c r="B30" s="104" t="s">
        <v>211</v>
      </c>
      <c r="C30" s="105">
        <v>49</v>
      </c>
    </row>
    <row r="31" spans="1:3" ht="14.25" customHeight="1" x14ac:dyDescent="0.3">
      <c r="A31" s="103">
        <v>92</v>
      </c>
      <c r="B31" s="104" t="s">
        <v>212</v>
      </c>
      <c r="C31" s="105">
        <v>31</v>
      </c>
    </row>
    <row r="32" spans="1:3" ht="14.25" customHeight="1" x14ac:dyDescent="0.3">
      <c r="A32" s="103">
        <v>93</v>
      </c>
      <c r="B32" s="104" t="s">
        <v>213</v>
      </c>
      <c r="C32" s="105">
        <v>28</v>
      </c>
    </row>
    <row r="33" spans="1:3" ht="14.25" customHeight="1" x14ac:dyDescent="0.3">
      <c r="A33" s="103">
        <v>99</v>
      </c>
      <c r="B33" s="104" t="s">
        <v>214</v>
      </c>
      <c r="C33" s="105">
        <v>21</v>
      </c>
    </row>
    <row r="34" spans="1:3" ht="14.25" customHeight="1" x14ac:dyDescent="0.3">
      <c r="A34" s="103">
        <v>96</v>
      </c>
      <c r="B34" s="104" t="s">
        <v>215</v>
      </c>
      <c r="C34" s="105">
        <v>28</v>
      </c>
    </row>
    <row r="35" spans="1:3" ht="14.25" customHeight="1" x14ac:dyDescent="0.3">
      <c r="A35" s="103">
        <v>106</v>
      </c>
      <c r="B35" s="104" t="s">
        <v>216</v>
      </c>
      <c r="C35" s="105">
        <v>28</v>
      </c>
    </row>
    <row r="36" spans="1:3" ht="14.25" customHeight="1" x14ac:dyDescent="0.3">
      <c r="A36" s="103">
        <v>104</v>
      </c>
      <c r="B36" s="104" t="s">
        <v>49</v>
      </c>
      <c r="C36" s="105">
        <v>28</v>
      </c>
    </row>
    <row r="37" spans="1:3" ht="14.25" customHeight="1" x14ac:dyDescent="0.3">
      <c r="A37" s="103">
        <v>109</v>
      </c>
      <c r="B37" s="104" t="s">
        <v>217</v>
      </c>
      <c r="C37" s="105">
        <v>21</v>
      </c>
    </row>
    <row r="38" spans="1:3" ht="14.25" customHeight="1" x14ac:dyDescent="0.3">
      <c r="A38" s="103">
        <v>113</v>
      </c>
      <c r="B38" s="104" t="s">
        <v>218</v>
      </c>
      <c r="C38" s="105">
        <v>21</v>
      </c>
    </row>
    <row r="39" spans="1:3" ht="14.25" customHeight="1" x14ac:dyDescent="0.3">
      <c r="A39" s="103">
        <v>121</v>
      </c>
      <c r="B39" s="104" t="s">
        <v>219</v>
      </c>
      <c r="C39" s="105">
        <v>36</v>
      </c>
    </row>
    <row r="40" spans="1:3" ht="14.25" customHeight="1" x14ac:dyDescent="0.3">
      <c r="A40" s="103">
        <v>122</v>
      </c>
      <c r="B40" s="104" t="s">
        <v>220</v>
      </c>
      <c r="C40" s="105">
        <v>48</v>
      </c>
    </row>
    <row r="41" spans="1:3" ht="14.25" customHeight="1" x14ac:dyDescent="0.3">
      <c r="A41" s="103">
        <v>117</v>
      </c>
      <c r="B41" s="104" t="s">
        <v>221</v>
      </c>
      <c r="C41" s="105">
        <v>21</v>
      </c>
    </row>
    <row r="42" spans="1:3" ht="14.25" customHeight="1" x14ac:dyDescent="0.3">
      <c r="A42" s="103">
        <v>124</v>
      </c>
      <c r="B42" s="104" t="s">
        <v>222</v>
      </c>
      <c r="C42" s="105">
        <v>31</v>
      </c>
    </row>
    <row r="43" spans="1:3" ht="14.25" customHeight="1" x14ac:dyDescent="0.3">
      <c r="A43" s="103">
        <v>120</v>
      </c>
      <c r="B43" s="104" t="s">
        <v>223</v>
      </c>
      <c r="C43" s="105">
        <v>21</v>
      </c>
    </row>
    <row r="44" spans="1:3" ht="14.25" customHeight="1" x14ac:dyDescent="0.3">
      <c r="A44" s="103">
        <v>125</v>
      </c>
      <c r="B44" s="104" t="s">
        <v>224</v>
      </c>
      <c r="C44" s="105">
        <v>21</v>
      </c>
    </row>
    <row r="45" spans="1:3" ht="14.25" customHeight="1" x14ac:dyDescent="0.3">
      <c r="A45" s="103">
        <v>129</v>
      </c>
      <c r="B45" s="104" t="s">
        <v>104</v>
      </c>
      <c r="C45" s="105">
        <v>21</v>
      </c>
    </row>
    <row r="46" spans="1:3" ht="14.25" customHeight="1" x14ac:dyDescent="0.3">
      <c r="A46" s="103">
        <v>135</v>
      </c>
      <c r="B46" s="104" t="s">
        <v>225</v>
      </c>
      <c r="C46" s="105">
        <v>21</v>
      </c>
    </row>
    <row r="47" spans="1:3" ht="14.25" customHeight="1" x14ac:dyDescent="0.3">
      <c r="A47" s="103">
        <v>136</v>
      </c>
      <c r="B47" s="104" t="s">
        <v>226</v>
      </c>
      <c r="C47" s="105">
        <v>21</v>
      </c>
    </row>
    <row r="48" spans="1:3" ht="14.25" customHeight="1" x14ac:dyDescent="0.3">
      <c r="A48" s="103">
        <v>137</v>
      </c>
      <c r="B48" s="104" t="s">
        <v>227</v>
      </c>
      <c r="C48" s="105">
        <v>14</v>
      </c>
    </row>
    <row r="49" spans="1:3" ht="14.25" customHeight="1" x14ac:dyDescent="0.3">
      <c r="A49" s="103">
        <v>141</v>
      </c>
      <c r="B49" s="104" t="s">
        <v>228</v>
      </c>
      <c r="C49" s="105">
        <v>21</v>
      </c>
    </row>
    <row r="50" spans="1:3" ht="14.25" customHeight="1" x14ac:dyDescent="0.3">
      <c r="A50" s="103">
        <v>139</v>
      </c>
      <c r="B50" s="104" t="s">
        <v>91</v>
      </c>
      <c r="C50" s="105">
        <v>21</v>
      </c>
    </row>
    <row r="51" spans="1:3" ht="14.25" customHeight="1" x14ac:dyDescent="0.3">
      <c r="A51" s="103">
        <v>145</v>
      </c>
      <c r="B51" s="104" t="s">
        <v>67</v>
      </c>
      <c r="C51" s="105">
        <v>21</v>
      </c>
    </row>
    <row r="52" spans="1:3" ht="14.25" customHeight="1" x14ac:dyDescent="0.3">
      <c r="A52" s="103">
        <v>147</v>
      </c>
      <c r="B52" s="104" t="s">
        <v>42</v>
      </c>
      <c r="C52" s="105">
        <v>40</v>
      </c>
    </row>
    <row r="53" spans="1:3" ht="14.25" customHeight="1" x14ac:dyDescent="0.3">
      <c r="A53" s="103">
        <v>160</v>
      </c>
      <c r="B53" s="104" t="s">
        <v>229</v>
      </c>
      <c r="C53" s="105">
        <v>14</v>
      </c>
    </row>
    <row r="54" spans="1:3" ht="14.25" customHeight="1" x14ac:dyDescent="0.3">
      <c r="A54" s="103">
        <v>1033</v>
      </c>
      <c r="B54" s="104" t="s">
        <v>230</v>
      </c>
      <c r="C54" s="105">
        <v>7</v>
      </c>
    </row>
    <row r="55" spans="1:3" ht="14.25" customHeight="1" x14ac:dyDescent="0.3">
      <c r="A55" s="103">
        <v>166</v>
      </c>
      <c r="B55" s="104" t="s">
        <v>231</v>
      </c>
      <c r="C55" s="29">
        <v>22</v>
      </c>
    </row>
    <row r="56" spans="1:3" ht="14.25" customHeight="1" x14ac:dyDescent="0.3">
      <c r="A56" s="103">
        <v>169</v>
      </c>
      <c r="B56" s="104" t="s">
        <v>232</v>
      </c>
      <c r="C56" s="105">
        <v>14</v>
      </c>
    </row>
    <row r="57" spans="1:3" ht="14.25" customHeight="1" x14ac:dyDescent="0.3">
      <c r="A57" s="103">
        <v>176</v>
      </c>
      <c r="B57" s="104" t="s">
        <v>233</v>
      </c>
      <c r="C57" s="105">
        <v>14</v>
      </c>
    </row>
    <row r="58" spans="1:3" ht="14.25" customHeight="1" x14ac:dyDescent="0.3">
      <c r="A58" s="103">
        <v>179</v>
      </c>
      <c r="B58" s="104" t="s">
        <v>234</v>
      </c>
      <c r="C58" s="105">
        <v>14</v>
      </c>
    </row>
    <row r="59" spans="1:3" ht="14.25" customHeight="1" x14ac:dyDescent="0.3">
      <c r="A59" s="103">
        <v>194</v>
      </c>
      <c r="B59" s="104" t="s">
        <v>235</v>
      </c>
      <c r="C59" s="105">
        <v>14</v>
      </c>
    </row>
    <row r="60" spans="1:3" ht="14.25" customHeight="1" x14ac:dyDescent="0.3">
      <c r="A60" s="103">
        <v>196</v>
      </c>
      <c r="B60" s="104" t="s">
        <v>236</v>
      </c>
      <c r="C60" s="105">
        <v>21</v>
      </c>
    </row>
    <row r="61" spans="1:3" ht="14.25" customHeight="1" x14ac:dyDescent="0.3">
      <c r="A61" s="103">
        <v>204</v>
      </c>
      <c r="B61" s="104" t="s">
        <v>237</v>
      </c>
      <c r="C61" s="105">
        <v>25</v>
      </c>
    </row>
    <row r="62" spans="1:3" ht="14.25" customHeight="1" x14ac:dyDescent="0.3">
      <c r="A62" s="103">
        <v>205</v>
      </c>
      <c r="B62" s="104" t="s">
        <v>238</v>
      </c>
      <c r="C62" s="105">
        <v>14</v>
      </c>
    </row>
    <row r="63" spans="1:3" ht="14.25" customHeight="1" x14ac:dyDescent="0.3">
      <c r="A63" s="103">
        <v>206</v>
      </c>
      <c r="B63" s="104" t="s">
        <v>239</v>
      </c>
      <c r="C63" s="105">
        <v>14</v>
      </c>
    </row>
    <row r="64" spans="1:3" ht="14.25" customHeight="1" x14ac:dyDescent="0.3">
      <c r="A64" s="103">
        <v>211</v>
      </c>
      <c r="B64" s="104" t="s">
        <v>240</v>
      </c>
      <c r="C64" s="105">
        <v>18</v>
      </c>
    </row>
    <row r="65" spans="1:3" ht="14.25" customHeight="1" x14ac:dyDescent="0.3">
      <c r="A65" s="103">
        <v>213</v>
      </c>
      <c r="B65" s="104" t="s">
        <v>241</v>
      </c>
      <c r="C65" s="105">
        <v>14</v>
      </c>
    </row>
    <row r="66" spans="1:3" ht="14.25" customHeight="1" x14ac:dyDescent="0.3">
      <c r="A66" s="103">
        <v>217</v>
      </c>
      <c r="B66" s="104" t="s">
        <v>119</v>
      </c>
      <c r="C66" s="105">
        <v>14</v>
      </c>
    </row>
    <row r="67" spans="1:3" ht="14.25" customHeight="1" x14ac:dyDescent="0.3">
      <c r="A67" s="103">
        <v>216</v>
      </c>
      <c r="B67" s="104" t="s">
        <v>242</v>
      </c>
      <c r="C67" s="105">
        <v>14</v>
      </c>
    </row>
    <row r="68" spans="1:3" ht="14.25" customHeight="1" x14ac:dyDescent="0.3">
      <c r="A68" s="103">
        <v>219</v>
      </c>
      <c r="B68" s="104" t="s">
        <v>243</v>
      </c>
      <c r="C68" s="105">
        <v>14</v>
      </c>
    </row>
    <row r="69" spans="1:3" ht="14.25" customHeight="1" x14ac:dyDescent="0.3">
      <c r="A69" s="103">
        <v>225</v>
      </c>
      <c r="B69" s="104" t="s">
        <v>244</v>
      </c>
      <c r="C69" s="105">
        <v>14</v>
      </c>
    </row>
    <row r="70" spans="1:3" ht="14.25" customHeight="1" x14ac:dyDescent="0.3">
      <c r="A70" s="103">
        <v>227</v>
      </c>
      <c r="B70" s="104" t="s">
        <v>245</v>
      </c>
      <c r="C70" s="105">
        <v>14</v>
      </c>
    </row>
    <row r="71" spans="1:3" ht="14.25" customHeight="1" x14ac:dyDescent="0.3">
      <c r="A71" s="103">
        <v>229</v>
      </c>
      <c r="B71" s="104" t="s">
        <v>118</v>
      </c>
      <c r="C71" s="105">
        <v>14</v>
      </c>
    </row>
    <row r="72" spans="1:3" ht="14.25" customHeight="1" x14ac:dyDescent="0.3">
      <c r="A72" s="103">
        <v>243</v>
      </c>
      <c r="B72" s="104" t="s">
        <v>246</v>
      </c>
      <c r="C72" s="105">
        <v>14</v>
      </c>
    </row>
    <row r="73" spans="1:3" ht="14.25" customHeight="1" x14ac:dyDescent="0.3">
      <c r="A73" s="103">
        <v>238</v>
      </c>
      <c r="B73" s="104" t="s">
        <v>247</v>
      </c>
      <c r="C73" s="105">
        <v>21</v>
      </c>
    </row>
    <row r="74" spans="1:3" ht="14.25" customHeight="1" x14ac:dyDescent="0.3">
      <c r="A74" s="103">
        <v>239</v>
      </c>
      <c r="B74" s="104" t="s">
        <v>248</v>
      </c>
      <c r="C74" s="105">
        <v>14</v>
      </c>
    </row>
    <row r="75" spans="1:3" ht="14.25" customHeight="1" x14ac:dyDescent="0.3">
      <c r="A75" s="103">
        <v>242</v>
      </c>
      <c r="B75" s="104" t="s">
        <v>249</v>
      </c>
      <c r="C75" s="105">
        <v>14</v>
      </c>
    </row>
    <row r="76" spans="1:3" ht="14.25" customHeight="1" x14ac:dyDescent="0.3">
      <c r="A76" s="103">
        <v>246</v>
      </c>
      <c r="B76" s="104" t="s">
        <v>250</v>
      </c>
      <c r="C76" s="105">
        <v>14</v>
      </c>
    </row>
    <row r="77" spans="1:3" ht="14.25" customHeight="1" x14ac:dyDescent="0.3">
      <c r="A77" s="103">
        <v>247</v>
      </c>
      <c r="B77" s="104" t="s">
        <v>251</v>
      </c>
      <c r="C77" s="105">
        <v>14</v>
      </c>
    </row>
    <row r="78" spans="1:3" ht="14.25" customHeight="1" x14ac:dyDescent="0.3">
      <c r="A78" s="103">
        <v>257</v>
      </c>
      <c r="B78" s="104" t="s">
        <v>252</v>
      </c>
      <c r="C78" s="105">
        <v>14</v>
      </c>
    </row>
    <row r="79" spans="1:3" ht="14.25" customHeight="1" x14ac:dyDescent="0.3">
      <c r="A79" s="103">
        <v>236</v>
      </c>
      <c r="B79" s="104" t="s">
        <v>253</v>
      </c>
      <c r="C79" s="105">
        <v>14</v>
      </c>
    </row>
    <row r="80" spans="1:3" ht="14.25" customHeight="1" x14ac:dyDescent="0.3">
      <c r="A80" s="103">
        <v>256</v>
      </c>
      <c r="B80" s="104" t="s">
        <v>254</v>
      </c>
      <c r="C80" s="105">
        <v>14</v>
      </c>
    </row>
    <row r="81" spans="1:3" ht="14.25" customHeight="1" x14ac:dyDescent="0.3">
      <c r="A81" s="103">
        <v>258</v>
      </c>
      <c r="B81" s="104" t="s">
        <v>255</v>
      </c>
      <c r="C81" s="105">
        <v>14</v>
      </c>
    </row>
    <row r="82" spans="1:3" ht="14.25" customHeight="1" x14ac:dyDescent="0.3">
      <c r="A82" s="103">
        <v>241</v>
      </c>
      <c r="B82" s="104" t="s">
        <v>256</v>
      </c>
      <c r="C82" s="105">
        <v>14</v>
      </c>
    </row>
    <row r="83" spans="1:3" ht="14.25" customHeight="1" x14ac:dyDescent="0.3">
      <c r="A83" s="103">
        <v>268</v>
      </c>
      <c r="B83" s="104" t="s">
        <v>257</v>
      </c>
      <c r="C83" s="105">
        <v>14</v>
      </c>
    </row>
    <row r="84" spans="1:3" ht="14.25" customHeight="1" x14ac:dyDescent="0.3">
      <c r="A84" s="103">
        <v>271</v>
      </c>
      <c r="B84" s="104" t="s">
        <v>258</v>
      </c>
      <c r="C84" s="105">
        <v>14</v>
      </c>
    </row>
    <row r="85" spans="1:3" ht="14.25" customHeight="1" x14ac:dyDescent="0.3">
      <c r="A85" s="103">
        <v>249</v>
      </c>
      <c r="B85" s="104" t="s">
        <v>160</v>
      </c>
      <c r="C85" s="105">
        <v>14</v>
      </c>
    </row>
    <row r="86" spans="1:3" ht="14.25" customHeight="1" x14ac:dyDescent="0.3">
      <c r="A86" s="103">
        <v>250</v>
      </c>
      <c r="B86" s="104" t="s">
        <v>156</v>
      </c>
      <c r="C86" s="105">
        <v>14</v>
      </c>
    </row>
    <row r="87" spans="1:3" ht="14.25" customHeight="1" x14ac:dyDescent="0.3">
      <c r="A87" s="103">
        <v>276</v>
      </c>
      <c r="B87" s="104" t="s">
        <v>141</v>
      </c>
      <c r="C87" s="105">
        <v>7</v>
      </c>
    </row>
    <row r="88" spans="1:3" ht="14.25" customHeight="1" x14ac:dyDescent="0.3">
      <c r="A88" s="103">
        <v>278</v>
      </c>
      <c r="B88" s="104" t="s">
        <v>259</v>
      </c>
      <c r="C88" s="105">
        <v>14</v>
      </c>
    </row>
    <row r="89" spans="1:3" ht="14.25" customHeight="1" x14ac:dyDescent="0.3">
      <c r="A89" s="103">
        <v>273</v>
      </c>
      <c r="B89" s="104" t="s">
        <v>260</v>
      </c>
      <c r="C89" s="105">
        <v>14</v>
      </c>
    </row>
    <row r="90" spans="1:3" ht="14.25" customHeight="1" x14ac:dyDescent="0.3">
      <c r="A90" s="103">
        <v>288</v>
      </c>
      <c r="B90" s="104" t="s">
        <v>261</v>
      </c>
      <c r="C90" s="105">
        <v>14</v>
      </c>
    </row>
    <row r="91" spans="1:3" ht="14.25" customHeight="1" x14ac:dyDescent="0.3">
      <c r="A91" s="103">
        <v>290</v>
      </c>
      <c r="B91" s="104" t="s">
        <v>262</v>
      </c>
      <c r="C91" s="105">
        <v>14</v>
      </c>
    </row>
    <row r="92" spans="1:3" ht="14.25" customHeight="1" x14ac:dyDescent="0.3">
      <c r="A92" s="103">
        <v>292</v>
      </c>
      <c r="B92" s="104" t="s">
        <v>263</v>
      </c>
      <c r="C92" s="105">
        <v>14</v>
      </c>
    </row>
    <row r="93" spans="1:3" ht="14.25" customHeight="1" x14ac:dyDescent="0.3">
      <c r="A93" s="106">
        <v>295</v>
      </c>
      <c r="B93" s="104" t="s">
        <v>264</v>
      </c>
      <c r="C93" s="29">
        <v>6</v>
      </c>
    </row>
    <row r="94" spans="1:3" ht="14.25" customHeight="1" x14ac:dyDescent="0.3">
      <c r="A94" s="106">
        <v>297</v>
      </c>
      <c r="B94" s="104" t="s">
        <v>265</v>
      </c>
      <c r="C94" s="105">
        <v>6</v>
      </c>
    </row>
    <row r="95" spans="1:3" ht="14.25" customHeight="1" x14ac:dyDescent="0.3">
      <c r="A95" s="106">
        <v>299</v>
      </c>
      <c r="B95" s="104" t="s">
        <v>266</v>
      </c>
      <c r="C95" s="105">
        <v>14</v>
      </c>
    </row>
    <row r="96" spans="1:3" ht="14.25" customHeight="1" x14ac:dyDescent="0.3">
      <c r="A96" s="106">
        <v>300</v>
      </c>
      <c r="B96" s="104" t="s">
        <v>267</v>
      </c>
      <c r="C96" s="105">
        <v>5</v>
      </c>
    </row>
    <row r="97" spans="1:3" ht="14.25" customHeight="1" x14ac:dyDescent="0.3">
      <c r="A97" s="106">
        <v>301</v>
      </c>
      <c r="B97" s="104" t="s">
        <v>268</v>
      </c>
      <c r="C97" s="105">
        <v>4</v>
      </c>
    </row>
    <row r="98" spans="1:3" ht="14.25" customHeight="1" x14ac:dyDescent="0.3">
      <c r="A98" s="106">
        <v>287</v>
      </c>
      <c r="B98" s="104" t="s">
        <v>269</v>
      </c>
      <c r="C98" s="105">
        <v>14</v>
      </c>
    </row>
    <row r="99" spans="1:3" ht="14.25" customHeight="1" x14ac:dyDescent="0.3">
      <c r="A99" s="106">
        <v>253</v>
      </c>
      <c r="B99" s="104" t="s">
        <v>181</v>
      </c>
      <c r="C99" s="105">
        <v>14</v>
      </c>
    </row>
    <row r="100" spans="1:3" ht="14.25" customHeight="1" x14ac:dyDescent="0.3">
      <c r="C100" s="105"/>
    </row>
    <row r="101" spans="1:3" ht="14.25" customHeight="1" x14ac:dyDescent="0.3">
      <c r="C101" s="105"/>
    </row>
    <row r="102" spans="1:3" ht="14.25" customHeight="1" x14ac:dyDescent="0.3">
      <c r="C102" s="105"/>
    </row>
    <row r="103" spans="1:3" ht="14.25" customHeight="1" x14ac:dyDescent="0.3">
      <c r="C103" s="105"/>
    </row>
    <row r="104" spans="1:3" ht="14.25" customHeight="1" x14ac:dyDescent="0.3">
      <c r="C104" s="105"/>
    </row>
    <row r="105" spans="1:3" ht="14.25" customHeight="1" x14ac:dyDescent="0.3">
      <c r="C105" s="105"/>
    </row>
    <row r="106" spans="1:3" ht="14.25" customHeight="1" x14ac:dyDescent="0.3">
      <c r="C106" s="105"/>
    </row>
    <row r="107" spans="1:3" ht="14.25" customHeight="1" x14ac:dyDescent="0.3">
      <c r="C107" s="105"/>
    </row>
    <row r="108" spans="1:3" ht="14.25" customHeight="1" x14ac:dyDescent="0.3">
      <c r="C108" s="105"/>
    </row>
    <row r="109" spans="1:3" ht="14.25" customHeight="1" x14ac:dyDescent="0.3">
      <c r="C109" s="105"/>
    </row>
    <row r="110" spans="1:3" ht="14.25" customHeight="1" x14ac:dyDescent="0.3">
      <c r="C110" s="105"/>
    </row>
    <row r="111" spans="1:3" ht="14.25" customHeight="1" x14ac:dyDescent="0.3">
      <c r="C111" s="105"/>
    </row>
    <row r="112" spans="1:3" ht="14.25" customHeight="1" x14ac:dyDescent="0.3">
      <c r="C112" s="105"/>
    </row>
    <row r="113" spans="3:3" ht="14.25" customHeight="1" x14ac:dyDescent="0.3">
      <c r="C113" s="105"/>
    </row>
    <row r="114" spans="3:3" ht="14.25" customHeight="1" x14ac:dyDescent="0.3">
      <c r="C114" s="105"/>
    </row>
    <row r="115" spans="3:3" ht="14.25" customHeight="1" x14ac:dyDescent="0.3">
      <c r="C115" s="105"/>
    </row>
    <row r="116" spans="3:3" ht="14.25" customHeight="1" x14ac:dyDescent="0.3">
      <c r="C116" s="105"/>
    </row>
    <row r="117" spans="3:3" ht="14.25" customHeight="1" x14ac:dyDescent="0.3">
      <c r="C117" s="105"/>
    </row>
    <row r="118" spans="3:3" ht="14.25" customHeight="1" x14ac:dyDescent="0.3">
      <c r="C118" s="105"/>
    </row>
    <row r="119" spans="3:3" ht="14.25" customHeight="1" x14ac:dyDescent="0.3">
      <c r="C119" s="105"/>
    </row>
    <row r="120" spans="3:3" ht="14.25" customHeight="1" x14ac:dyDescent="0.3">
      <c r="C120" s="105"/>
    </row>
    <row r="121" spans="3:3" ht="14.25" customHeight="1" x14ac:dyDescent="0.3">
      <c r="C121" s="105"/>
    </row>
    <row r="122" spans="3:3" ht="14.25" customHeight="1" x14ac:dyDescent="0.3">
      <c r="C122" s="105"/>
    </row>
    <row r="123" spans="3:3" ht="14.25" customHeight="1" x14ac:dyDescent="0.3">
      <c r="C123" s="105"/>
    </row>
    <row r="124" spans="3:3" ht="14.25" customHeight="1" x14ac:dyDescent="0.3">
      <c r="C124" s="105"/>
    </row>
    <row r="125" spans="3:3" ht="14.25" customHeight="1" x14ac:dyDescent="0.3">
      <c r="C125" s="105"/>
    </row>
    <row r="126" spans="3:3" ht="14.25" customHeight="1" x14ac:dyDescent="0.3">
      <c r="C126" s="105"/>
    </row>
    <row r="127" spans="3:3" ht="14.25" customHeight="1" x14ac:dyDescent="0.3">
      <c r="C127" s="105"/>
    </row>
    <row r="128" spans="3:3" ht="14.25" customHeight="1" x14ac:dyDescent="0.3">
      <c r="C128" s="105"/>
    </row>
    <row r="129" spans="3:3" ht="14.25" customHeight="1" x14ac:dyDescent="0.3">
      <c r="C129" s="105"/>
    </row>
    <row r="130" spans="3:3" ht="14.25" customHeight="1" x14ac:dyDescent="0.3">
      <c r="C130" s="105"/>
    </row>
    <row r="131" spans="3:3" ht="14.25" customHeight="1" x14ac:dyDescent="0.3">
      <c r="C131" s="105"/>
    </row>
    <row r="132" spans="3:3" ht="14.25" customHeight="1" x14ac:dyDescent="0.3">
      <c r="C132" s="105"/>
    </row>
    <row r="133" spans="3:3" ht="14.25" customHeight="1" x14ac:dyDescent="0.3">
      <c r="C133" s="105"/>
    </row>
    <row r="134" spans="3:3" ht="14.25" customHeight="1" x14ac:dyDescent="0.3">
      <c r="C134" s="105"/>
    </row>
    <row r="135" spans="3:3" ht="14.25" customHeight="1" x14ac:dyDescent="0.3">
      <c r="C135" s="105"/>
    </row>
    <row r="136" spans="3:3" ht="14.25" customHeight="1" x14ac:dyDescent="0.3">
      <c r="C136" s="105"/>
    </row>
    <row r="137" spans="3:3" ht="14.25" customHeight="1" x14ac:dyDescent="0.3">
      <c r="C137" s="105"/>
    </row>
    <row r="138" spans="3:3" ht="14.25" customHeight="1" x14ac:dyDescent="0.3">
      <c r="C138" s="105"/>
    </row>
    <row r="139" spans="3:3" ht="14.25" customHeight="1" x14ac:dyDescent="0.3">
      <c r="C139" s="105"/>
    </row>
    <row r="140" spans="3:3" ht="14.25" customHeight="1" x14ac:dyDescent="0.3">
      <c r="C140" s="105"/>
    </row>
    <row r="141" spans="3:3" ht="14.25" customHeight="1" x14ac:dyDescent="0.3">
      <c r="C141" s="105"/>
    </row>
    <row r="142" spans="3:3" ht="14.25" customHeight="1" x14ac:dyDescent="0.3">
      <c r="C142" s="105"/>
    </row>
    <row r="143" spans="3:3" ht="14.25" customHeight="1" x14ac:dyDescent="0.3">
      <c r="C143" s="105"/>
    </row>
    <row r="144" spans="3:3" ht="14.25" customHeight="1" x14ac:dyDescent="0.3">
      <c r="C144" s="105"/>
    </row>
    <row r="145" spans="3:3" ht="14.25" customHeight="1" x14ac:dyDescent="0.3">
      <c r="C145" s="105"/>
    </row>
    <row r="146" spans="3:3" ht="14.25" customHeight="1" x14ac:dyDescent="0.3">
      <c r="C146" s="105"/>
    </row>
    <row r="147" spans="3:3" ht="14.25" customHeight="1" x14ac:dyDescent="0.3">
      <c r="C147" s="105"/>
    </row>
    <row r="148" spans="3:3" ht="14.25" customHeight="1" x14ac:dyDescent="0.3">
      <c r="C148" s="105"/>
    </row>
    <row r="149" spans="3:3" ht="14.25" customHeight="1" x14ac:dyDescent="0.3">
      <c r="C149" s="105"/>
    </row>
    <row r="150" spans="3:3" ht="14.25" customHeight="1" x14ac:dyDescent="0.3">
      <c r="C150" s="105"/>
    </row>
    <row r="151" spans="3:3" ht="14.25" customHeight="1" x14ac:dyDescent="0.3">
      <c r="C151" s="105"/>
    </row>
    <row r="152" spans="3:3" ht="14.25" customHeight="1" x14ac:dyDescent="0.3">
      <c r="C152" s="105"/>
    </row>
    <row r="153" spans="3:3" ht="14.25" customHeight="1" x14ac:dyDescent="0.3">
      <c r="C153" s="105"/>
    </row>
    <row r="154" spans="3:3" ht="14.25" customHeight="1" x14ac:dyDescent="0.3">
      <c r="C154" s="105"/>
    </row>
    <row r="155" spans="3:3" ht="14.25" customHeight="1" x14ac:dyDescent="0.3">
      <c r="C155" s="105"/>
    </row>
    <row r="156" spans="3:3" ht="14.25" customHeight="1" x14ac:dyDescent="0.3">
      <c r="C156" s="105"/>
    </row>
    <row r="157" spans="3:3" ht="14.25" customHeight="1" x14ac:dyDescent="0.3">
      <c r="C157" s="105"/>
    </row>
    <row r="158" spans="3:3" ht="14.25" customHeight="1" x14ac:dyDescent="0.3">
      <c r="C158" s="105"/>
    </row>
    <row r="159" spans="3:3" ht="14.25" customHeight="1" x14ac:dyDescent="0.3">
      <c r="C159" s="105"/>
    </row>
    <row r="160" spans="3:3" ht="14.25" customHeight="1" x14ac:dyDescent="0.3">
      <c r="C160" s="105"/>
    </row>
    <row r="161" spans="3:3" ht="14.25" customHeight="1" x14ac:dyDescent="0.3">
      <c r="C161" s="105"/>
    </row>
    <row r="162" spans="3:3" ht="14.25" customHeight="1" x14ac:dyDescent="0.3">
      <c r="C162" s="105"/>
    </row>
    <row r="163" spans="3:3" ht="14.25" customHeight="1" x14ac:dyDescent="0.3">
      <c r="C163" s="105"/>
    </row>
    <row r="164" spans="3:3" ht="14.25" customHeight="1" x14ac:dyDescent="0.3">
      <c r="C164" s="105"/>
    </row>
    <row r="165" spans="3:3" ht="14.25" customHeight="1" x14ac:dyDescent="0.3">
      <c r="C165" s="105"/>
    </row>
    <row r="166" spans="3:3" ht="14.25" customHeight="1" x14ac:dyDescent="0.3">
      <c r="C166" s="105"/>
    </row>
    <row r="167" spans="3:3" ht="14.25" customHeight="1" x14ac:dyDescent="0.3">
      <c r="C167" s="105"/>
    </row>
    <row r="168" spans="3:3" ht="14.25" customHeight="1" x14ac:dyDescent="0.3">
      <c r="C168" s="105"/>
    </row>
    <row r="169" spans="3:3" ht="14.25" customHeight="1" x14ac:dyDescent="0.3">
      <c r="C169" s="105"/>
    </row>
    <row r="170" spans="3:3" ht="14.25" customHeight="1" x14ac:dyDescent="0.3">
      <c r="C170" s="105"/>
    </row>
    <row r="171" spans="3:3" ht="14.25" customHeight="1" x14ac:dyDescent="0.3">
      <c r="C171" s="105"/>
    </row>
    <row r="172" spans="3:3" ht="14.25" customHeight="1" x14ac:dyDescent="0.3">
      <c r="C172" s="105"/>
    </row>
    <row r="173" spans="3:3" ht="14.25" customHeight="1" x14ac:dyDescent="0.3">
      <c r="C173" s="105"/>
    </row>
    <row r="174" spans="3:3" ht="14.25" customHeight="1" x14ac:dyDescent="0.3">
      <c r="C174" s="105"/>
    </row>
    <row r="175" spans="3:3" ht="14.25" customHeight="1" x14ac:dyDescent="0.3">
      <c r="C175" s="105"/>
    </row>
    <row r="176" spans="3:3" ht="14.25" customHeight="1" x14ac:dyDescent="0.3">
      <c r="C176" s="105"/>
    </row>
    <row r="177" spans="3:3" ht="14.25" customHeight="1" x14ac:dyDescent="0.3">
      <c r="C177" s="105"/>
    </row>
    <row r="178" spans="3:3" ht="14.25" customHeight="1" x14ac:dyDescent="0.3">
      <c r="C178" s="105"/>
    </row>
    <row r="179" spans="3:3" ht="14.25" customHeight="1" x14ac:dyDescent="0.3">
      <c r="C179" s="105"/>
    </row>
    <row r="180" spans="3:3" ht="14.25" customHeight="1" x14ac:dyDescent="0.3">
      <c r="C180" s="105"/>
    </row>
    <row r="181" spans="3:3" ht="14.25" customHeight="1" x14ac:dyDescent="0.3">
      <c r="C181" s="105"/>
    </row>
    <row r="182" spans="3:3" ht="14.25" customHeight="1" x14ac:dyDescent="0.3">
      <c r="C182" s="105"/>
    </row>
    <row r="183" spans="3:3" ht="14.25" customHeight="1" x14ac:dyDescent="0.3">
      <c r="C183" s="105"/>
    </row>
    <row r="184" spans="3:3" ht="14.25" customHeight="1" x14ac:dyDescent="0.3">
      <c r="C184" s="105"/>
    </row>
    <row r="185" spans="3:3" ht="14.25" customHeight="1" x14ac:dyDescent="0.3">
      <c r="C185" s="105"/>
    </row>
    <row r="186" spans="3:3" ht="14.25" customHeight="1" x14ac:dyDescent="0.3">
      <c r="C186" s="105"/>
    </row>
    <row r="187" spans="3:3" ht="14.25" customHeight="1" x14ac:dyDescent="0.3">
      <c r="C187" s="105"/>
    </row>
    <row r="188" spans="3:3" ht="14.25" customHeight="1" x14ac:dyDescent="0.3">
      <c r="C188" s="105"/>
    </row>
    <row r="189" spans="3:3" ht="14.25" customHeight="1" x14ac:dyDescent="0.3">
      <c r="C189" s="105"/>
    </row>
    <row r="190" spans="3:3" ht="14.25" customHeight="1" x14ac:dyDescent="0.3">
      <c r="C190" s="105"/>
    </row>
    <row r="191" spans="3:3" ht="14.25" customHeight="1" x14ac:dyDescent="0.3">
      <c r="C191" s="105"/>
    </row>
    <row r="192" spans="3:3" ht="14.25" customHeight="1" x14ac:dyDescent="0.3">
      <c r="C192" s="105"/>
    </row>
    <row r="193" spans="3:3" ht="14.25" customHeight="1" x14ac:dyDescent="0.3">
      <c r="C193" s="105"/>
    </row>
    <row r="194" spans="3:3" ht="14.25" customHeight="1" x14ac:dyDescent="0.3">
      <c r="C194" s="105"/>
    </row>
    <row r="195" spans="3:3" ht="14.25" customHeight="1" x14ac:dyDescent="0.3">
      <c r="C195" s="105"/>
    </row>
    <row r="196" spans="3:3" ht="14.25" customHeight="1" x14ac:dyDescent="0.3">
      <c r="C196" s="105"/>
    </row>
    <row r="197" spans="3:3" ht="14.25" customHeight="1" x14ac:dyDescent="0.3">
      <c r="C197" s="105"/>
    </row>
    <row r="198" spans="3:3" ht="14.25" customHeight="1" x14ac:dyDescent="0.3">
      <c r="C198" s="105"/>
    </row>
    <row r="199" spans="3:3" ht="14.25" customHeight="1" x14ac:dyDescent="0.3">
      <c r="C199" s="105"/>
    </row>
    <row r="200" spans="3:3" ht="14.25" customHeight="1" x14ac:dyDescent="0.3">
      <c r="C200" s="105"/>
    </row>
    <row r="201" spans="3:3" ht="14.25" customHeight="1" x14ac:dyDescent="0.3">
      <c r="C201" s="105"/>
    </row>
    <row r="202" spans="3:3" ht="14.25" customHeight="1" x14ac:dyDescent="0.3">
      <c r="C202" s="105"/>
    </row>
    <row r="203" spans="3:3" ht="14.25" customHeight="1" x14ac:dyDescent="0.3">
      <c r="C203" s="105"/>
    </row>
    <row r="204" spans="3:3" ht="14.25" customHeight="1" x14ac:dyDescent="0.3">
      <c r="C204" s="105"/>
    </row>
    <row r="205" spans="3:3" ht="14.25" customHeight="1" x14ac:dyDescent="0.3">
      <c r="C205" s="105"/>
    </row>
    <row r="206" spans="3:3" ht="14.25" customHeight="1" x14ac:dyDescent="0.3">
      <c r="C206" s="105"/>
    </row>
    <row r="207" spans="3:3" ht="14.25" customHeight="1" x14ac:dyDescent="0.3">
      <c r="C207" s="105"/>
    </row>
    <row r="208" spans="3:3" ht="14.25" customHeight="1" x14ac:dyDescent="0.3">
      <c r="C208" s="105"/>
    </row>
    <row r="209" spans="3:3" ht="14.25" customHeight="1" x14ac:dyDescent="0.3">
      <c r="C209" s="105"/>
    </row>
    <row r="210" spans="3:3" ht="14.25" customHeight="1" x14ac:dyDescent="0.3">
      <c r="C210" s="105"/>
    </row>
    <row r="211" spans="3:3" ht="14.25" customHeight="1" x14ac:dyDescent="0.3">
      <c r="C211" s="105"/>
    </row>
    <row r="212" spans="3:3" ht="14.25" customHeight="1" x14ac:dyDescent="0.3">
      <c r="C212" s="105"/>
    </row>
    <row r="213" spans="3:3" ht="14.25" customHeight="1" x14ac:dyDescent="0.3">
      <c r="C213" s="105"/>
    </row>
    <row r="214" spans="3:3" ht="14.25" customHeight="1" x14ac:dyDescent="0.3">
      <c r="C214" s="105"/>
    </row>
    <row r="215" spans="3:3" ht="14.25" customHeight="1" x14ac:dyDescent="0.3">
      <c r="C215" s="105"/>
    </row>
    <row r="216" spans="3:3" ht="14.25" customHeight="1" x14ac:dyDescent="0.3">
      <c r="C216" s="105"/>
    </row>
    <row r="217" spans="3:3" ht="14.25" customHeight="1" x14ac:dyDescent="0.3">
      <c r="C217" s="105"/>
    </row>
    <row r="218" spans="3:3" ht="14.25" customHeight="1" x14ac:dyDescent="0.3">
      <c r="C218" s="105"/>
    </row>
    <row r="219" spans="3:3" ht="14.25" customHeight="1" x14ac:dyDescent="0.3">
      <c r="C219" s="105"/>
    </row>
    <row r="220" spans="3:3" ht="14.25" customHeight="1" x14ac:dyDescent="0.3">
      <c r="C220" s="105"/>
    </row>
    <row r="221" spans="3:3" ht="14.25" customHeight="1" x14ac:dyDescent="0.3">
      <c r="C221" s="105"/>
    </row>
    <row r="222" spans="3:3" ht="14.25" customHeight="1" x14ac:dyDescent="0.3">
      <c r="C222" s="105"/>
    </row>
    <row r="223" spans="3:3" ht="14.25" customHeight="1" x14ac:dyDescent="0.3">
      <c r="C223" s="105"/>
    </row>
    <row r="224" spans="3:3" ht="14.25" customHeight="1" x14ac:dyDescent="0.3">
      <c r="C224" s="105"/>
    </row>
    <row r="225" spans="3:3" ht="14.25" customHeight="1" x14ac:dyDescent="0.3">
      <c r="C225" s="105"/>
    </row>
    <row r="226" spans="3:3" ht="14.25" customHeight="1" x14ac:dyDescent="0.3">
      <c r="C226" s="105"/>
    </row>
    <row r="227" spans="3:3" ht="14.25" customHeight="1" x14ac:dyDescent="0.3">
      <c r="C227" s="105"/>
    </row>
    <row r="228" spans="3:3" ht="14.25" customHeight="1" x14ac:dyDescent="0.3">
      <c r="C228" s="105"/>
    </row>
    <row r="229" spans="3:3" ht="14.25" customHeight="1" x14ac:dyDescent="0.3">
      <c r="C229" s="105"/>
    </row>
    <row r="230" spans="3:3" ht="14.25" customHeight="1" x14ac:dyDescent="0.3">
      <c r="C230" s="105"/>
    </row>
    <row r="231" spans="3:3" ht="14.25" customHeight="1" x14ac:dyDescent="0.3">
      <c r="C231" s="105"/>
    </row>
    <row r="232" spans="3:3" ht="14.25" customHeight="1" x14ac:dyDescent="0.3">
      <c r="C232" s="105"/>
    </row>
    <row r="233" spans="3:3" ht="14.25" customHeight="1" x14ac:dyDescent="0.3">
      <c r="C233" s="105"/>
    </row>
    <row r="234" spans="3:3" ht="14.25" customHeight="1" x14ac:dyDescent="0.3">
      <c r="C234" s="105"/>
    </row>
    <row r="235" spans="3:3" ht="14.25" customHeight="1" x14ac:dyDescent="0.3">
      <c r="C235" s="105"/>
    </row>
    <row r="236" spans="3:3" ht="14.25" customHeight="1" x14ac:dyDescent="0.3">
      <c r="C236" s="105"/>
    </row>
    <row r="237" spans="3:3" ht="14.25" customHeight="1" x14ac:dyDescent="0.3">
      <c r="C237" s="105"/>
    </row>
    <row r="238" spans="3:3" ht="14.25" customHeight="1" x14ac:dyDescent="0.3">
      <c r="C238" s="105"/>
    </row>
    <row r="239" spans="3:3" ht="14.25" customHeight="1" x14ac:dyDescent="0.3">
      <c r="C239" s="105"/>
    </row>
    <row r="240" spans="3:3" ht="14.25" customHeight="1" x14ac:dyDescent="0.3">
      <c r="C240" s="105"/>
    </row>
    <row r="241" spans="3:3" ht="14.25" customHeight="1" x14ac:dyDescent="0.3">
      <c r="C241" s="105"/>
    </row>
    <row r="242" spans="3:3" ht="14.25" customHeight="1" x14ac:dyDescent="0.3">
      <c r="C242" s="105"/>
    </row>
    <row r="243" spans="3:3" ht="14.25" customHeight="1" x14ac:dyDescent="0.3">
      <c r="C243" s="105"/>
    </row>
    <row r="244" spans="3:3" ht="14.25" customHeight="1" x14ac:dyDescent="0.3">
      <c r="C244" s="105"/>
    </row>
    <row r="245" spans="3:3" ht="14.25" customHeight="1" x14ac:dyDescent="0.3">
      <c r="C245" s="105"/>
    </row>
    <row r="246" spans="3:3" ht="14.25" customHeight="1" x14ac:dyDescent="0.3">
      <c r="C246" s="105"/>
    </row>
    <row r="247" spans="3:3" ht="14.25" customHeight="1" x14ac:dyDescent="0.3">
      <c r="C247" s="105"/>
    </row>
    <row r="248" spans="3:3" ht="14.25" customHeight="1" x14ac:dyDescent="0.3">
      <c r="C248" s="105"/>
    </row>
    <row r="249" spans="3:3" ht="14.25" customHeight="1" x14ac:dyDescent="0.3">
      <c r="C249" s="105"/>
    </row>
    <row r="250" spans="3:3" ht="14.25" customHeight="1" x14ac:dyDescent="0.3">
      <c r="C250" s="105"/>
    </row>
    <row r="251" spans="3:3" ht="14.25" customHeight="1" x14ac:dyDescent="0.3">
      <c r="C251" s="105"/>
    </row>
    <row r="252" spans="3:3" ht="14.25" customHeight="1" x14ac:dyDescent="0.3">
      <c r="C252" s="105"/>
    </row>
    <row r="253" spans="3:3" ht="14.25" customHeight="1" x14ac:dyDescent="0.3">
      <c r="C253" s="105"/>
    </row>
    <row r="254" spans="3:3" ht="14.25" customHeight="1" x14ac:dyDescent="0.3">
      <c r="C254" s="105"/>
    </row>
    <row r="255" spans="3:3" ht="14.25" customHeight="1" x14ac:dyDescent="0.3">
      <c r="C255" s="105"/>
    </row>
    <row r="256" spans="3:3" ht="14.25" customHeight="1" x14ac:dyDescent="0.3">
      <c r="C256" s="105"/>
    </row>
    <row r="257" spans="3:3" ht="14.25" customHeight="1" x14ac:dyDescent="0.3">
      <c r="C257" s="105"/>
    </row>
    <row r="258" spans="3:3" ht="14.25" customHeight="1" x14ac:dyDescent="0.3">
      <c r="C258" s="105"/>
    </row>
    <row r="259" spans="3:3" ht="14.25" customHeight="1" x14ac:dyDescent="0.3">
      <c r="C259" s="105"/>
    </row>
    <row r="260" spans="3:3" ht="14.25" customHeight="1" x14ac:dyDescent="0.3">
      <c r="C260" s="105"/>
    </row>
    <row r="261" spans="3:3" ht="14.25" customHeight="1" x14ac:dyDescent="0.3">
      <c r="C261" s="105"/>
    </row>
    <row r="262" spans="3:3" ht="14.25" customHeight="1" x14ac:dyDescent="0.3">
      <c r="C262" s="105"/>
    </row>
    <row r="263" spans="3:3" ht="14.25" customHeight="1" x14ac:dyDescent="0.3">
      <c r="C263" s="105"/>
    </row>
    <row r="264" spans="3:3" ht="14.25" customHeight="1" x14ac:dyDescent="0.3">
      <c r="C264" s="105"/>
    </row>
    <row r="265" spans="3:3" ht="14.25" customHeight="1" x14ac:dyDescent="0.3">
      <c r="C265" s="105"/>
    </row>
    <row r="266" spans="3:3" ht="14.25" customHeight="1" x14ac:dyDescent="0.3">
      <c r="C266" s="105"/>
    </row>
    <row r="267" spans="3:3" ht="14.25" customHeight="1" x14ac:dyDescent="0.3">
      <c r="C267" s="105"/>
    </row>
    <row r="268" spans="3:3" ht="14.25" customHeight="1" x14ac:dyDescent="0.3">
      <c r="C268" s="105"/>
    </row>
    <row r="269" spans="3:3" ht="14.25" customHeight="1" x14ac:dyDescent="0.3">
      <c r="C269" s="105"/>
    </row>
    <row r="270" spans="3:3" ht="14.25" customHeight="1" x14ac:dyDescent="0.3">
      <c r="C270" s="105"/>
    </row>
    <row r="271" spans="3:3" ht="14.25" customHeight="1" x14ac:dyDescent="0.3">
      <c r="C271" s="105"/>
    </row>
    <row r="272" spans="3:3" ht="14.25" customHeight="1" x14ac:dyDescent="0.3">
      <c r="C272" s="105"/>
    </row>
    <row r="273" spans="3:3" ht="14.25" customHeight="1" x14ac:dyDescent="0.3">
      <c r="C273" s="105"/>
    </row>
    <row r="274" spans="3:3" ht="14.25" customHeight="1" x14ac:dyDescent="0.3">
      <c r="C274" s="105"/>
    </row>
    <row r="275" spans="3:3" ht="14.25" customHeight="1" x14ac:dyDescent="0.3">
      <c r="C275" s="105"/>
    </row>
    <row r="276" spans="3:3" ht="14.25" customHeight="1" x14ac:dyDescent="0.3">
      <c r="C276" s="105"/>
    </row>
    <row r="277" spans="3:3" ht="14.25" customHeight="1" x14ac:dyDescent="0.3">
      <c r="C277" s="105"/>
    </row>
    <row r="278" spans="3:3" ht="14.25" customHeight="1" x14ac:dyDescent="0.3">
      <c r="C278" s="105"/>
    </row>
    <row r="279" spans="3:3" ht="14.25" customHeight="1" x14ac:dyDescent="0.3">
      <c r="C279" s="105"/>
    </row>
    <row r="280" spans="3:3" ht="14.25" customHeight="1" x14ac:dyDescent="0.3">
      <c r="C280" s="105"/>
    </row>
    <row r="281" spans="3:3" ht="14.25" customHeight="1" x14ac:dyDescent="0.3">
      <c r="C281" s="105"/>
    </row>
    <row r="282" spans="3:3" ht="14.25" customHeight="1" x14ac:dyDescent="0.3">
      <c r="C282" s="105"/>
    </row>
    <row r="283" spans="3:3" ht="14.25" customHeight="1" x14ac:dyDescent="0.3">
      <c r="C283" s="105"/>
    </row>
    <row r="284" spans="3:3" ht="14.25" customHeight="1" x14ac:dyDescent="0.3">
      <c r="C284" s="105"/>
    </row>
    <row r="285" spans="3:3" ht="14.25" customHeight="1" x14ac:dyDescent="0.3">
      <c r="C285" s="105"/>
    </row>
    <row r="286" spans="3:3" ht="14.25" customHeight="1" x14ac:dyDescent="0.3">
      <c r="C286" s="105"/>
    </row>
    <row r="287" spans="3:3" ht="14.25" customHeight="1" x14ac:dyDescent="0.3">
      <c r="C287" s="105"/>
    </row>
    <row r="288" spans="3:3" ht="14.25" customHeight="1" x14ac:dyDescent="0.3">
      <c r="C288" s="105"/>
    </row>
    <row r="289" spans="3:3" ht="14.25" customHeight="1" x14ac:dyDescent="0.3">
      <c r="C289" s="105"/>
    </row>
    <row r="290" spans="3:3" ht="14.25" customHeight="1" x14ac:dyDescent="0.3">
      <c r="C290" s="105"/>
    </row>
    <row r="291" spans="3:3" ht="14.25" customHeight="1" x14ac:dyDescent="0.3">
      <c r="C291" s="105"/>
    </row>
    <row r="292" spans="3:3" ht="14.25" customHeight="1" x14ac:dyDescent="0.3">
      <c r="C292" s="105"/>
    </row>
    <row r="293" spans="3:3" ht="14.25" customHeight="1" x14ac:dyDescent="0.3">
      <c r="C293" s="105"/>
    </row>
    <row r="294" spans="3:3" ht="14.25" customHeight="1" x14ac:dyDescent="0.3">
      <c r="C294" s="105"/>
    </row>
    <row r="295" spans="3:3" ht="14.25" customHeight="1" x14ac:dyDescent="0.3">
      <c r="C295" s="105"/>
    </row>
    <row r="296" spans="3:3" ht="14.25" customHeight="1" x14ac:dyDescent="0.3">
      <c r="C296" s="105"/>
    </row>
    <row r="297" spans="3:3" ht="14.25" customHeight="1" x14ac:dyDescent="0.3">
      <c r="C297" s="105"/>
    </row>
    <row r="298" spans="3:3" ht="14.25" customHeight="1" x14ac:dyDescent="0.3">
      <c r="C298" s="105"/>
    </row>
    <row r="299" spans="3:3" ht="14.25" customHeight="1" x14ac:dyDescent="0.3">
      <c r="C299" s="105"/>
    </row>
    <row r="300" spans="3:3" ht="14.25" customHeight="1" x14ac:dyDescent="0.3">
      <c r="C300" s="105"/>
    </row>
    <row r="301" spans="3:3" ht="14.25" customHeight="1" x14ac:dyDescent="0.3">
      <c r="C301" s="105"/>
    </row>
    <row r="302" spans="3:3" ht="14.25" customHeight="1" x14ac:dyDescent="0.3">
      <c r="C302" s="105"/>
    </row>
    <row r="303" spans="3:3" ht="14.25" customHeight="1" x14ac:dyDescent="0.3">
      <c r="C303" s="105"/>
    </row>
    <row r="304" spans="3:3" ht="14.25" customHeight="1" x14ac:dyDescent="0.3">
      <c r="C304" s="105"/>
    </row>
    <row r="305" spans="3:3" ht="14.25" customHeight="1" x14ac:dyDescent="0.3">
      <c r="C305" s="105"/>
    </row>
    <row r="306" spans="3:3" ht="14.25" customHeight="1" x14ac:dyDescent="0.3">
      <c r="C306" s="105"/>
    </row>
    <row r="307" spans="3:3" ht="14.25" customHeight="1" x14ac:dyDescent="0.3">
      <c r="C307" s="105"/>
    </row>
    <row r="308" spans="3:3" ht="14.25" customHeight="1" x14ac:dyDescent="0.3">
      <c r="C308" s="105"/>
    </row>
    <row r="309" spans="3:3" ht="14.25" customHeight="1" x14ac:dyDescent="0.3">
      <c r="C309" s="105"/>
    </row>
    <row r="310" spans="3:3" ht="14.25" customHeight="1" x14ac:dyDescent="0.3">
      <c r="C310" s="105"/>
    </row>
    <row r="311" spans="3:3" ht="14.25" customHeight="1" x14ac:dyDescent="0.3">
      <c r="C311" s="105"/>
    </row>
    <row r="312" spans="3:3" ht="14.25" customHeight="1" x14ac:dyDescent="0.3">
      <c r="C312" s="105"/>
    </row>
    <row r="313" spans="3:3" ht="14.25" customHeight="1" x14ac:dyDescent="0.3">
      <c r="C313" s="105"/>
    </row>
    <row r="314" spans="3:3" ht="14.25" customHeight="1" x14ac:dyDescent="0.3">
      <c r="C314" s="105"/>
    </row>
    <row r="315" spans="3:3" ht="14.25" customHeight="1" x14ac:dyDescent="0.3">
      <c r="C315" s="105"/>
    </row>
    <row r="316" spans="3:3" ht="14.25" customHeight="1" x14ac:dyDescent="0.3">
      <c r="C316" s="105"/>
    </row>
    <row r="317" spans="3:3" ht="14.25" customHeight="1" x14ac:dyDescent="0.3">
      <c r="C317" s="105"/>
    </row>
    <row r="318" spans="3:3" ht="14.25" customHeight="1" x14ac:dyDescent="0.3">
      <c r="C318" s="105"/>
    </row>
    <row r="319" spans="3:3" ht="14.25" customHeight="1" x14ac:dyDescent="0.3">
      <c r="C319" s="105"/>
    </row>
    <row r="320" spans="3:3" ht="14.25" customHeight="1" x14ac:dyDescent="0.3">
      <c r="C320" s="105"/>
    </row>
    <row r="321" spans="3:3" ht="14.25" customHeight="1" x14ac:dyDescent="0.3">
      <c r="C321" s="105"/>
    </row>
    <row r="322" spans="3:3" ht="14.25" customHeight="1" x14ac:dyDescent="0.3">
      <c r="C322" s="105"/>
    </row>
    <row r="323" spans="3:3" ht="14.25" customHeight="1" x14ac:dyDescent="0.3">
      <c r="C323" s="105"/>
    </row>
    <row r="324" spans="3:3" ht="14.25" customHeight="1" x14ac:dyDescent="0.3">
      <c r="C324" s="105"/>
    </row>
    <row r="325" spans="3:3" ht="14.25" customHeight="1" x14ac:dyDescent="0.3">
      <c r="C325" s="105"/>
    </row>
    <row r="326" spans="3:3" ht="14.25" customHeight="1" x14ac:dyDescent="0.3">
      <c r="C326" s="105"/>
    </row>
    <row r="327" spans="3:3" ht="14.25" customHeight="1" x14ac:dyDescent="0.3">
      <c r="C327" s="105"/>
    </row>
    <row r="328" spans="3:3" ht="14.25" customHeight="1" x14ac:dyDescent="0.3">
      <c r="C328" s="105"/>
    </row>
    <row r="329" spans="3:3" ht="14.25" customHeight="1" x14ac:dyDescent="0.3">
      <c r="C329" s="105"/>
    </row>
    <row r="330" spans="3:3" ht="14.25" customHeight="1" x14ac:dyDescent="0.3">
      <c r="C330" s="105"/>
    </row>
    <row r="331" spans="3:3" ht="14.25" customHeight="1" x14ac:dyDescent="0.3">
      <c r="C331" s="105"/>
    </row>
    <row r="332" spans="3:3" ht="14.25" customHeight="1" x14ac:dyDescent="0.3">
      <c r="C332" s="105"/>
    </row>
    <row r="333" spans="3:3" ht="14.25" customHeight="1" x14ac:dyDescent="0.3">
      <c r="C333" s="105"/>
    </row>
    <row r="334" spans="3:3" ht="14.25" customHeight="1" x14ac:dyDescent="0.3">
      <c r="C334" s="105"/>
    </row>
    <row r="335" spans="3:3" ht="14.25" customHeight="1" x14ac:dyDescent="0.3">
      <c r="C335" s="105"/>
    </row>
    <row r="336" spans="3:3" ht="14.25" customHeight="1" x14ac:dyDescent="0.3">
      <c r="C336" s="105"/>
    </row>
    <row r="337" spans="3:3" ht="14.25" customHeight="1" x14ac:dyDescent="0.3">
      <c r="C337" s="105"/>
    </row>
    <row r="338" spans="3:3" ht="14.25" customHeight="1" x14ac:dyDescent="0.3">
      <c r="C338" s="105"/>
    </row>
    <row r="339" spans="3:3" ht="14.25" customHeight="1" x14ac:dyDescent="0.3">
      <c r="C339" s="105"/>
    </row>
    <row r="340" spans="3:3" ht="14.25" customHeight="1" x14ac:dyDescent="0.3">
      <c r="C340" s="105"/>
    </row>
    <row r="341" spans="3:3" ht="14.25" customHeight="1" x14ac:dyDescent="0.3">
      <c r="C341" s="105"/>
    </row>
    <row r="342" spans="3:3" ht="14.25" customHeight="1" x14ac:dyDescent="0.3">
      <c r="C342" s="105"/>
    </row>
    <row r="343" spans="3:3" ht="14.25" customHeight="1" x14ac:dyDescent="0.3">
      <c r="C343" s="105"/>
    </row>
    <row r="344" spans="3:3" ht="14.25" customHeight="1" x14ac:dyDescent="0.3">
      <c r="C344" s="105"/>
    </row>
    <row r="345" spans="3:3" ht="14.25" customHeight="1" x14ac:dyDescent="0.3">
      <c r="C345" s="105"/>
    </row>
    <row r="346" spans="3:3" ht="14.25" customHeight="1" x14ac:dyDescent="0.3">
      <c r="C346" s="105"/>
    </row>
    <row r="347" spans="3:3" ht="14.25" customHeight="1" x14ac:dyDescent="0.3">
      <c r="C347" s="105"/>
    </row>
    <row r="348" spans="3:3" ht="14.25" customHeight="1" x14ac:dyDescent="0.3">
      <c r="C348" s="105"/>
    </row>
    <row r="349" spans="3:3" ht="14.25" customHeight="1" x14ac:dyDescent="0.3">
      <c r="C349" s="105"/>
    </row>
    <row r="350" spans="3:3" ht="14.25" customHeight="1" x14ac:dyDescent="0.3">
      <c r="C350" s="105"/>
    </row>
    <row r="351" spans="3:3" ht="14.25" customHeight="1" x14ac:dyDescent="0.3">
      <c r="C351" s="105"/>
    </row>
    <row r="352" spans="3:3" ht="14.25" customHeight="1" x14ac:dyDescent="0.3">
      <c r="C352" s="105"/>
    </row>
    <row r="353" spans="3:3" ht="14.25" customHeight="1" x14ac:dyDescent="0.3">
      <c r="C353" s="105"/>
    </row>
    <row r="354" spans="3:3" ht="14.25" customHeight="1" x14ac:dyDescent="0.3">
      <c r="C354" s="105"/>
    </row>
    <row r="355" spans="3:3" ht="14.25" customHeight="1" x14ac:dyDescent="0.3">
      <c r="C355" s="105"/>
    </row>
    <row r="356" spans="3:3" ht="14.25" customHeight="1" x14ac:dyDescent="0.3">
      <c r="C356" s="105"/>
    </row>
    <row r="357" spans="3:3" ht="14.25" customHeight="1" x14ac:dyDescent="0.3">
      <c r="C357" s="105"/>
    </row>
    <row r="358" spans="3:3" ht="14.25" customHeight="1" x14ac:dyDescent="0.3">
      <c r="C358" s="105"/>
    </row>
    <row r="359" spans="3:3" ht="14.25" customHeight="1" x14ac:dyDescent="0.3">
      <c r="C359" s="105"/>
    </row>
    <row r="360" spans="3:3" ht="14.25" customHeight="1" x14ac:dyDescent="0.3">
      <c r="C360" s="105"/>
    </row>
    <row r="361" spans="3:3" ht="14.25" customHeight="1" x14ac:dyDescent="0.3">
      <c r="C361" s="105"/>
    </row>
    <row r="362" spans="3:3" ht="14.25" customHeight="1" x14ac:dyDescent="0.3">
      <c r="C362" s="105"/>
    </row>
    <row r="363" spans="3:3" ht="14.25" customHeight="1" x14ac:dyDescent="0.3">
      <c r="C363" s="105"/>
    </row>
    <row r="364" spans="3:3" ht="14.25" customHeight="1" x14ac:dyDescent="0.3">
      <c r="C364" s="105"/>
    </row>
    <row r="365" spans="3:3" ht="14.25" customHeight="1" x14ac:dyDescent="0.3">
      <c r="C365" s="105"/>
    </row>
    <row r="366" spans="3:3" ht="14.25" customHeight="1" x14ac:dyDescent="0.3">
      <c r="C366" s="105"/>
    </row>
    <row r="367" spans="3:3" ht="14.25" customHeight="1" x14ac:dyDescent="0.3">
      <c r="C367" s="105"/>
    </row>
    <row r="368" spans="3:3" ht="14.25" customHeight="1" x14ac:dyDescent="0.3">
      <c r="C368" s="105"/>
    </row>
    <row r="369" spans="3:3" ht="14.25" customHeight="1" x14ac:dyDescent="0.3">
      <c r="C369" s="105"/>
    </row>
    <row r="370" spans="3:3" ht="14.25" customHeight="1" x14ac:dyDescent="0.3">
      <c r="C370" s="105"/>
    </row>
    <row r="371" spans="3:3" ht="14.25" customHeight="1" x14ac:dyDescent="0.3">
      <c r="C371" s="105"/>
    </row>
    <row r="372" spans="3:3" ht="14.25" customHeight="1" x14ac:dyDescent="0.3">
      <c r="C372" s="105"/>
    </row>
    <row r="373" spans="3:3" ht="14.25" customHeight="1" x14ac:dyDescent="0.3">
      <c r="C373" s="105"/>
    </row>
    <row r="374" spans="3:3" ht="14.25" customHeight="1" x14ac:dyDescent="0.3">
      <c r="C374" s="105"/>
    </row>
    <row r="375" spans="3:3" ht="14.25" customHeight="1" x14ac:dyDescent="0.3">
      <c r="C375" s="105"/>
    </row>
    <row r="376" spans="3:3" ht="14.25" customHeight="1" x14ac:dyDescent="0.3">
      <c r="C376" s="105"/>
    </row>
    <row r="377" spans="3:3" ht="14.25" customHeight="1" x14ac:dyDescent="0.3">
      <c r="C377" s="105"/>
    </row>
    <row r="378" spans="3:3" ht="14.25" customHeight="1" x14ac:dyDescent="0.3">
      <c r="C378" s="105"/>
    </row>
    <row r="379" spans="3:3" ht="14.25" customHeight="1" x14ac:dyDescent="0.3">
      <c r="C379" s="105"/>
    </row>
    <row r="380" spans="3:3" ht="14.25" customHeight="1" x14ac:dyDescent="0.3">
      <c r="C380" s="105"/>
    </row>
    <row r="381" spans="3:3" ht="14.25" customHeight="1" x14ac:dyDescent="0.3">
      <c r="C381" s="105"/>
    </row>
    <row r="382" spans="3:3" ht="14.25" customHeight="1" x14ac:dyDescent="0.3">
      <c r="C382" s="105"/>
    </row>
    <row r="383" spans="3:3" ht="14.25" customHeight="1" x14ac:dyDescent="0.3">
      <c r="C383" s="105"/>
    </row>
    <row r="384" spans="3:3" ht="14.25" customHeight="1" x14ac:dyDescent="0.3">
      <c r="C384" s="105"/>
    </row>
    <row r="385" spans="3:3" ht="14.25" customHeight="1" x14ac:dyDescent="0.3">
      <c r="C385" s="105"/>
    </row>
    <row r="386" spans="3:3" ht="14.25" customHeight="1" x14ac:dyDescent="0.3">
      <c r="C386" s="105"/>
    </row>
    <row r="387" spans="3:3" ht="14.25" customHeight="1" x14ac:dyDescent="0.3">
      <c r="C387" s="105"/>
    </row>
    <row r="388" spans="3:3" ht="14.25" customHeight="1" x14ac:dyDescent="0.3">
      <c r="C388" s="105"/>
    </row>
    <row r="389" spans="3:3" ht="14.25" customHeight="1" x14ac:dyDescent="0.3">
      <c r="C389" s="105"/>
    </row>
    <row r="390" spans="3:3" ht="14.25" customHeight="1" x14ac:dyDescent="0.3">
      <c r="C390" s="105"/>
    </row>
    <row r="391" spans="3:3" ht="14.25" customHeight="1" x14ac:dyDescent="0.3">
      <c r="C391" s="105"/>
    </row>
    <row r="392" spans="3:3" ht="14.25" customHeight="1" x14ac:dyDescent="0.3">
      <c r="C392" s="105"/>
    </row>
    <row r="393" spans="3:3" ht="14.25" customHeight="1" x14ac:dyDescent="0.3">
      <c r="C393" s="105"/>
    </row>
    <row r="394" spans="3:3" ht="14.25" customHeight="1" x14ac:dyDescent="0.3">
      <c r="C394" s="105"/>
    </row>
    <row r="395" spans="3:3" ht="14.25" customHeight="1" x14ac:dyDescent="0.3">
      <c r="C395" s="105"/>
    </row>
    <row r="396" spans="3:3" ht="14.25" customHeight="1" x14ac:dyDescent="0.3">
      <c r="C396" s="105"/>
    </row>
    <row r="397" spans="3:3" ht="14.25" customHeight="1" x14ac:dyDescent="0.3">
      <c r="C397" s="105"/>
    </row>
    <row r="398" spans="3:3" ht="14.25" customHeight="1" x14ac:dyDescent="0.3">
      <c r="C398" s="105"/>
    </row>
    <row r="399" spans="3:3" ht="14.25" customHeight="1" x14ac:dyDescent="0.3">
      <c r="C399" s="105"/>
    </row>
    <row r="400" spans="3:3" ht="14.25" customHeight="1" x14ac:dyDescent="0.3">
      <c r="C400" s="105"/>
    </row>
    <row r="401" spans="3:3" ht="14.25" customHeight="1" x14ac:dyDescent="0.3">
      <c r="C401" s="105"/>
    </row>
    <row r="402" spans="3:3" ht="14.25" customHeight="1" x14ac:dyDescent="0.3">
      <c r="C402" s="105"/>
    </row>
    <row r="403" spans="3:3" ht="14.25" customHeight="1" x14ac:dyDescent="0.3">
      <c r="C403" s="105"/>
    </row>
    <row r="404" spans="3:3" ht="14.25" customHeight="1" x14ac:dyDescent="0.3">
      <c r="C404" s="105"/>
    </row>
    <row r="405" spans="3:3" ht="14.25" customHeight="1" x14ac:dyDescent="0.3">
      <c r="C405" s="105"/>
    </row>
    <row r="406" spans="3:3" ht="14.25" customHeight="1" x14ac:dyDescent="0.3">
      <c r="C406" s="105"/>
    </row>
    <row r="407" spans="3:3" ht="14.25" customHeight="1" x14ac:dyDescent="0.3">
      <c r="C407" s="105"/>
    </row>
    <row r="408" spans="3:3" ht="14.25" customHeight="1" x14ac:dyDescent="0.3">
      <c r="C408" s="105"/>
    </row>
    <row r="409" spans="3:3" ht="14.25" customHeight="1" x14ac:dyDescent="0.3">
      <c r="C409" s="105"/>
    </row>
    <row r="410" spans="3:3" ht="14.25" customHeight="1" x14ac:dyDescent="0.3">
      <c r="C410" s="105"/>
    </row>
    <row r="411" spans="3:3" ht="14.25" customHeight="1" x14ac:dyDescent="0.3">
      <c r="C411" s="105"/>
    </row>
    <row r="412" spans="3:3" ht="14.25" customHeight="1" x14ac:dyDescent="0.3">
      <c r="C412" s="105"/>
    </row>
    <row r="413" spans="3:3" ht="14.25" customHeight="1" x14ac:dyDescent="0.3">
      <c r="C413" s="105"/>
    </row>
    <row r="414" spans="3:3" ht="14.25" customHeight="1" x14ac:dyDescent="0.3">
      <c r="C414" s="105"/>
    </row>
    <row r="415" spans="3:3" ht="14.25" customHeight="1" x14ac:dyDescent="0.3">
      <c r="C415" s="105"/>
    </row>
    <row r="416" spans="3:3" ht="14.25" customHeight="1" x14ac:dyDescent="0.3">
      <c r="C416" s="105"/>
    </row>
    <row r="417" spans="3:3" ht="14.25" customHeight="1" x14ac:dyDescent="0.3">
      <c r="C417" s="105"/>
    </row>
    <row r="418" spans="3:3" ht="14.25" customHeight="1" x14ac:dyDescent="0.3">
      <c r="C418" s="105"/>
    </row>
    <row r="419" spans="3:3" ht="14.25" customHeight="1" x14ac:dyDescent="0.3">
      <c r="C419" s="105"/>
    </row>
    <row r="420" spans="3:3" ht="14.25" customHeight="1" x14ac:dyDescent="0.3">
      <c r="C420" s="105"/>
    </row>
    <row r="421" spans="3:3" ht="14.25" customHeight="1" x14ac:dyDescent="0.3">
      <c r="C421" s="105"/>
    </row>
    <row r="422" spans="3:3" ht="14.25" customHeight="1" x14ac:dyDescent="0.3">
      <c r="C422" s="105"/>
    </row>
    <row r="423" spans="3:3" ht="14.25" customHeight="1" x14ac:dyDescent="0.3">
      <c r="C423" s="105"/>
    </row>
    <row r="424" spans="3:3" ht="14.25" customHeight="1" x14ac:dyDescent="0.3">
      <c r="C424" s="105"/>
    </row>
    <row r="425" spans="3:3" ht="14.25" customHeight="1" x14ac:dyDescent="0.3">
      <c r="C425" s="105"/>
    </row>
    <row r="426" spans="3:3" ht="14.25" customHeight="1" x14ac:dyDescent="0.3">
      <c r="C426" s="105"/>
    </row>
    <row r="427" spans="3:3" ht="14.25" customHeight="1" x14ac:dyDescent="0.3">
      <c r="C427" s="105"/>
    </row>
    <row r="428" spans="3:3" ht="14.25" customHeight="1" x14ac:dyDescent="0.3">
      <c r="C428" s="105"/>
    </row>
    <row r="429" spans="3:3" ht="14.25" customHeight="1" x14ac:dyDescent="0.3">
      <c r="C429" s="105"/>
    </row>
    <row r="430" spans="3:3" ht="14.25" customHeight="1" x14ac:dyDescent="0.3">
      <c r="C430" s="105"/>
    </row>
    <row r="431" spans="3:3" ht="14.25" customHeight="1" x14ac:dyDescent="0.3">
      <c r="C431" s="105"/>
    </row>
    <row r="432" spans="3:3" ht="14.25" customHeight="1" x14ac:dyDescent="0.3">
      <c r="C432" s="105"/>
    </row>
    <row r="433" spans="3:3" ht="14.25" customHeight="1" x14ac:dyDescent="0.3">
      <c r="C433" s="105"/>
    </row>
    <row r="434" spans="3:3" ht="14.25" customHeight="1" x14ac:dyDescent="0.3">
      <c r="C434" s="105"/>
    </row>
    <row r="435" spans="3:3" ht="14.25" customHeight="1" x14ac:dyDescent="0.3">
      <c r="C435" s="105"/>
    </row>
    <row r="436" spans="3:3" ht="14.25" customHeight="1" x14ac:dyDescent="0.3">
      <c r="C436" s="105"/>
    </row>
    <row r="437" spans="3:3" ht="14.25" customHeight="1" x14ac:dyDescent="0.3">
      <c r="C437" s="105"/>
    </row>
    <row r="438" spans="3:3" ht="14.25" customHeight="1" x14ac:dyDescent="0.3">
      <c r="C438" s="105"/>
    </row>
    <row r="439" spans="3:3" ht="14.25" customHeight="1" x14ac:dyDescent="0.3">
      <c r="C439" s="105"/>
    </row>
    <row r="440" spans="3:3" ht="14.25" customHeight="1" x14ac:dyDescent="0.3">
      <c r="C440" s="105"/>
    </row>
    <row r="441" spans="3:3" ht="14.25" customHeight="1" x14ac:dyDescent="0.3">
      <c r="C441" s="105"/>
    </row>
    <row r="442" spans="3:3" ht="14.25" customHeight="1" x14ac:dyDescent="0.3">
      <c r="C442" s="105"/>
    </row>
    <row r="443" spans="3:3" ht="14.25" customHeight="1" x14ac:dyDescent="0.3">
      <c r="C443" s="105"/>
    </row>
    <row r="444" spans="3:3" ht="14.25" customHeight="1" x14ac:dyDescent="0.3">
      <c r="C444" s="105"/>
    </row>
    <row r="445" spans="3:3" ht="14.25" customHeight="1" x14ac:dyDescent="0.3">
      <c r="C445" s="105"/>
    </row>
    <row r="446" spans="3:3" ht="14.25" customHeight="1" x14ac:dyDescent="0.3">
      <c r="C446" s="105"/>
    </row>
    <row r="447" spans="3:3" ht="14.25" customHeight="1" x14ac:dyDescent="0.3">
      <c r="C447" s="105"/>
    </row>
    <row r="448" spans="3:3" ht="14.25" customHeight="1" x14ac:dyDescent="0.3">
      <c r="C448" s="105"/>
    </row>
    <row r="449" spans="3:3" ht="14.25" customHeight="1" x14ac:dyDescent="0.3">
      <c r="C449" s="105"/>
    </row>
    <row r="450" spans="3:3" ht="14.25" customHeight="1" x14ac:dyDescent="0.3">
      <c r="C450" s="105"/>
    </row>
    <row r="451" spans="3:3" ht="14.25" customHeight="1" x14ac:dyDescent="0.3">
      <c r="C451" s="105"/>
    </row>
    <row r="452" spans="3:3" ht="14.25" customHeight="1" x14ac:dyDescent="0.3">
      <c r="C452" s="105"/>
    </row>
    <row r="453" spans="3:3" ht="14.25" customHeight="1" x14ac:dyDescent="0.3">
      <c r="C453" s="105"/>
    </row>
    <row r="454" spans="3:3" ht="14.25" customHeight="1" x14ac:dyDescent="0.3">
      <c r="C454" s="105"/>
    </row>
    <row r="455" spans="3:3" ht="14.25" customHeight="1" x14ac:dyDescent="0.3">
      <c r="C455" s="105"/>
    </row>
    <row r="456" spans="3:3" ht="14.25" customHeight="1" x14ac:dyDescent="0.3">
      <c r="C456" s="105"/>
    </row>
    <row r="457" spans="3:3" ht="14.25" customHeight="1" x14ac:dyDescent="0.3">
      <c r="C457" s="105"/>
    </row>
    <row r="458" spans="3:3" ht="14.25" customHeight="1" x14ac:dyDescent="0.3">
      <c r="C458" s="105"/>
    </row>
    <row r="459" spans="3:3" ht="14.25" customHeight="1" x14ac:dyDescent="0.3">
      <c r="C459" s="105"/>
    </row>
    <row r="460" spans="3:3" ht="14.25" customHeight="1" x14ac:dyDescent="0.3">
      <c r="C460" s="105"/>
    </row>
    <row r="461" spans="3:3" ht="14.25" customHeight="1" x14ac:dyDescent="0.3">
      <c r="C461" s="105"/>
    </row>
    <row r="462" spans="3:3" ht="14.25" customHeight="1" x14ac:dyDescent="0.3">
      <c r="C462" s="105"/>
    </row>
    <row r="463" spans="3:3" ht="14.25" customHeight="1" x14ac:dyDescent="0.3">
      <c r="C463" s="105"/>
    </row>
    <row r="464" spans="3:3" ht="14.25" customHeight="1" x14ac:dyDescent="0.3">
      <c r="C464" s="105"/>
    </row>
    <row r="465" spans="3:3" ht="14.25" customHeight="1" x14ac:dyDescent="0.3">
      <c r="C465" s="105"/>
    </row>
    <row r="466" spans="3:3" ht="14.25" customHeight="1" x14ac:dyDescent="0.3">
      <c r="C466" s="105"/>
    </row>
    <row r="467" spans="3:3" ht="14.25" customHeight="1" x14ac:dyDescent="0.3">
      <c r="C467" s="105"/>
    </row>
    <row r="468" spans="3:3" ht="14.25" customHeight="1" x14ac:dyDescent="0.3">
      <c r="C468" s="105"/>
    </row>
    <row r="469" spans="3:3" ht="14.25" customHeight="1" x14ac:dyDescent="0.3">
      <c r="C469" s="105"/>
    </row>
    <row r="470" spans="3:3" ht="14.25" customHeight="1" x14ac:dyDescent="0.3">
      <c r="C470" s="105"/>
    </row>
    <row r="471" spans="3:3" ht="14.25" customHeight="1" x14ac:dyDescent="0.3">
      <c r="C471" s="105"/>
    </row>
    <row r="472" spans="3:3" ht="14.25" customHeight="1" x14ac:dyDescent="0.3">
      <c r="C472" s="105"/>
    </row>
    <row r="473" spans="3:3" ht="14.25" customHeight="1" x14ac:dyDescent="0.3">
      <c r="C473" s="105"/>
    </row>
    <row r="474" spans="3:3" ht="14.25" customHeight="1" x14ac:dyDescent="0.3">
      <c r="C474" s="105"/>
    </row>
    <row r="475" spans="3:3" ht="14.25" customHeight="1" x14ac:dyDescent="0.3">
      <c r="C475" s="105"/>
    </row>
    <row r="476" spans="3:3" ht="14.25" customHeight="1" x14ac:dyDescent="0.3">
      <c r="C476" s="105"/>
    </row>
    <row r="477" spans="3:3" ht="14.25" customHeight="1" x14ac:dyDescent="0.3">
      <c r="C477" s="105"/>
    </row>
    <row r="478" spans="3:3" ht="14.25" customHeight="1" x14ac:dyDescent="0.3">
      <c r="C478" s="105"/>
    </row>
    <row r="479" spans="3:3" ht="14.25" customHeight="1" x14ac:dyDescent="0.3">
      <c r="C479" s="105"/>
    </row>
    <row r="480" spans="3:3" ht="14.25" customHeight="1" x14ac:dyDescent="0.3">
      <c r="C480" s="105"/>
    </row>
    <row r="481" spans="3:3" ht="14.25" customHeight="1" x14ac:dyDescent="0.3">
      <c r="C481" s="105"/>
    </row>
    <row r="482" spans="3:3" ht="14.25" customHeight="1" x14ac:dyDescent="0.3">
      <c r="C482" s="105"/>
    </row>
    <row r="483" spans="3:3" ht="14.25" customHeight="1" x14ac:dyDescent="0.3">
      <c r="C483" s="105"/>
    </row>
    <row r="484" spans="3:3" ht="14.25" customHeight="1" x14ac:dyDescent="0.3">
      <c r="C484" s="105"/>
    </row>
    <row r="485" spans="3:3" ht="14.25" customHeight="1" x14ac:dyDescent="0.3">
      <c r="C485" s="105"/>
    </row>
    <row r="486" spans="3:3" ht="14.25" customHeight="1" x14ac:dyDescent="0.3">
      <c r="C486" s="105"/>
    </row>
    <row r="487" spans="3:3" ht="14.25" customHeight="1" x14ac:dyDescent="0.3">
      <c r="C487" s="105"/>
    </row>
    <row r="488" spans="3:3" ht="14.25" customHeight="1" x14ac:dyDescent="0.3">
      <c r="C488" s="105"/>
    </row>
    <row r="489" spans="3:3" ht="14.25" customHeight="1" x14ac:dyDescent="0.3">
      <c r="C489" s="105"/>
    </row>
    <row r="490" spans="3:3" ht="14.25" customHeight="1" x14ac:dyDescent="0.3">
      <c r="C490" s="105"/>
    </row>
    <row r="491" spans="3:3" ht="14.25" customHeight="1" x14ac:dyDescent="0.3">
      <c r="C491" s="105"/>
    </row>
    <row r="492" spans="3:3" ht="14.25" customHeight="1" x14ac:dyDescent="0.3">
      <c r="C492" s="105"/>
    </row>
    <row r="493" spans="3:3" ht="14.25" customHeight="1" x14ac:dyDescent="0.3">
      <c r="C493" s="105"/>
    </row>
    <row r="494" spans="3:3" ht="14.25" customHeight="1" x14ac:dyDescent="0.3">
      <c r="C494" s="105"/>
    </row>
    <row r="495" spans="3:3" ht="14.25" customHeight="1" x14ac:dyDescent="0.3">
      <c r="C495" s="105"/>
    </row>
    <row r="496" spans="3:3" ht="14.25" customHeight="1" x14ac:dyDescent="0.3">
      <c r="C496" s="105"/>
    </row>
    <row r="497" spans="3:3" ht="14.25" customHeight="1" x14ac:dyDescent="0.3">
      <c r="C497" s="105"/>
    </row>
    <row r="498" spans="3:3" ht="14.25" customHeight="1" x14ac:dyDescent="0.3">
      <c r="C498" s="105"/>
    </row>
    <row r="499" spans="3:3" ht="14.25" customHeight="1" x14ac:dyDescent="0.3">
      <c r="C499" s="105"/>
    </row>
    <row r="500" spans="3:3" ht="14.25" customHeight="1" x14ac:dyDescent="0.3">
      <c r="C500" s="105"/>
    </row>
    <row r="501" spans="3:3" ht="14.25" customHeight="1" x14ac:dyDescent="0.3">
      <c r="C501" s="105"/>
    </row>
    <row r="502" spans="3:3" ht="14.25" customHeight="1" x14ac:dyDescent="0.3">
      <c r="C502" s="105"/>
    </row>
    <row r="503" spans="3:3" ht="14.25" customHeight="1" x14ac:dyDescent="0.3">
      <c r="C503" s="105"/>
    </row>
    <row r="504" spans="3:3" ht="14.25" customHeight="1" x14ac:dyDescent="0.3">
      <c r="C504" s="105"/>
    </row>
    <row r="505" spans="3:3" ht="14.25" customHeight="1" x14ac:dyDescent="0.3">
      <c r="C505" s="105"/>
    </row>
    <row r="506" spans="3:3" ht="14.25" customHeight="1" x14ac:dyDescent="0.3">
      <c r="C506" s="105"/>
    </row>
    <row r="507" spans="3:3" ht="14.25" customHeight="1" x14ac:dyDescent="0.3">
      <c r="C507" s="105"/>
    </row>
    <row r="508" spans="3:3" ht="14.25" customHeight="1" x14ac:dyDescent="0.3">
      <c r="C508" s="105"/>
    </row>
    <row r="509" spans="3:3" ht="14.25" customHeight="1" x14ac:dyDescent="0.3">
      <c r="C509" s="105"/>
    </row>
    <row r="510" spans="3:3" ht="14.25" customHeight="1" x14ac:dyDescent="0.3">
      <c r="C510" s="105"/>
    </row>
    <row r="511" spans="3:3" ht="14.25" customHeight="1" x14ac:dyDescent="0.3">
      <c r="C511" s="105"/>
    </row>
    <row r="512" spans="3:3" ht="14.25" customHeight="1" x14ac:dyDescent="0.3">
      <c r="C512" s="105"/>
    </row>
    <row r="513" spans="3:3" ht="14.25" customHeight="1" x14ac:dyDescent="0.3">
      <c r="C513" s="105"/>
    </row>
    <row r="514" spans="3:3" ht="14.25" customHeight="1" x14ac:dyDescent="0.3">
      <c r="C514" s="105"/>
    </row>
    <row r="515" spans="3:3" ht="14.25" customHeight="1" x14ac:dyDescent="0.3">
      <c r="C515" s="105"/>
    </row>
    <row r="516" spans="3:3" ht="14.25" customHeight="1" x14ac:dyDescent="0.3">
      <c r="C516" s="105"/>
    </row>
    <row r="517" spans="3:3" ht="14.25" customHeight="1" x14ac:dyDescent="0.3">
      <c r="C517" s="105"/>
    </row>
    <row r="518" spans="3:3" ht="14.25" customHeight="1" x14ac:dyDescent="0.3">
      <c r="C518" s="105"/>
    </row>
    <row r="519" spans="3:3" ht="14.25" customHeight="1" x14ac:dyDescent="0.3">
      <c r="C519" s="105"/>
    </row>
    <row r="520" spans="3:3" ht="14.25" customHeight="1" x14ac:dyDescent="0.3">
      <c r="C520" s="105"/>
    </row>
    <row r="521" spans="3:3" ht="14.25" customHeight="1" x14ac:dyDescent="0.3">
      <c r="C521" s="105"/>
    </row>
    <row r="522" spans="3:3" ht="14.25" customHeight="1" x14ac:dyDescent="0.3">
      <c r="C522" s="105"/>
    </row>
    <row r="523" spans="3:3" ht="14.25" customHeight="1" x14ac:dyDescent="0.3">
      <c r="C523" s="105"/>
    </row>
    <row r="524" spans="3:3" ht="14.25" customHeight="1" x14ac:dyDescent="0.3">
      <c r="C524" s="105"/>
    </row>
    <row r="525" spans="3:3" ht="14.25" customHeight="1" x14ac:dyDescent="0.3">
      <c r="C525" s="105"/>
    </row>
    <row r="526" spans="3:3" ht="14.25" customHeight="1" x14ac:dyDescent="0.3">
      <c r="C526" s="105"/>
    </row>
    <row r="527" spans="3:3" ht="14.25" customHeight="1" x14ac:dyDescent="0.3">
      <c r="C527" s="105"/>
    </row>
    <row r="528" spans="3:3" ht="14.25" customHeight="1" x14ac:dyDescent="0.3">
      <c r="C528" s="105"/>
    </row>
    <row r="529" spans="3:3" ht="14.25" customHeight="1" x14ac:dyDescent="0.3">
      <c r="C529" s="105"/>
    </row>
    <row r="530" spans="3:3" ht="14.25" customHeight="1" x14ac:dyDescent="0.3">
      <c r="C530" s="105"/>
    </row>
    <row r="531" spans="3:3" ht="14.25" customHeight="1" x14ac:dyDescent="0.3">
      <c r="C531" s="105"/>
    </row>
    <row r="532" spans="3:3" ht="14.25" customHeight="1" x14ac:dyDescent="0.3">
      <c r="C532" s="105"/>
    </row>
    <row r="533" spans="3:3" ht="14.25" customHeight="1" x14ac:dyDescent="0.3">
      <c r="C533" s="105"/>
    </row>
    <row r="534" spans="3:3" ht="14.25" customHeight="1" x14ac:dyDescent="0.3">
      <c r="C534" s="105"/>
    </row>
    <row r="535" spans="3:3" ht="14.25" customHeight="1" x14ac:dyDescent="0.3">
      <c r="C535" s="105"/>
    </row>
    <row r="536" spans="3:3" ht="14.25" customHeight="1" x14ac:dyDescent="0.3">
      <c r="C536" s="105"/>
    </row>
    <row r="537" spans="3:3" ht="14.25" customHeight="1" x14ac:dyDescent="0.3">
      <c r="C537" s="105"/>
    </row>
    <row r="538" spans="3:3" ht="14.25" customHeight="1" x14ac:dyDescent="0.3">
      <c r="C538" s="105"/>
    </row>
    <row r="539" spans="3:3" ht="14.25" customHeight="1" x14ac:dyDescent="0.3">
      <c r="C539" s="105"/>
    </row>
    <row r="540" spans="3:3" ht="14.25" customHeight="1" x14ac:dyDescent="0.3">
      <c r="C540" s="105"/>
    </row>
    <row r="541" spans="3:3" ht="14.25" customHeight="1" x14ac:dyDescent="0.3">
      <c r="C541" s="105"/>
    </row>
    <row r="542" spans="3:3" ht="14.25" customHeight="1" x14ac:dyDescent="0.3">
      <c r="C542" s="105"/>
    </row>
    <row r="543" spans="3:3" ht="14.25" customHeight="1" x14ac:dyDescent="0.3">
      <c r="C543" s="105"/>
    </row>
    <row r="544" spans="3:3" ht="14.25" customHeight="1" x14ac:dyDescent="0.3">
      <c r="C544" s="105"/>
    </row>
    <row r="545" spans="3:3" ht="14.25" customHeight="1" x14ac:dyDescent="0.3">
      <c r="C545" s="105"/>
    </row>
    <row r="546" spans="3:3" ht="14.25" customHeight="1" x14ac:dyDescent="0.3">
      <c r="C546" s="105"/>
    </row>
    <row r="547" spans="3:3" ht="14.25" customHeight="1" x14ac:dyDescent="0.3">
      <c r="C547" s="105"/>
    </row>
    <row r="548" spans="3:3" ht="14.25" customHeight="1" x14ac:dyDescent="0.3">
      <c r="C548" s="105"/>
    </row>
    <row r="549" spans="3:3" ht="14.25" customHeight="1" x14ac:dyDescent="0.3">
      <c r="C549" s="105"/>
    </row>
    <row r="550" spans="3:3" ht="14.25" customHeight="1" x14ac:dyDescent="0.3">
      <c r="C550" s="105"/>
    </row>
    <row r="551" spans="3:3" ht="14.25" customHeight="1" x14ac:dyDescent="0.3">
      <c r="C551" s="105"/>
    </row>
    <row r="552" spans="3:3" ht="14.25" customHeight="1" x14ac:dyDescent="0.3">
      <c r="C552" s="105"/>
    </row>
    <row r="553" spans="3:3" ht="14.25" customHeight="1" x14ac:dyDescent="0.3">
      <c r="C553" s="105"/>
    </row>
    <row r="554" spans="3:3" ht="14.25" customHeight="1" x14ac:dyDescent="0.3">
      <c r="C554" s="105"/>
    </row>
    <row r="555" spans="3:3" ht="14.25" customHeight="1" x14ac:dyDescent="0.3">
      <c r="C555" s="105"/>
    </row>
    <row r="556" spans="3:3" ht="14.25" customHeight="1" x14ac:dyDescent="0.3">
      <c r="C556" s="105"/>
    </row>
    <row r="557" spans="3:3" ht="14.25" customHeight="1" x14ac:dyDescent="0.3">
      <c r="C557" s="105"/>
    </row>
    <row r="558" spans="3:3" ht="14.25" customHeight="1" x14ac:dyDescent="0.3">
      <c r="C558" s="105"/>
    </row>
    <row r="559" spans="3:3" ht="14.25" customHeight="1" x14ac:dyDescent="0.3">
      <c r="C559" s="105"/>
    </row>
    <row r="560" spans="3:3" ht="14.25" customHeight="1" x14ac:dyDescent="0.3">
      <c r="C560" s="105"/>
    </row>
    <row r="561" spans="3:3" ht="14.25" customHeight="1" x14ac:dyDescent="0.3">
      <c r="C561" s="105"/>
    </row>
    <row r="562" spans="3:3" ht="14.25" customHeight="1" x14ac:dyDescent="0.3">
      <c r="C562" s="105"/>
    </row>
    <row r="563" spans="3:3" ht="14.25" customHeight="1" x14ac:dyDescent="0.3">
      <c r="C563" s="105"/>
    </row>
    <row r="564" spans="3:3" ht="14.25" customHeight="1" x14ac:dyDescent="0.3">
      <c r="C564" s="105"/>
    </row>
    <row r="565" spans="3:3" ht="14.25" customHeight="1" x14ac:dyDescent="0.3">
      <c r="C565" s="105"/>
    </row>
    <row r="566" spans="3:3" ht="14.25" customHeight="1" x14ac:dyDescent="0.3">
      <c r="C566" s="105"/>
    </row>
    <row r="567" spans="3:3" ht="14.25" customHeight="1" x14ac:dyDescent="0.3">
      <c r="C567" s="105"/>
    </row>
    <row r="568" spans="3:3" ht="14.25" customHeight="1" x14ac:dyDescent="0.3">
      <c r="C568" s="105"/>
    </row>
    <row r="569" spans="3:3" ht="14.25" customHeight="1" x14ac:dyDescent="0.3">
      <c r="C569" s="105"/>
    </row>
    <row r="570" spans="3:3" ht="14.25" customHeight="1" x14ac:dyDescent="0.3">
      <c r="C570" s="105"/>
    </row>
    <row r="571" spans="3:3" ht="14.25" customHeight="1" x14ac:dyDescent="0.3">
      <c r="C571" s="105"/>
    </row>
    <row r="572" spans="3:3" ht="14.25" customHeight="1" x14ac:dyDescent="0.3">
      <c r="C572" s="105"/>
    </row>
    <row r="573" spans="3:3" ht="14.25" customHeight="1" x14ac:dyDescent="0.3">
      <c r="C573" s="105"/>
    </row>
    <row r="574" spans="3:3" ht="14.25" customHeight="1" x14ac:dyDescent="0.3">
      <c r="C574" s="105"/>
    </row>
    <row r="575" spans="3:3" ht="14.25" customHeight="1" x14ac:dyDescent="0.3">
      <c r="C575" s="105"/>
    </row>
    <row r="576" spans="3:3" ht="14.25" customHeight="1" x14ac:dyDescent="0.3">
      <c r="C576" s="105"/>
    </row>
    <row r="577" spans="3:3" ht="14.25" customHeight="1" x14ac:dyDescent="0.3">
      <c r="C577" s="105"/>
    </row>
    <row r="578" spans="3:3" ht="14.25" customHeight="1" x14ac:dyDescent="0.3">
      <c r="C578" s="105"/>
    </row>
    <row r="579" spans="3:3" ht="14.25" customHeight="1" x14ac:dyDescent="0.3">
      <c r="C579" s="105"/>
    </row>
    <row r="580" spans="3:3" ht="14.25" customHeight="1" x14ac:dyDescent="0.3">
      <c r="C580" s="105"/>
    </row>
    <row r="581" spans="3:3" ht="14.25" customHeight="1" x14ac:dyDescent="0.3">
      <c r="C581" s="105"/>
    </row>
    <row r="582" spans="3:3" ht="14.25" customHeight="1" x14ac:dyDescent="0.3">
      <c r="C582" s="105"/>
    </row>
    <row r="583" spans="3:3" ht="14.25" customHeight="1" x14ac:dyDescent="0.3">
      <c r="C583" s="105"/>
    </row>
    <row r="584" spans="3:3" ht="14.25" customHeight="1" x14ac:dyDescent="0.3">
      <c r="C584" s="105"/>
    </row>
    <row r="585" spans="3:3" ht="14.25" customHeight="1" x14ac:dyDescent="0.3">
      <c r="C585" s="105"/>
    </row>
    <row r="586" spans="3:3" ht="14.25" customHeight="1" x14ac:dyDescent="0.3">
      <c r="C586" s="105"/>
    </row>
    <row r="587" spans="3:3" ht="14.25" customHeight="1" x14ac:dyDescent="0.3">
      <c r="C587" s="105"/>
    </row>
    <row r="588" spans="3:3" ht="14.25" customHeight="1" x14ac:dyDescent="0.3">
      <c r="C588" s="105"/>
    </row>
    <row r="589" spans="3:3" ht="14.25" customHeight="1" x14ac:dyDescent="0.3">
      <c r="C589" s="105"/>
    </row>
    <row r="590" spans="3:3" ht="14.25" customHeight="1" x14ac:dyDescent="0.3">
      <c r="C590" s="105"/>
    </row>
    <row r="591" spans="3:3" ht="14.25" customHeight="1" x14ac:dyDescent="0.3">
      <c r="C591" s="105"/>
    </row>
    <row r="592" spans="3:3" ht="14.25" customHeight="1" x14ac:dyDescent="0.3">
      <c r="C592" s="105"/>
    </row>
    <row r="593" spans="3:3" ht="14.25" customHeight="1" x14ac:dyDescent="0.3">
      <c r="C593" s="105"/>
    </row>
    <row r="594" spans="3:3" ht="14.25" customHeight="1" x14ac:dyDescent="0.3">
      <c r="C594" s="105"/>
    </row>
    <row r="595" spans="3:3" ht="14.25" customHeight="1" x14ac:dyDescent="0.3">
      <c r="C595" s="105"/>
    </row>
    <row r="596" spans="3:3" ht="14.25" customHeight="1" x14ac:dyDescent="0.3">
      <c r="C596" s="105"/>
    </row>
    <row r="597" spans="3:3" ht="14.25" customHeight="1" x14ac:dyDescent="0.3">
      <c r="C597" s="105"/>
    </row>
    <row r="598" spans="3:3" ht="14.25" customHeight="1" x14ac:dyDescent="0.3">
      <c r="C598" s="105"/>
    </row>
    <row r="599" spans="3:3" ht="14.25" customHeight="1" x14ac:dyDescent="0.3">
      <c r="C599" s="105"/>
    </row>
    <row r="600" spans="3:3" ht="14.25" customHeight="1" x14ac:dyDescent="0.3">
      <c r="C600" s="105"/>
    </row>
    <row r="601" spans="3:3" ht="14.25" customHeight="1" x14ac:dyDescent="0.3">
      <c r="C601" s="105"/>
    </row>
    <row r="602" spans="3:3" ht="14.25" customHeight="1" x14ac:dyDescent="0.3">
      <c r="C602" s="105"/>
    </row>
    <row r="603" spans="3:3" ht="14.25" customHeight="1" x14ac:dyDescent="0.3">
      <c r="C603" s="105"/>
    </row>
    <row r="604" spans="3:3" ht="14.25" customHeight="1" x14ac:dyDescent="0.3">
      <c r="C604" s="105"/>
    </row>
    <row r="605" spans="3:3" ht="14.25" customHeight="1" x14ac:dyDescent="0.3">
      <c r="C605" s="105"/>
    </row>
    <row r="606" spans="3:3" ht="14.25" customHeight="1" x14ac:dyDescent="0.3">
      <c r="C606" s="105"/>
    </row>
    <row r="607" spans="3:3" ht="14.25" customHeight="1" x14ac:dyDescent="0.3">
      <c r="C607" s="105"/>
    </row>
    <row r="608" spans="3:3" ht="14.25" customHeight="1" x14ac:dyDescent="0.3">
      <c r="C608" s="105"/>
    </row>
    <row r="609" spans="3:3" ht="14.25" customHeight="1" x14ac:dyDescent="0.3">
      <c r="C609" s="105"/>
    </row>
    <row r="610" spans="3:3" ht="14.25" customHeight="1" x14ac:dyDescent="0.3">
      <c r="C610" s="105"/>
    </row>
    <row r="611" spans="3:3" ht="14.25" customHeight="1" x14ac:dyDescent="0.3">
      <c r="C611" s="105"/>
    </row>
    <row r="612" spans="3:3" ht="14.25" customHeight="1" x14ac:dyDescent="0.3">
      <c r="C612" s="105"/>
    </row>
    <row r="613" spans="3:3" ht="14.25" customHeight="1" x14ac:dyDescent="0.3">
      <c r="C613" s="105"/>
    </row>
    <row r="614" spans="3:3" ht="14.25" customHeight="1" x14ac:dyDescent="0.3">
      <c r="C614" s="105"/>
    </row>
    <row r="615" spans="3:3" ht="14.25" customHeight="1" x14ac:dyDescent="0.3">
      <c r="C615" s="105"/>
    </row>
    <row r="616" spans="3:3" ht="14.25" customHeight="1" x14ac:dyDescent="0.3">
      <c r="C616" s="105"/>
    </row>
    <row r="617" spans="3:3" ht="14.25" customHeight="1" x14ac:dyDescent="0.3">
      <c r="C617" s="105"/>
    </row>
    <row r="618" spans="3:3" ht="14.25" customHeight="1" x14ac:dyDescent="0.3">
      <c r="C618" s="105"/>
    </row>
    <row r="619" spans="3:3" ht="14.25" customHeight="1" x14ac:dyDescent="0.3">
      <c r="C619" s="105"/>
    </row>
    <row r="620" spans="3:3" ht="14.25" customHeight="1" x14ac:dyDescent="0.3">
      <c r="C620" s="105"/>
    </row>
    <row r="621" spans="3:3" ht="14.25" customHeight="1" x14ac:dyDescent="0.3">
      <c r="C621" s="105"/>
    </row>
    <row r="622" spans="3:3" ht="14.25" customHeight="1" x14ac:dyDescent="0.3">
      <c r="C622" s="105"/>
    </row>
    <row r="623" spans="3:3" ht="14.25" customHeight="1" x14ac:dyDescent="0.3">
      <c r="C623" s="105"/>
    </row>
    <row r="624" spans="3:3" ht="14.25" customHeight="1" x14ac:dyDescent="0.3">
      <c r="C624" s="105"/>
    </row>
    <row r="625" spans="3:3" ht="14.25" customHeight="1" x14ac:dyDescent="0.3">
      <c r="C625" s="105"/>
    </row>
    <row r="626" spans="3:3" ht="14.25" customHeight="1" x14ac:dyDescent="0.3">
      <c r="C626" s="105"/>
    </row>
    <row r="627" spans="3:3" ht="14.25" customHeight="1" x14ac:dyDescent="0.3">
      <c r="C627" s="105"/>
    </row>
    <row r="628" spans="3:3" ht="14.25" customHeight="1" x14ac:dyDescent="0.3">
      <c r="C628" s="105"/>
    </row>
    <row r="629" spans="3:3" ht="14.25" customHeight="1" x14ac:dyDescent="0.3">
      <c r="C629" s="105"/>
    </row>
    <row r="630" spans="3:3" ht="14.25" customHeight="1" x14ac:dyDescent="0.3">
      <c r="C630" s="105"/>
    </row>
    <row r="631" spans="3:3" ht="14.25" customHeight="1" x14ac:dyDescent="0.3">
      <c r="C631" s="105"/>
    </row>
    <row r="632" spans="3:3" ht="14.25" customHeight="1" x14ac:dyDescent="0.3">
      <c r="C632" s="105"/>
    </row>
    <row r="633" spans="3:3" ht="14.25" customHeight="1" x14ac:dyDescent="0.3">
      <c r="C633" s="105"/>
    </row>
    <row r="634" spans="3:3" ht="14.25" customHeight="1" x14ac:dyDescent="0.3">
      <c r="C634" s="105"/>
    </row>
    <row r="635" spans="3:3" ht="14.25" customHeight="1" x14ac:dyDescent="0.3">
      <c r="C635" s="105"/>
    </row>
    <row r="636" spans="3:3" ht="14.25" customHeight="1" x14ac:dyDescent="0.3">
      <c r="C636" s="105"/>
    </row>
    <row r="637" spans="3:3" ht="14.25" customHeight="1" x14ac:dyDescent="0.3">
      <c r="C637" s="105"/>
    </row>
    <row r="638" spans="3:3" ht="14.25" customHeight="1" x14ac:dyDescent="0.3">
      <c r="C638" s="105"/>
    </row>
    <row r="639" spans="3:3" ht="14.25" customHeight="1" x14ac:dyDescent="0.3">
      <c r="C639" s="105"/>
    </row>
    <row r="640" spans="3:3" ht="14.25" customHeight="1" x14ac:dyDescent="0.3">
      <c r="C640" s="105"/>
    </row>
    <row r="641" spans="3:3" ht="14.25" customHeight="1" x14ac:dyDescent="0.3">
      <c r="C641" s="105"/>
    </row>
    <row r="642" spans="3:3" ht="14.25" customHeight="1" x14ac:dyDescent="0.3">
      <c r="C642" s="105"/>
    </row>
    <row r="643" spans="3:3" ht="14.25" customHeight="1" x14ac:dyDescent="0.3">
      <c r="C643" s="105"/>
    </row>
    <row r="644" spans="3:3" ht="14.25" customHeight="1" x14ac:dyDescent="0.3">
      <c r="C644" s="105"/>
    </row>
    <row r="645" spans="3:3" ht="14.25" customHeight="1" x14ac:dyDescent="0.3">
      <c r="C645" s="105"/>
    </row>
    <row r="646" spans="3:3" ht="14.25" customHeight="1" x14ac:dyDescent="0.3">
      <c r="C646" s="105"/>
    </row>
    <row r="647" spans="3:3" ht="14.25" customHeight="1" x14ac:dyDescent="0.3">
      <c r="C647" s="105"/>
    </row>
    <row r="648" spans="3:3" ht="14.25" customHeight="1" x14ac:dyDescent="0.3">
      <c r="C648" s="105"/>
    </row>
    <row r="649" spans="3:3" ht="14.25" customHeight="1" x14ac:dyDescent="0.3">
      <c r="C649" s="105"/>
    </row>
    <row r="650" spans="3:3" ht="14.25" customHeight="1" x14ac:dyDescent="0.3">
      <c r="C650" s="105"/>
    </row>
    <row r="651" spans="3:3" ht="14.25" customHeight="1" x14ac:dyDescent="0.3">
      <c r="C651" s="105"/>
    </row>
    <row r="652" spans="3:3" ht="14.25" customHeight="1" x14ac:dyDescent="0.3">
      <c r="C652" s="105"/>
    </row>
    <row r="653" spans="3:3" ht="14.25" customHeight="1" x14ac:dyDescent="0.3">
      <c r="C653" s="105"/>
    </row>
    <row r="654" spans="3:3" ht="14.25" customHeight="1" x14ac:dyDescent="0.3">
      <c r="C654" s="105"/>
    </row>
    <row r="655" spans="3:3" ht="14.25" customHeight="1" x14ac:dyDescent="0.3">
      <c r="C655" s="105"/>
    </row>
    <row r="656" spans="3:3" ht="14.25" customHeight="1" x14ac:dyDescent="0.3">
      <c r="C656" s="105"/>
    </row>
    <row r="657" spans="3:3" ht="14.25" customHeight="1" x14ac:dyDescent="0.3">
      <c r="C657" s="105"/>
    </row>
    <row r="658" spans="3:3" ht="14.25" customHeight="1" x14ac:dyDescent="0.3">
      <c r="C658" s="105"/>
    </row>
    <row r="659" spans="3:3" ht="14.25" customHeight="1" x14ac:dyDescent="0.3">
      <c r="C659" s="105"/>
    </row>
    <row r="660" spans="3:3" ht="14.25" customHeight="1" x14ac:dyDescent="0.3">
      <c r="C660" s="105"/>
    </row>
    <row r="661" spans="3:3" ht="14.25" customHeight="1" x14ac:dyDescent="0.3">
      <c r="C661" s="105"/>
    </row>
    <row r="662" spans="3:3" ht="14.25" customHeight="1" x14ac:dyDescent="0.3">
      <c r="C662" s="105"/>
    </row>
    <row r="663" spans="3:3" ht="14.25" customHeight="1" x14ac:dyDescent="0.3">
      <c r="C663" s="105"/>
    </row>
    <row r="664" spans="3:3" ht="14.25" customHeight="1" x14ac:dyDescent="0.3">
      <c r="C664" s="105"/>
    </row>
    <row r="665" spans="3:3" ht="14.25" customHeight="1" x14ac:dyDescent="0.3">
      <c r="C665" s="105"/>
    </row>
    <row r="666" spans="3:3" ht="14.25" customHeight="1" x14ac:dyDescent="0.3">
      <c r="C666" s="105"/>
    </row>
    <row r="667" spans="3:3" ht="14.25" customHeight="1" x14ac:dyDescent="0.3">
      <c r="C667" s="105"/>
    </row>
    <row r="668" spans="3:3" ht="14.25" customHeight="1" x14ac:dyDescent="0.3">
      <c r="C668" s="105"/>
    </row>
    <row r="669" spans="3:3" ht="14.25" customHeight="1" x14ac:dyDescent="0.3">
      <c r="C669" s="105"/>
    </row>
    <row r="670" spans="3:3" ht="14.25" customHeight="1" x14ac:dyDescent="0.3">
      <c r="C670" s="105"/>
    </row>
    <row r="671" spans="3:3" ht="14.25" customHeight="1" x14ac:dyDescent="0.3">
      <c r="C671" s="105"/>
    </row>
    <row r="672" spans="3:3" ht="14.25" customHeight="1" x14ac:dyDescent="0.3">
      <c r="C672" s="105"/>
    </row>
    <row r="673" spans="3:3" ht="14.25" customHeight="1" x14ac:dyDescent="0.3">
      <c r="C673" s="105"/>
    </row>
    <row r="674" spans="3:3" ht="14.25" customHeight="1" x14ac:dyDescent="0.3">
      <c r="C674" s="105"/>
    </row>
    <row r="675" spans="3:3" ht="14.25" customHeight="1" x14ac:dyDescent="0.3">
      <c r="C675" s="105"/>
    </row>
    <row r="676" spans="3:3" ht="14.25" customHeight="1" x14ac:dyDescent="0.3">
      <c r="C676" s="105"/>
    </row>
    <row r="677" spans="3:3" ht="14.25" customHeight="1" x14ac:dyDescent="0.3">
      <c r="C677" s="105"/>
    </row>
    <row r="678" spans="3:3" ht="14.25" customHeight="1" x14ac:dyDescent="0.3">
      <c r="C678" s="105"/>
    </row>
    <row r="679" spans="3:3" ht="14.25" customHeight="1" x14ac:dyDescent="0.3">
      <c r="C679" s="105"/>
    </row>
    <row r="680" spans="3:3" ht="14.25" customHeight="1" x14ac:dyDescent="0.3">
      <c r="C680" s="105"/>
    </row>
    <row r="681" spans="3:3" ht="14.25" customHeight="1" x14ac:dyDescent="0.3">
      <c r="C681" s="105"/>
    </row>
    <row r="682" spans="3:3" ht="14.25" customHeight="1" x14ac:dyDescent="0.3">
      <c r="C682" s="105"/>
    </row>
    <row r="683" spans="3:3" ht="14.25" customHeight="1" x14ac:dyDescent="0.3">
      <c r="C683" s="105"/>
    </row>
    <row r="684" spans="3:3" ht="14.25" customHeight="1" x14ac:dyDescent="0.3">
      <c r="C684" s="105"/>
    </row>
    <row r="685" spans="3:3" ht="14.25" customHeight="1" x14ac:dyDescent="0.3">
      <c r="C685" s="105"/>
    </row>
    <row r="686" spans="3:3" ht="14.25" customHeight="1" x14ac:dyDescent="0.3">
      <c r="C686" s="105"/>
    </row>
    <row r="687" spans="3:3" ht="14.25" customHeight="1" x14ac:dyDescent="0.3">
      <c r="C687" s="105"/>
    </row>
    <row r="688" spans="3:3" ht="14.25" customHeight="1" x14ac:dyDescent="0.3">
      <c r="C688" s="105"/>
    </row>
    <row r="689" spans="3:3" ht="14.25" customHeight="1" x14ac:dyDescent="0.3">
      <c r="C689" s="105"/>
    </row>
    <row r="690" spans="3:3" ht="14.25" customHeight="1" x14ac:dyDescent="0.3">
      <c r="C690" s="105"/>
    </row>
    <row r="691" spans="3:3" ht="14.25" customHeight="1" x14ac:dyDescent="0.3">
      <c r="C691" s="105"/>
    </row>
    <row r="692" spans="3:3" ht="14.25" customHeight="1" x14ac:dyDescent="0.3">
      <c r="C692" s="105"/>
    </row>
    <row r="693" spans="3:3" ht="14.25" customHeight="1" x14ac:dyDescent="0.3">
      <c r="C693" s="105"/>
    </row>
    <row r="694" spans="3:3" ht="14.25" customHeight="1" x14ac:dyDescent="0.3">
      <c r="C694" s="105"/>
    </row>
    <row r="695" spans="3:3" ht="14.25" customHeight="1" x14ac:dyDescent="0.3">
      <c r="C695" s="105"/>
    </row>
    <row r="696" spans="3:3" ht="14.25" customHeight="1" x14ac:dyDescent="0.3">
      <c r="C696" s="105"/>
    </row>
    <row r="697" spans="3:3" ht="14.25" customHeight="1" x14ac:dyDescent="0.3">
      <c r="C697" s="105"/>
    </row>
    <row r="698" spans="3:3" ht="14.25" customHeight="1" x14ac:dyDescent="0.3">
      <c r="C698" s="105"/>
    </row>
    <row r="699" spans="3:3" ht="14.25" customHeight="1" x14ac:dyDescent="0.3">
      <c r="C699" s="105"/>
    </row>
    <row r="700" spans="3:3" ht="14.25" customHeight="1" x14ac:dyDescent="0.3">
      <c r="C700" s="105"/>
    </row>
    <row r="701" spans="3:3" ht="14.25" customHeight="1" x14ac:dyDescent="0.3">
      <c r="C701" s="105"/>
    </row>
    <row r="702" spans="3:3" ht="14.25" customHeight="1" x14ac:dyDescent="0.3">
      <c r="C702" s="105"/>
    </row>
    <row r="703" spans="3:3" ht="14.25" customHeight="1" x14ac:dyDescent="0.3">
      <c r="C703" s="105"/>
    </row>
    <row r="704" spans="3:3" ht="14.25" customHeight="1" x14ac:dyDescent="0.3">
      <c r="C704" s="105"/>
    </row>
    <row r="705" spans="3:3" ht="14.25" customHeight="1" x14ac:dyDescent="0.3">
      <c r="C705" s="105"/>
    </row>
    <row r="706" spans="3:3" ht="14.25" customHeight="1" x14ac:dyDescent="0.3">
      <c r="C706" s="105"/>
    </row>
    <row r="707" spans="3:3" ht="14.25" customHeight="1" x14ac:dyDescent="0.3">
      <c r="C707" s="105"/>
    </row>
    <row r="708" spans="3:3" ht="14.25" customHeight="1" x14ac:dyDescent="0.3">
      <c r="C708" s="105"/>
    </row>
    <row r="709" spans="3:3" ht="14.25" customHeight="1" x14ac:dyDescent="0.3">
      <c r="C709" s="105"/>
    </row>
    <row r="710" spans="3:3" ht="14.25" customHeight="1" x14ac:dyDescent="0.3">
      <c r="C710" s="105"/>
    </row>
    <row r="711" spans="3:3" ht="14.25" customHeight="1" x14ac:dyDescent="0.3">
      <c r="C711" s="105"/>
    </row>
    <row r="712" spans="3:3" ht="14.25" customHeight="1" x14ac:dyDescent="0.3">
      <c r="C712" s="105"/>
    </row>
    <row r="713" spans="3:3" ht="14.25" customHeight="1" x14ac:dyDescent="0.3">
      <c r="C713" s="105"/>
    </row>
    <row r="714" spans="3:3" ht="14.25" customHeight="1" x14ac:dyDescent="0.3">
      <c r="C714" s="105"/>
    </row>
    <row r="715" spans="3:3" ht="14.25" customHeight="1" x14ac:dyDescent="0.3">
      <c r="C715" s="105"/>
    </row>
    <row r="716" spans="3:3" ht="14.25" customHeight="1" x14ac:dyDescent="0.3">
      <c r="C716" s="105"/>
    </row>
    <row r="717" spans="3:3" ht="14.25" customHeight="1" x14ac:dyDescent="0.3">
      <c r="C717" s="105"/>
    </row>
    <row r="718" spans="3:3" ht="14.25" customHeight="1" x14ac:dyDescent="0.3">
      <c r="C718" s="105"/>
    </row>
    <row r="719" spans="3:3" ht="14.25" customHeight="1" x14ac:dyDescent="0.3">
      <c r="C719" s="105"/>
    </row>
    <row r="720" spans="3:3" ht="14.25" customHeight="1" x14ac:dyDescent="0.3">
      <c r="C720" s="105"/>
    </row>
    <row r="721" spans="3:3" ht="14.25" customHeight="1" x14ac:dyDescent="0.3">
      <c r="C721" s="105"/>
    </row>
    <row r="722" spans="3:3" ht="14.25" customHeight="1" x14ac:dyDescent="0.3">
      <c r="C722" s="105"/>
    </row>
    <row r="723" spans="3:3" ht="14.25" customHeight="1" x14ac:dyDescent="0.3">
      <c r="C723" s="105"/>
    </row>
    <row r="724" spans="3:3" ht="14.25" customHeight="1" x14ac:dyDescent="0.3">
      <c r="C724" s="105"/>
    </row>
    <row r="725" spans="3:3" ht="14.25" customHeight="1" x14ac:dyDescent="0.3">
      <c r="C725" s="105"/>
    </row>
    <row r="726" spans="3:3" ht="14.25" customHeight="1" x14ac:dyDescent="0.3">
      <c r="C726" s="105"/>
    </row>
    <row r="727" spans="3:3" ht="14.25" customHeight="1" x14ac:dyDescent="0.3">
      <c r="C727" s="105"/>
    </row>
    <row r="728" spans="3:3" ht="14.25" customHeight="1" x14ac:dyDescent="0.3">
      <c r="C728" s="105"/>
    </row>
    <row r="729" spans="3:3" ht="14.25" customHeight="1" x14ac:dyDescent="0.3">
      <c r="C729" s="105"/>
    </row>
    <row r="730" spans="3:3" ht="14.25" customHeight="1" x14ac:dyDescent="0.3">
      <c r="C730" s="105"/>
    </row>
    <row r="731" spans="3:3" ht="14.25" customHeight="1" x14ac:dyDescent="0.3">
      <c r="C731" s="105"/>
    </row>
    <row r="732" spans="3:3" ht="14.25" customHeight="1" x14ac:dyDescent="0.3">
      <c r="C732" s="105"/>
    </row>
    <row r="733" spans="3:3" ht="14.25" customHeight="1" x14ac:dyDescent="0.3">
      <c r="C733" s="105"/>
    </row>
    <row r="734" spans="3:3" ht="14.25" customHeight="1" x14ac:dyDescent="0.3">
      <c r="C734" s="105"/>
    </row>
    <row r="735" spans="3:3" ht="14.25" customHeight="1" x14ac:dyDescent="0.3">
      <c r="C735" s="105"/>
    </row>
    <row r="736" spans="3:3" ht="14.25" customHeight="1" x14ac:dyDescent="0.3">
      <c r="C736" s="105"/>
    </row>
    <row r="737" spans="3:3" ht="14.25" customHeight="1" x14ac:dyDescent="0.3">
      <c r="C737" s="105"/>
    </row>
    <row r="738" spans="3:3" ht="14.25" customHeight="1" x14ac:dyDescent="0.3">
      <c r="C738" s="105"/>
    </row>
    <row r="739" spans="3:3" ht="14.25" customHeight="1" x14ac:dyDescent="0.3">
      <c r="C739" s="105"/>
    </row>
    <row r="740" spans="3:3" ht="14.25" customHeight="1" x14ac:dyDescent="0.3">
      <c r="C740" s="105"/>
    </row>
    <row r="741" spans="3:3" ht="14.25" customHeight="1" x14ac:dyDescent="0.3">
      <c r="C741" s="105"/>
    </row>
    <row r="742" spans="3:3" ht="14.25" customHeight="1" x14ac:dyDescent="0.3">
      <c r="C742" s="105"/>
    </row>
    <row r="743" spans="3:3" ht="14.25" customHeight="1" x14ac:dyDescent="0.3">
      <c r="C743" s="105"/>
    </row>
    <row r="744" spans="3:3" ht="14.25" customHeight="1" x14ac:dyDescent="0.3">
      <c r="C744" s="105"/>
    </row>
    <row r="745" spans="3:3" ht="14.25" customHeight="1" x14ac:dyDescent="0.3">
      <c r="C745" s="105"/>
    </row>
    <row r="746" spans="3:3" ht="14.25" customHeight="1" x14ac:dyDescent="0.3">
      <c r="C746" s="105"/>
    </row>
    <row r="747" spans="3:3" ht="14.25" customHeight="1" x14ac:dyDescent="0.3">
      <c r="C747" s="105"/>
    </row>
    <row r="748" spans="3:3" ht="14.25" customHeight="1" x14ac:dyDescent="0.3">
      <c r="C748" s="105"/>
    </row>
    <row r="749" spans="3:3" ht="14.25" customHeight="1" x14ac:dyDescent="0.3">
      <c r="C749" s="105"/>
    </row>
    <row r="750" spans="3:3" ht="14.25" customHeight="1" x14ac:dyDescent="0.3">
      <c r="C750" s="105"/>
    </row>
    <row r="751" spans="3:3" ht="14.25" customHeight="1" x14ac:dyDescent="0.3">
      <c r="C751" s="105"/>
    </row>
    <row r="752" spans="3:3" ht="14.25" customHeight="1" x14ac:dyDescent="0.3">
      <c r="C752" s="105"/>
    </row>
    <row r="753" spans="3:3" ht="14.25" customHeight="1" x14ac:dyDescent="0.3">
      <c r="C753" s="105"/>
    </row>
    <row r="754" spans="3:3" ht="14.25" customHeight="1" x14ac:dyDescent="0.3">
      <c r="C754" s="105"/>
    </row>
    <row r="755" spans="3:3" ht="14.25" customHeight="1" x14ac:dyDescent="0.3">
      <c r="C755" s="105"/>
    </row>
    <row r="756" spans="3:3" ht="14.25" customHeight="1" x14ac:dyDescent="0.3">
      <c r="C756" s="105"/>
    </row>
    <row r="757" spans="3:3" ht="14.25" customHeight="1" x14ac:dyDescent="0.3">
      <c r="C757" s="105"/>
    </row>
    <row r="758" spans="3:3" ht="14.25" customHeight="1" x14ac:dyDescent="0.3">
      <c r="C758" s="105"/>
    </row>
    <row r="759" spans="3:3" ht="14.25" customHeight="1" x14ac:dyDescent="0.3">
      <c r="C759" s="105"/>
    </row>
    <row r="760" spans="3:3" ht="14.25" customHeight="1" x14ac:dyDescent="0.3">
      <c r="C760" s="105"/>
    </row>
    <row r="761" spans="3:3" ht="14.25" customHeight="1" x14ac:dyDescent="0.3">
      <c r="C761" s="105"/>
    </row>
    <row r="762" spans="3:3" ht="14.25" customHeight="1" x14ac:dyDescent="0.3">
      <c r="C762" s="105"/>
    </row>
    <row r="763" spans="3:3" ht="14.25" customHeight="1" x14ac:dyDescent="0.3">
      <c r="C763" s="105"/>
    </row>
    <row r="764" spans="3:3" ht="14.25" customHeight="1" x14ac:dyDescent="0.3">
      <c r="C764" s="105"/>
    </row>
    <row r="765" spans="3:3" ht="14.25" customHeight="1" x14ac:dyDescent="0.3">
      <c r="C765" s="105"/>
    </row>
    <row r="766" spans="3:3" ht="14.25" customHeight="1" x14ac:dyDescent="0.3">
      <c r="C766" s="105"/>
    </row>
    <row r="767" spans="3:3" ht="14.25" customHeight="1" x14ac:dyDescent="0.3">
      <c r="C767" s="105"/>
    </row>
    <row r="768" spans="3:3" ht="14.25" customHeight="1" x14ac:dyDescent="0.3">
      <c r="C768" s="105"/>
    </row>
    <row r="769" spans="3:3" ht="14.25" customHeight="1" x14ac:dyDescent="0.3">
      <c r="C769" s="105"/>
    </row>
    <row r="770" spans="3:3" ht="14.25" customHeight="1" x14ac:dyDescent="0.3">
      <c r="C770" s="105"/>
    </row>
    <row r="771" spans="3:3" ht="14.25" customHeight="1" x14ac:dyDescent="0.3">
      <c r="C771" s="105"/>
    </row>
    <row r="772" spans="3:3" ht="14.25" customHeight="1" x14ac:dyDescent="0.3">
      <c r="C772" s="105"/>
    </row>
    <row r="773" spans="3:3" ht="14.25" customHeight="1" x14ac:dyDescent="0.3">
      <c r="C773" s="105"/>
    </row>
    <row r="774" spans="3:3" ht="14.25" customHeight="1" x14ac:dyDescent="0.3">
      <c r="C774" s="105"/>
    </row>
    <row r="775" spans="3:3" ht="14.25" customHeight="1" x14ac:dyDescent="0.3">
      <c r="C775" s="105"/>
    </row>
    <row r="776" spans="3:3" ht="14.25" customHeight="1" x14ac:dyDescent="0.3">
      <c r="C776" s="105"/>
    </row>
    <row r="777" spans="3:3" ht="14.25" customHeight="1" x14ac:dyDescent="0.3">
      <c r="C777" s="105"/>
    </row>
    <row r="778" spans="3:3" ht="14.25" customHeight="1" x14ac:dyDescent="0.3">
      <c r="C778" s="105"/>
    </row>
    <row r="779" spans="3:3" ht="14.25" customHeight="1" x14ac:dyDescent="0.3">
      <c r="C779" s="105"/>
    </row>
    <row r="780" spans="3:3" ht="14.25" customHeight="1" x14ac:dyDescent="0.3">
      <c r="C780" s="105"/>
    </row>
    <row r="781" spans="3:3" ht="14.25" customHeight="1" x14ac:dyDescent="0.3">
      <c r="C781" s="105"/>
    </row>
    <row r="782" spans="3:3" ht="14.25" customHeight="1" x14ac:dyDescent="0.3">
      <c r="C782" s="105"/>
    </row>
    <row r="783" spans="3:3" ht="14.25" customHeight="1" x14ac:dyDescent="0.3">
      <c r="C783" s="105"/>
    </row>
    <row r="784" spans="3:3" ht="14.25" customHeight="1" x14ac:dyDescent="0.3">
      <c r="C784" s="105"/>
    </row>
    <row r="785" spans="3:3" ht="14.25" customHeight="1" x14ac:dyDescent="0.3">
      <c r="C785" s="105"/>
    </row>
    <row r="786" spans="3:3" ht="14.25" customHeight="1" x14ac:dyDescent="0.3">
      <c r="C786" s="105"/>
    </row>
    <row r="787" spans="3:3" ht="14.25" customHeight="1" x14ac:dyDescent="0.3">
      <c r="C787" s="105"/>
    </row>
    <row r="788" spans="3:3" ht="14.25" customHeight="1" x14ac:dyDescent="0.3">
      <c r="C788" s="105"/>
    </row>
    <row r="789" spans="3:3" ht="14.25" customHeight="1" x14ac:dyDescent="0.3">
      <c r="C789" s="105"/>
    </row>
    <row r="790" spans="3:3" ht="14.25" customHeight="1" x14ac:dyDescent="0.3">
      <c r="C790" s="105"/>
    </row>
    <row r="791" spans="3:3" ht="14.25" customHeight="1" x14ac:dyDescent="0.3">
      <c r="C791" s="105"/>
    </row>
    <row r="792" spans="3:3" ht="14.25" customHeight="1" x14ac:dyDescent="0.3">
      <c r="C792" s="105"/>
    </row>
    <row r="793" spans="3:3" ht="14.25" customHeight="1" x14ac:dyDescent="0.3">
      <c r="C793" s="105"/>
    </row>
    <row r="794" spans="3:3" ht="14.25" customHeight="1" x14ac:dyDescent="0.3">
      <c r="C794" s="105"/>
    </row>
    <row r="795" spans="3:3" ht="14.25" customHeight="1" x14ac:dyDescent="0.3">
      <c r="C795" s="105"/>
    </row>
    <row r="796" spans="3:3" ht="14.25" customHeight="1" x14ac:dyDescent="0.3">
      <c r="C796" s="105"/>
    </row>
    <row r="797" spans="3:3" ht="14.25" customHeight="1" x14ac:dyDescent="0.3">
      <c r="C797" s="105"/>
    </row>
    <row r="798" spans="3:3" ht="14.25" customHeight="1" x14ac:dyDescent="0.3">
      <c r="C798" s="105"/>
    </row>
    <row r="799" spans="3:3" ht="14.25" customHeight="1" x14ac:dyDescent="0.3">
      <c r="C799" s="105"/>
    </row>
    <row r="800" spans="3:3" ht="14.25" customHeight="1" x14ac:dyDescent="0.3">
      <c r="C800" s="105"/>
    </row>
    <row r="801" spans="3:3" ht="14.25" customHeight="1" x14ac:dyDescent="0.3">
      <c r="C801" s="105"/>
    </row>
    <row r="802" spans="3:3" ht="14.25" customHeight="1" x14ac:dyDescent="0.3">
      <c r="C802" s="105"/>
    </row>
    <row r="803" spans="3:3" ht="14.25" customHeight="1" x14ac:dyDescent="0.3">
      <c r="C803" s="105"/>
    </row>
    <row r="804" spans="3:3" ht="14.25" customHeight="1" x14ac:dyDescent="0.3">
      <c r="C804" s="105"/>
    </row>
    <row r="805" spans="3:3" ht="14.25" customHeight="1" x14ac:dyDescent="0.3">
      <c r="C805" s="105"/>
    </row>
    <row r="806" spans="3:3" ht="14.25" customHeight="1" x14ac:dyDescent="0.3">
      <c r="C806" s="105"/>
    </row>
    <row r="807" spans="3:3" ht="14.25" customHeight="1" x14ac:dyDescent="0.3">
      <c r="C807" s="105"/>
    </row>
    <row r="808" spans="3:3" ht="14.25" customHeight="1" x14ac:dyDescent="0.3">
      <c r="C808" s="105"/>
    </row>
    <row r="809" spans="3:3" ht="14.25" customHeight="1" x14ac:dyDescent="0.3">
      <c r="C809" s="105"/>
    </row>
    <row r="810" spans="3:3" ht="14.25" customHeight="1" x14ac:dyDescent="0.3">
      <c r="C810" s="105"/>
    </row>
    <row r="811" spans="3:3" ht="14.25" customHeight="1" x14ac:dyDescent="0.3">
      <c r="C811" s="105"/>
    </row>
    <row r="812" spans="3:3" ht="14.25" customHeight="1" x14ac:dyDescent="0.3">
      <c r="C812" s="105"/>
    </row>
    <row r="813" spans="3:3" ht="14.25" customHeight="1" x14ac:dyDescent="0.3">
      <c r="C813" s="105"/>
    </row>
    <row r="814" spans="3:3" ht="14.25" customHeight="1" x14ac:dyDescent="0.3">
      <c r="C814" s="105"/>
    </row>
    <row r="815" spans="3:3" ht="14.25" customHeight="1" x14ac:dyDescent="0.3">
      <c r="C815" s="105"/>
    </row>
    <row r="816" spans="3:3" ht="14.25" customHeight="1" x14ac:dyDescent="0.3">
      <c r="C816" s="105"/>
    </row>
    <row r="817" spans="3:3" ht="14.25" customHeight="1" x14ac:dyDescent="0.3">
      <c r="C817" s="105"/>
    </row>
    <row r="818" spans="3:3" ht="14.25" customHeight="1" x14ac:dyDescent="0.3">
      <c r="C818" s="105"/>
    </row>
    <row r="819" spans="3:3" ht="14.25" customHeight="1" x14ac:dyDescent="0.3">
      <c r="C819" s="105"/>
    </row>
    <row r="820" spans="3:3" ht="14.25" customHeight="1" x14ac:dyDescent="0.3">
      <c r="C820" s="105"/>
    </row>
    <row r="821" spans="3:3" ht="14.25" customHeight="1" x14ac:dyDescent="0.3">
      <c r="C821" s="105"/>
    </row>
    <row r="822" spans="3:3" ht="14.25" customHeight="1" x14ac:dyDescent="0.3">
      <c r="C822" s="105"/>
    </row>
    <row r="823" spans="3:3" ht="14.25" customHeight="1" x14ac:dyDescent="0.3">
      <c r="C823" s="105"/>
    </row>
    <row r="824" spans="3:3" ht="14.25" customHeight="1" x14ac:dyDescent="0.3">
      <c r="C824" s="105"/>
    </row>
    <row r="825" spans="3:3" ht="14.25" customHeight="1" x14ac:dyDescent="0.3">
      <c r="C825" s="105"/>
    </row>
    <row r="826" spans="3:3" ht="14.25" customHeight="1" x14ac:dyDescent="0.3">
      <c r="C826" s="105"/>
    </row>
    <row r="827" spans="3:3" ht="14.25" customHeight="1" x14ac:dyDescent="0.3">
      <c r="C827" s="105"/>
    </row>
    <row r="828" spans="3:3" ht="14.25" customHeight="1" x14ac:dyDescent="0.3">
      <c r="C828" s="105"/>
    </row>
    <row r="829" spans="3:3" ht="14.25" customHeight="1" x14ac:dyDescent="0.3">
      <c r="C829" s="105"/>
    </row>
    <row r="830" spans="3:3" ht="14.25" customHeight="1" x14ac:dyDescent="0.3">
      <c r="C830" s="105"/>
    </row>
    <row r="831" spans="3:3" ht="14.25" customHeight="1" x14ac:dyDescent="0.3">
      <c r="C831" s="105"/>
    </row>
    <row r="832" spans="3:3" ht="14.25" customHeight="1" x14ac:dyDescent="0.3">
      <c r="C832" s="105"/>
    </row>
    <row r="833" spans="3:3" ht="14.25" customHeight="1" x14ac:dyDescent="0.3">
      <c r="C833" s="105"/>
    </row>
    <row r="834" spans="3:3" ht="14.25" customHeight="1" x14ac:dyDescent="0.3">
      <c r="C834" s="105"/>
    </row>
    <row r="835" spans="3:3" ht="14.25" customHeight="1" x14ac:dyDescent="0.3">
      <c r="C835" s="105"/>
    </row>
    <row r="836" spans="3:3" ht="14.25" customHeight="1" x14ac:dyDescent="0.3">
      <c r="C836" s="105"/>
    </row>
    <row r="837" spans="3:3" ht="14.25" customHeight="1" x14ac:dyDescent="0.3">
      <c r="C837" s="105"/>
    </row>
    <row r="838" spans="3:3" ht="14.25" customHeight="1" x14ac:dyDescent="0.3">
      <c r="C838" s="105"/>
    </row>
    <row r="839" spans="3:3" ht="14.25" customHeight="1" x14ac:dyDescent="0.3">
      <c r="C839" s="105"/>
    </row>
    <row r="840" spans="3:3" ht="14.25" customHeight="1" x14ac:dyDescent="0.3">
      <c r="C840" s="105"/>
    </row>
    <row r="841" spans="3:3" ht="14.25" customHeight="1" x14ac:dyDescent="0.3">
      <c r="C841" s="105"/>
    </row>
    <row r="842" spans="3:3" ht="14.25" customHeight="1" x14ac:dyDescent="0.3">
      <c r="C842" s="105"/>
    </row>
    <row r="843" spans="3:3" ht="14.25" customHeight="1" x14ac:dyDescent="0.3">
      <c r="C843" s="105"/>
    </row>
    <row r="844" spans="3:3" ht="14.25" customHeight="1" x14ac:dyDescent="0.3">
      <c r="C844" s="105"/>
    </row>
    <row r="845" spans="3:3" ht="14.25" customHeight="1" x14ac:dyDescent="0.3">
      <c r="C845" s="105"/>
    </row>
    <row r="846" spans="3:3" ht="14.25" customHeight="1" x14ac:dyDescent="0.3">
      <c r="C846" s="105"/>
    </row>
    <row r="847" spans="3:3" ht="14.25" customHeight="1" x14ac:dyDescent="0.3">
      <c r="C847" s="105"/>
    </row>
    <row r="848" spans="3:3" ht="14.25" customHeight="1" x14ac:dyDescent="0.3">
      <c r="C848" s="105"/>
    </row>
    <row r="849" spans="3:3" ht="14.25" customHeight="1" x14ac:dyDescent="0.3">
      <c r="C849" s="105"/>
    </row>
    <row r="850" spans="3:3" ht="14.25" customHeight="1" x14ac:dyDescent="0.3">
      <c r="C850" s="105"/>
    </row>
    <row r="851" spans="3:3" ht="14.25" customHeight="1" x14ac:dyDescent="0.3">
      <c r="C851" s="105"/>
    </row>
    <row r="852" spans="3:3" ht="14.25" customHeight="1" x14ac:dyDescent="0.3">
      <c r="C852" s="105"/>
    </row>
    <row r="853" spans="3:3" ht="14.25" customHeight="1" x14ac:dyDescent="0.3">
      <c r="C853" s="105"/>
    </row>
    <row r="854" spans="3:3" ht="14.25" customHeight="1" x14ac:dyDescent="0.3">
      <c r="C854" s="105"/>
    </row>
    <row r="855" spans="3:3" ht="14.25" customHeight="1" x14ac:dyDescent="0.3">
      <c r="C855" s="105"/>
    </row>
    <row r="856" spans="3:3" ht="14.25" customHeight="1" x14ac:dyDescent="0.3">
      <c r="C856" s="105"/>
    </row>
    <row r="857" spans="3:3" ht="14.25" customHeight="1" x14ac:dyDescent="0.3">
      <c r="C857" s="105"/>
    </row>
    <row r="858" spans="3:3" ht="14.25" customHeight="1" x14ac:dyDescent="0.3">
      <c r="C858" s="105"/>
    </row>
    <row r="859" spans="3:3" ht="14.25" customHeight="1" x14ac:dyDescent="0.3">
      <c r="C859" s="105"/>
    </row>
    <row r="860" spans="3:3" ht="14.25" customHeight="1" x14ac:dyDescent="0.3">
      <c r="C860" s="105"/>
    </row>
    <row r="861" spans="3:3" ht="14.25" customHeight="1" x14ac:dyDescent="0.3">
      <c r="C861" s="105"/>
    </row>
    <row r="862" spans="3:3" ht="14.25" customHeight="1" x14ac:dyDescent="0.3">
      <c r="C862" s="105"/>
    </row>
    <row r="863" spans="3:3" ht="14.25" customHeight="1" x14ac:dyDescent="0.3">
      <c r="C863" s="105"/>
    </row>
    <row r="864" spans="3:3" ht="14.25" customHeight="1" x14ac:dyDescent="0.3">
      <c r="C864" s="105"/>
    </row>
    <row r="865" spans="3:3" ht="14.25" customHeight="1" x14ac:dyDescent="0.3">
      <c r="C865" s="105"/>
    </row>
    <row r="866" spans="3:3" ht="14.25" customHeight="1" x14ac:dyDescent="0.3">
      <c r="C866" s="105"/>
    </row>
    <row r="867" spans="3:3" ht="14.25" customHeight="1" x14ac:dyDescent="0.3">
      <c r="C867" s="105"/>
    </row>
    <row r="868" spans="3:3" ht="14.25" customHeight="1" x14ac:dyDescent="0.3">
      <c r="C868" s="105"/>
    </row>
    <row r="869" spans="3:3" ht="14.25" customHeight="1" x14ac:dyDescent="0.3">
      <c r="C869" s="105"/>
    </row>
    <row r="870" spans="3:3" ht="14.25" customHeight="1" x14ac:dyDescent="0.3">
      <c r="C870" s="105"/>
    </row>
    <row r="871" spans="3:3" ht="14.25" customHeight="1" x14ac:dyDescent="0.3">
      <c r="C871" s="105"/>
    </row>
    <row r="872" spans="3:3" ht="14.25" customHeight="1" x14ac:dyDescent="0.3">
      <c r="C872" s="105"/>
    </row>
    <row r="873" spans="3:3" ht="14.25" customHeight="1" x14ac:dyDescent="0.3">
      <c r="C873" s="105"/>
    </row>
    <row r="874" spans="3:3" ht="14.25" customHeight="1" x14ac:dyDescent="0.3">
      <c r="C874" s="105"/>
    </row>
    <row r="875" spans="3:3" ht="14.25" customHeight="1" x14ac:dyDescent="0.3">
      <c r="C875" s="105"/>
    </row>
    <row r="876" spans="3:3" ht="14.25" customHeight="1" x14ac:dyDescent="0.3">
      <c r="C876" s="105"/>
    </row>
    <row r="877" spans="3:3" ht="14.25" customHeight="1" x14ac:dyDescent="0.3">
      <c r="C877" s="105"/>
    </row>
    <row r="878" spans="3:3" ht="14.25" customHeight="1" x14ac:dyDescent="0.3">
      <c r="C878" s="105"/>
    </row>
    <row r="879" spans="3:3" ht="14.25" customHeight="1" x14ac:dyDescent="0.3">
      <c r="C879" s="105"/>
    </row>
    <row r="880" spans="3:3" ht="14.25" customHeight="1" x14ac:dyDescent="0.3">
      <c r="C880" s="105"/>
    </row>
    <row r="881" spans="3:3" ht="14.25" customHeight="1" x14ac:dyDescent="0.3">
      <c r="C881" s="105"/>
    </row>
    <row r="882" spans="3:3" ht="14.25" customHeight="1" x14ac:dyDescent="0.3">
      <c r="C882" s="105"/>
    </row>
    <row r="883" spans="3:3" ht="14.25" customHeight="1" x14ac:dyDescent="0.3">
      <c r="C883" s="105"/>
    </row>
    <row r="884" spans="3:3" ht="14.25" customHeight="1" x14ac:dyDescent="0.3">
      <c r="C884" s="105"/>
    </row>
    <row r="885" spans="3:3" ht="14.25" customHeight="1" x14ac:dyDescent="0.3">
      <c r="C885" s="105"/>
    </row>
    <row r="886" spans="3:3" ht="14.25" customHeight="1" x14ac:dyDescent="0.3">
      <c r="C886" s="105"/>
    </row>
    <row r="887" spans="3:3" ht="14.25" customHeight="1" x14ac:dyDescent="0.3">
      <c r="C887" s="105"/>
    </row>
    <row r="888" spans="3:3" ht="14.25" customHeight="1" x14ac:dyDescent="0.3">
      <c r="C888" s="105"/>
    </row>
    <row r="889" spans="3:3" ht="14.25" customHeight="1" x14ac:dyDescent="0.3">
      <c r="C889" s="105"/>
    </row>
    <row r="890" spans="3:3" ht="14.25" customHeight="1" x14ac:dyDescent="0.3">
      <c r="C890" s="105"/>
    </row>
    <row r="891" spans="3:3" ht="14.25" customHeight="1" x14ac:dyDescent="0.3">
      <c r="C891" s="105"/>
    </row>
    <row r="892" spans="3:3" ht="14.25" customHeight="1" x14ac:dyDescent="0.3">
      <c r="C892" s="105"/>
    </row>
    <row r="893" spans="3:3" ht="14.25" customHeight="1" x14ac:dyDescent="0.3">
      <c r="C893" s="105"/>
    </row>
    <row r="894" spans="3:3" ht="14.25" customHeight="1" x14ac:dyDescent="0.3">
      <c r="C894" s="105"/>
    </row>
    <row r="895" spans="3:3" ht="14.25" customHeight="1" x14ac:dyDescent="0.3">
      <c r="C895" s="105"/>
    </row>
    <row r="896" spans="3:3" ht="14.25" customHeight="1" x14ac:dyDescent="0.3">
      <c r="C896" s="105"/>
    </row>
    <row r="897" spans="3:3" ht="14.25" customHeight="1" x14ac:dyDescent="0.3">
      <c r="C897" s="105"/>
    </row>
    <row r="898" spans="3:3" ht="14.25" customHeight="1" x14ac:dyDescent="0.3">
      <c r="C898" s="105"/>
    </row>
    <row r="899" spans="3:3" ht="14.25" customHeight="1" x14ac:dyDescent="0.3">
      <c r="C899" s="105"/>
    </row>
    <row r="900" spans="3:3" ht="14.25" customHeight="1" x14ac:dyDescent="0.3">
      <c r="C900" s="105"/>
    </row>
    <row r="901" spans="3:3" ht="14.25" customHeight="1" x14ac:dyDescent="0.3">
      <c r="C901" s="105"/>
    </row>
    <row r="902" spans="3:3" ht="14.25" customHeight="1" x14ac:dyDescent="0.3">
      <c r="C902" s="105"/>
    </row>
    <row r="903" spans="3:3" ht="14.25" customHeight="1" x14ac:dyDescent="0.3">
      <c r="C903" s="105"/>
    </row>
    <row r="904" spans="3:3" ht="14.25" customHeight="1" x14ac:dyDescent="0.3">
      <c r="C904" s="105"/>
    </row>
    <row r="905" spans="3:3" ht="14.25" customHeight="1" x14ac:dyDescent="0.3">
      <c r="C905" s="105"/>
    </row>
    <row r="906" spans="3:3" ht="14.25" customHeight="1" x14ac:dyDescent="0.3">
      <c r="C906" s="105"/>
    </row>
    <row r="907" spans="3:3" ht="14.25" customHeight="1" x14ac:dyDescent="0.3">
      <c r="C907" s="105"/>
    </row>
    <row r="908" spans="3:3" ht="14.25" customHeight="1" x14ac:dyDescent="0.3">
      <c r="C908" s="105"/>
    </row>
    <row r="909" spans="3:3" ht="14.25" customHeight="1" x14ac:dyDescent="0.3">
      <c r="C909" s="105"/>
    </row>
    <row r="910" spans="3:3" ht="14.25" customHeight="1" x14ac:dyDescent="0.3">
      <c r="C910" s="105"/>
    </row>
    <row r="911" spans="3:3" ht="14.25" customHeight="1" x14ac:dyDescent="0.3">
      <c r="C911" s="105"/>
    </row>
    <row r="912" spans="3:3" ht="14.25" customHeight="1" x14ac:dyDescent="0.3">
      <c r="C912" s="105"/>
    </row>
    <row r="913" spans="3:3" ht="14.25" customHeight="1" x14ac:dyDescent="0.3">
      <c r="C913" s="105"/>
    </row>
    <row r="914" spans="3:3" ht="14.25" customHeight="1" x14ac:dyDescent="0.3">
      <c r="C914" s="105"/>
    </row>
    <row r="915" spans="3:3" ht="14.25" customHeight="1" x14ac:dyDescent="0.3">
      <c r="C915" s="105"/>
    </row>
    <row r="916" spans="3:3" ht="14.25" customHeight="1" x14ac:dyDescent="0.3">
      <c r="C916" s="105"/>
    </row>
    <row r="917" spans="3:3" ht="14.25" customHeight="1" x14ac:dyDescent="0.3">
      <c r="C917" s="105"/>
    </row>
    <row r="918" spans="3:3" ht="14.25" customHeight="1" x14ac:dyDescent="0.3">
      <c r="C918" s="105"/>
    </row>
    <row r="919" spans="3:3" ht="14.25" customHeight="1" x14ac:dyDescent="0.3">
      <c r="C919" s="105"/>
    </row>
    <row r="920" spans="3:3" ht="14.25" customHeight="1" x14ac:dyDescent="0.3">
      <c r="C920" s="105"/>
    </row>
    <row r="921" spans="3:3" ht="14.25" customHeight="1" x14ac:dyDescent="0.3">
      <c r="C921" s="105"/>
    </row>
    <row r="922" spans="3:3" ht="14.25" customHeight="1" x14ac:dyDescent="0.3">
      <c r="C922" s="105"/>
    </row>
    <row r="923" spans="3:3" ht="14.25" customHeight="1" x14ac:dyDescent="0.3">
      <c r="C923" s="105"/>
    </row>
    <row r="924" spans="3:3" ht="14.25" customHeight="1" x14ac:dyDescent="0.3">
      <c r="C924" s="105"/>
    </row>
    <row r="925" spans="3:3" ht="14.25" customHeight="1" x14ac:dyDescent="0.3">
      <c r="C925" s="105"/>
    </row>
    <row r="926" spans="3:3" ht="14.25" customHeight="1" x14ac:dyDescent="0.3">
      <c r="C926" s="105"/>
    </row>
    <row r="927" spans="3:3" ht="14.25" customHeight="1" x14ac:dyDescent="0.3">
      <c r="C927" s="105"/>
    </row>
    <row r="928" spans="3:3" ht="14.25" customHeight="1" x14ac:dyDescent="0.3">
      <c r="C928" s="105"/>
    </row>
    <row r="929" spans="3:3" ht="14.25" customHeight="1" x14ac:dyDescent="0.3">
      <c r="C929" s="105"/>
    </row>
    <row r="930" spans="3:3" ht="14.25" customHeight="1" x14ac:dyDescent="0.3">
      <c r="C930" s="105"/>
    </row>
    <row r="931" spans="3:3" ht="14.25" customHeight="1" x14ac:dyDescent="0.3">
      <c r="C931" s="105"/>
    </row>
    <row r="932" spans="3:3" ht="14.25" customHeight="1" x14ac:dyDescent="0.3">
      <c r="C932" s="105"/>
    </row>
    <row r="933" spans="3:3" ht="14.25" customHeight="1" x14ac:dyDescent="0.3">
      <c r="C933" s="105"/>
    </row>
    <row r="934" spans="3:3" ht="14.25" customHeight="1" x14ac:dyDescent="0.3">
      <c r="C934" s="105"/>
    </row>
    <row r="935" spans="3:3" ht="14.25" customHeight="1" x14ac:dyDescent="0.3">
      <c r="C935" s="105"/>
    </row>
    <row r="936" spans="3:3" ht="14.25" customHeight="1" x14ac:dyDescent="0.3">
      <c r="C936" s="105"/>
    </row>
    <row r="937" spans="3:3" ht="14.25" customHeight="1" x14ac:dyDescent="0.3">
      <c r="C937" s="105"/>
    </row>
    <row r="938" spans="3:3" ht="14.25" customHeight="1" x14ac:dyDescent="0.3">
      <c r="C938" s="105"/>
    </row>
    <row r="939" spans="3:3" ht="14.25" customHeight="1" x14ac:dyDescent="0.3">
      <c r="C939" s="105"/>
    </row>
    <row r="940" spans="3:3" ht="14.25" customHeight="1" x14ac:dyDescent="0.3">
      <c r="C940" s="105"/>
    </row>
    <row r="941" spans="3:3" ht="14.25" customHeight="1" x14ac:dyDescent="0.3">
      <c r="C941" s="105"/>
    </row>
    <row r="942" spans="3:3" ht="14.25" customHeight="1" x14ac:dyDescent="0.3">
      <c r="C942" s="105"/>
    </row>
    <row r="943" spans="3:3" ht="14.25" customHeight="1" x14ac:dyDescent="0.3">
      <c r="C943" s="105"/>
    </row>
    <row r="944" spans="3:3" ht="14.25" customHeight="1" x14ac:dyDescent="0.3">
      <c r="C944" s="105"/>
    </row>
    <row r="945" spans="3:3" ht="14.25" customHeight="1" x14ac:dyDescent="0.3">
      <c r="C945" s="105"/>
    </row>
    <row r="946" spans="3:3" ht="14.25" customHeight="1" x14ac:dyDescent="0.3">
      <c r="C946" s="105"/>
    </row>
    <row r="947" spans="3:3" ht="14.25" customHeight="1" x14ac:dyDescent="0.3">
      <c r="C947" s="105"/>
    </row>
    <row r="948" spans="3:3" ht="14.25" customHeight="1" x14ac:dyDescent="0.3">
      <c r="C948" s="105"/>
    </row>
    <row r="949" spans="3:3" ht="14.25" customHeight="1" x14ac:dyDescent="0.3">
      <c r="C949" s="105"/>
    </row>
    <row r="950" spans="3:3" ht="14.25" customHeight="1" x14ac:dyDescent="0.3">
      <c r="C950" s="105"/>
    </row>
    <row r="951" spans="3:3" ht="14.25" customHeight="1" x14ac:dyDescent="0.3">
      <c r="C951" s="105"/>
    </row>
    <row r="952" spans="3:3" ht="14.25" customHeight="1" x14ac:dyDescent="0.3">
      <c r="C952" s="105"/>
    </row>
    <row r="953" spans="3:3" ht="14.25" customHeight="1" x14ac:dyDescent="0.3">
      <c r="C953" s="105"/>
    </row>
    <row r="954" spans="3:3" ht="14.25" customHeight="1" x14ac:dyDescent="0.3">
      <c r="C954" s="105"/>
    </row>
    <row r="955" spans="3:3" ht="14.25" customHeight="1" x14ac:dyDescent="0.3">
      <c r="C955" s="105"/>
    </row>
    <row r="956" spans="3:3" ht="14.25" customHeight="1" x14ac:dyDescent="0.3">
      <c r="C956" s="105"/>
    </row>
    <row r="957" spans="3:3" ht="14.25" customHeight="1" x14ac:dyDescent="0.3">
      <c r="C957" s="105"/>
    </row>
    <row r="958" spans="3:3" ht="14.25" customHeight="1" x14ac:dyDescent="0.3">
      <c r="C958" s="105"/>
    </row>
    <row r="959" spans="3:3" ht="14.25" customHeight="1" x14ac:dyDescent="0.3">
      <c r="C959" s="105"/>
    </row>
    <row r="960" spans="3:3" ht="14.25" customHeight="1" x14ac:dyDescent="0.3">
      <c r="C960" s="105"/>
    </row>
    <row r="961" spans="3:3" ht="14.25" customHeight="1" x14ac:dyDescent="0.3">
      <c r="C961" s="105"/>
    </row>
    <row r="962" spans="3:3" ht="14.25" customHeight="1" x14ac:dyDescent="0.3">
      <c r="C962" s="105"/>
    </row>
    <row r="963" spans="3:3" ht="14.25" customHeight="1" x14ac:dyDescent="0.3">
      <c r="C963" s="105"/>
    </row>
    <row r="964" spans="3:3" ht="14.25" customHeight="1" x14ac:dyDescent="0.3">
      <c r="C964" s="105"/>
    </row>
    <row r="965" spans="3:3" ht="14.25" customHeight="1" x14ac:dyDescent="0.3">
      <c r="C965" s="105"/>
    </row>
    <row r="966" spans="3:3" ht="14.25" customHeight="1" x14ac:dyDescent="0.3">
      <c r="C966" s="105"/>
    </row>
    <row r="967" spans="3:3" ht="14.25" customHeight="1" x14ac:dyDescent="0.3">
      <c r="C967" s="105"/>
    </row>
    <row r="968" spans="3:3" ht="14.25" customHeight="1" x14ac:dyDescent="0.3">
      <c r="C968" s="105"/>
    </row>
    <row r="969" spans="3:3" ht="14.25" customHeight="1" x14ac:dyDescent="0.3">
      <c r="C969" s="105"/>
    </row>
    <row r="970" spans="3:3" ht="14.25" customHeight="1" x14ac:dyDescent="0.3">
      <c r="C970" s="105"/>
    </row>
    <row r="971" spans="3:3" ht="14.25" customHeight="1" x14ac:dyDescent="0.3">
      <c r="C971" s="105"/>
    </row>
    <row r="972" spans="3:3" ht="14.25" customHeight="1" x14ac:dyDescent="0.3">
      <c r="C972" s="105"/>
    </row>
    <row r="973" spans="3:3" ht="14.25" customHeight="1" x14ac:dyDescent="0.3">
      <c r="C973" s="105"/>
    </row>
    <row r="974" spans="3:3" ht="14.25" customHeight="1" x14ac:dyDescent="0.3">
      <c r="C974" s="105"/>
    </row>
    <row r="975" spans="3:3" ht="14.25" customHeight="1" x14ac:dyDescent="0.3">
      <c r="C975" s="105"/>
    </row>
    <row r="976" spans="3:3" ht="14.25" customHeight="1" x14ac:dyDescent="0.3">
      <c r="C976" s="105"/>
    </row>
    <row r="977" spans="3:3" ht="14.25" customHeight="1" x14ac:dyDescent="0.3">
      <c r="C977" s="105"/>
    </row>
    <row r="978" spans="3:3" ht="14.25" customHeight="1" x14ac:dyDescent="0.3">
      <c r="C978" s="105"/>
    </row>
    <row r="979" spans="3:3" ht="14.25" customHeight="1" x14ac:dyDescent="0.3">
      <c r="C979" s="105"/>
    </row>
    <row r="980" spans="3:3" ht="14.25" customHeight="1" x14ac:dyDescent="0.3">
      <c r="C980" s="105"/>
    </row>
    <row r="981" spans="3:3" ht="14.25" customHeight="1" x14ac:dyDescent="0.3">
      <c r="C981" s="105"/>
    </row>
    <row r="982" spans="3:3" ht="14.25" customHeight="1" x14ac:dyDescent="0.3">
      <c r="C982" s="105"/>
    </row>
    <row r="983" spans="3:3" ht="14.25" customHeight="1" x14ac:dyDescent="0.3">
      <c r="C983" s="105"/>
    </row>
    <row r="984" spans="3:3" ht="14.25" customHeight="1" x14ac:dyDescent="0.3">
      <c r="C984" s="105"/>
    </row>
    <row r="985" spans="3:3" ht="14.25" customHeight="1" x14ac:dyDescent="0.3">
      <c r="C985" s="105"/>
    </row>
    <row r="986" spans="3:3" ht="14.25" customHeight="1" x14ac:dyDescent="0.3">
      <c r="C986" s="105"/>
    </row>
    <row r="987" spans="3:3" ht="14.25" customHeight="1" x14ac:dyDescent="0.3">
      <c r="C987" s="105"/>
    </row>
    <row r="988" spans="3:3" ht="14.25" customHeight="1" x14ac:dyDescent="0.3">
      <c r="C988" s="105"/>
    </row>
    <row r="989" spans="3:3" ht="14.25" customHeight="1" x14ac:dyDescent="0.3">
      <c r="C989" s="105"/>
    </row>
    <row r="990" spans="3:3" ht="14.25" customHeight="1" x14ac:dyDescent="0.3">
      <c r="C990" s="105"/>
    </row>
    <row r="991" spans="3:3" ht="14.25" customHeight="1" x14ac:dyDescent="0.3">
      <c r="C991" s="105"/>
    </row>
    <row r="992" spans="3:3" ht="14.25" customHeight="1" x14ac:dyDescent="0.3">
      <c r="C992" s="105"/>
    </row>
    <row r="993" spans="3:3" ht="14.25" customHeight="1" x14ac:dyDescent="0.3">
      <c r="C993" s="105"/>
    </row>
    <row r="994" spans="3:3" ht="14.25" customHeight="1" x14ac:dyDescent="0.3">
      <c r="C994" s="105"/>
    </row>
    <row r="995" spans="3:3" ht="14.25" customHeight="1" x14ac:dyDescent="0.3">
      <c r="C995" s="105"/>
    </row>
    <row r="996" spans="3:3" ht="14.25" customHeight="1" x14ac:dyDescent="0.3">
      <c r="C996" s="105"/>
    </row>
    <row r="997" spans="3:3" ht="14.25" customHeight="1" x14ac:dyDescent="0.3">
      <c r="C997" s="105"/>
    </row>
    <row r="998" spans="3:3" ht="14.25" customHeight="1" x14ac:dyDescent="0.3">
      <c r="C998" s="105"/>
    </row>
  </sheetData>
  <autoFilter ref="A1:C99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2025-10-22T12:15:30Z</dcterms:modified>
</cp:coreProperties>
</file>