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utthaphat\Desktop\LCC\Create database python file\"/>
    </mc:Choice>
  </mc:AlternateContent>
  <xr:revisionPtr revIDLastSave="0" documentId="13_ncr:1_{491251A2-D091-406B-A783-7E82091F737F}" xr6:coauthVersionLast="47" xr6:coauthVersionMax="47" xr10:uidLastSave="{00000000-0000-0000-0000-000000000000}"/>
  <bookViews>
    <workbookView xWindow="-108" yWindow="-108" windowWidth="23256" windowHeight="12456" activeTab="4" xr2:uid="{B600A7DE-CA63-4D60-BDA4-374F7D905412}"/>
  </bookViews>
  <sheets>
    <sheet name="CHEMICAL_PRICE" sheetId="1" r:id="rId1"/>
    <sheet name="UTILITY_PRICE" sheetId="4" r:id="rId2"/>
    <sheet name="UTILITY_CATEGORY" sheetId="6" r:id="rId3"/>
    <sheet name="LABOR_TYPE" sheetId="7" r:id="rId4"/>
    <sheet name="LABOR_PRICE" sheetId="8" r:id="rId5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2" i="8"/>
  <c r="H1" i="8"/>
  <c r="D3" i="7"/>
  <c r="D2" i="7"/>
  <c r="D1" i="7"/>
  <c r="D5" i="6"/>
  <c r="D1" i="6"/>
  <c r="H6" i="4"/>
  <c r="H18" i="4"/>
  <c r="H19" i="4"/>
  <c r="H20" i="4"/>
  <c r="H21" i="4"/>
  <c r="H22" i="4"/>
  <c r="H23" i="4"/>
  <c r="H24" i="4"/>
  <c r="H25" i="4"/>
  <c r="H26" i="4"/>
  <c r="H10" i="4"/>
  <c r="H11" i="4"/>
  <c r="H12" i="4"/>
  <c r="H13" i="4"/>
  <c r="H14" i="4"/>
  <c r="H15" i="4"/>
  <c r="H16" i="4"/>
  <c r="H17" i="4"/>
  <c r="H1" i="4"/>
  <c r="H3" i="4"/>
  <c r="H4" i="4"/>
  <c r="H5" i="4"/>
  <c r="H7" i="4"/>
  <c r="H8" i="4"/>
  <c r="H9" i="4"/>
  <c r="H2" i="4"/>
  <c r="D3" i="6"/>
  <c r="D4" i="6"/>
  <c r="D2" i="6"/>
  <c r="C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</calcChain>
</file>

<file path=xl/sharedStrings.xml><?xml version="1.0" encoding="utf-8"?>
<sst xmlns="http://schemas.openxmlformats.org/spreadsheetml/2006/main" count="263" uniqueCount="133">
  <si>
    <t>propylene</t>
  </si>
  <si>
    <t>propane</t>
  </si>
  <si>
    <t>benzene</t>
  </si>
  <si>
    <t>cumene</t>
  </si>
  <si>
    <t>h2o</t>
  </si>
  <si>
    <t>ethanol</t>
  </si>
  <si>
    <t>glucose</t>
  </si>
  <si>
    <t>galactos</t>
  </si>
  <si>
    <t>mannose</t>
  </si>
  <si>
    <t>xylose</t>
  </si>
  <si>
    <t>arabinos</t>
  </si>
  <si>
    <t>cellob</t>
  </si>
  <si>
    <t>sucrose</t>
  </si>
  <si>
    <t>glucolig</t>
  </si>
  <si>
    <t>galaolig</t>
  </si>
  <si>
    <t>manolig</t>
  </si>
  <si>
    <t>xylolig</t>
  </si>
  <si>
    <t>arabolig</t>
  </si>
  <si>
    <t>extract</t>
  </si>
  <si>
    <t>lgnsol</t>
  </si>
  <si>
    <t>hmf</t>
  </si>
  <si>
    <t>furfural</t>
  </si>
  <si>
    <t>aacid</t>
  </si>
  <si>
    <t>lacid</t>
  </si>
  <si>
    <t>xylitol</t>
  </si>
  <si>
    <t>glycerol</t>
  </si>
  <si>
    <t>succacid</t>
  </si>
  <si>
    <t>nh3</t>
  </si>
  <si>
    <t>h2so4</t>
  </si>
  <si>
    <t>nh4so4</t>
  </si>
  <si>
    <t>nh4acet</t>
  </si>
  <si>
    <t>dap</t>
  </si>
  <si>
    <t>hno3</t>
  </si>
  <si>
    <t>nano3</t>
  </si>
  <si>
    <t>naoh</t>
  </si>
  <si>
    <t>cnutr</t>
  </si>
  <si>
    <t>wnutr</t>
  </si>
  <si>
    <t>denat</t>
  </si>
  <si>
    <t>oil</t>
  </si>
  <si>
    <t>o2</t>
  </si>
  <si>
    <t>n2</t>
  </si>
  <si>
    <t>no</t>
  </si>
  <si>
    <t>no2</t>
  </si>
  <si>
    <t>co</t>
  </si>
  <si>
    <t>co2</t>
  </si>
  <si>
    <t>ch4</t>
  </si>
  <si>
    <t>h2s</t>
  </si>
  <si>
    <t>so2</t>
  </si>
  <si>
    <t>cellulos</t>
  </si>
  <si>
    <t>galactan</t>
  </si>
  <si>
    <t>mannan</t>
  </si>
  <si>
    <t>xylan</t>
  </si>
  <si>
    <t>arabinan</t>
  </si>
  <si>
    <t>lignin</t>
  </si>
  <si>
    <t>acetate</t>
  </si>
  <si>
    <t>protein</t>
  </si>
  <si>
    <t>ash</t>
  </si>
  <si>
    <t>enzyme</t>
  </si>
  <si>
    <t>denz</t>
  </si>
  <si>
    <t>zymo</t>
  </si>
  <si>
    <t>tricho</t>
  </si>
  <si>
    <t>biomass</t>
  </si>
  <si>
    <t>tar</t>
  </si>
  <si>
    <t>lime</t>
  </si>
  <si>
    <t>caso4</t>
  </si>
  <si>
    <t>c</t>
  </si>
  <si>
    <t>caoh2</t>
  </si>
  <si>
    <t>h2</t>
  </si>
  <si>
    <t>cao</t>
  </si>
  <si>
    <t>meoh</t>
  </si>
  <si>
    <t>methy-la</t>
  </si>
  <si>
    <t>hydrogen</t>
  </si>
  <si>
    <t>methane</t>
  </si>
  <si>
    <t>toluene</t>
  </si>
  <si>
    <t>biph</t>
  </si>
  <si>
    <t>Location</t>
  </si>
  <si>
    <t>diisopropyl benzene</t>
  </si>
  <si>
    <t>Comment</t>
  </si>
  <si>
    <t>Price</t>
  </si>
  <si>
    <t>ID</t>
  </si>
  <si>
    <t>Chemical_Name</t>
  </si>
  <si>
    <t>Thailand</t>
  </si>
  <si>
    <t>Unit_Name</t>
  </si>
  <si>
    <t>Electricity</t>
  </si>
  <si>
    <t>Natural Gas</t>
  </si>
  <si>
    <t>Propane/LPG</t>
  </si>
  <si>
    <t>Fuel Oil</t>
  </si>
  <si>
    <t>Wood/Pellets</t>
  </si>
  <si>
    <t>Solar Thermal</t>
  </si>
  <si>
    <t>Geothermal</t>
  </si>
  <si>
    <t>Steam</t>
  </si>
  <si>
    <t>Heating Duty</t>
  </si>
  <si>
    <t>Cooling Duty</t>
  </si>
  <si>
    <t>Source_Name</t>
  </si>
  <si>
    <t>TypeID</t>
  </si>
  <si>
    <t>Air-cooled condensers/chillers</t>
  </si>
  <si>
    <t>Dry Coolers</t>
  </si>
  <si>
    <t>Natural Ventilation/Fans</t>
  </si>
  <si>
    <t>Evaporative coolers</t>
  </si>
  <si>
    <t>Cooling Towers</t>
  </si>
  <si>
    <t>Evaporative Ponds</t>
  </si>
  <si>
    <t>Absorption Cooling</t>
  </si>
  <si>
    <t>Coal</t>
  </si>
  <si>
    <t>Petroleum (Oil)</t>
  </si>
  <si>
    <t>Nuclear Energy</t>
  </si>
  <si>
    <t>Hydropower (Hydroelectric)</t>
  </si>
  <si>
    <t>Wind Energy</t>
  </si>
  <si>
    <t>Solar Energy</t>
  </si>
  <si>
    <t>Geothermal Energy</t>
  </si>
  <si>
    <t>Biomass Energy</t>
  </si>
  <si>
    <t>Other</t>
  </si>
  <si>
    <t>Electricity Duty</t>
  </si>
  <si>
    <t>Labor_Type</t>
  </si>
  <si>
    <t>Labor cost per hour</t>
  </si>
  <si>
    <t>Labor cost per month</t>
  </si>
  <si>
    <t>Chemical Plant Operator</t>
  </si>
  <si>
    <t>Maintenance Technician</t>
  </si>
  <si>
    <t>Production Worker</t>
  </si>
  <si>
    <t>Warehouse Worker</t>
  </si>
  <si>
    <t>Sanitation Worker</t>
  </si>
  <si>
    <t>Chemical Engineer</t>
  </si>
  <si>
    <t>Mechanical Engineer</t>
  </si>
  <si>
    <t>Electrical Engineer</t>
  </si>
  <si>
    <t>Instrumentation Engineer</t>
  </si>
  <si>
    <t>Quality Control (QC) Chemist</t>
  </si>
  <si>
    <t>Environmental, Health, and Safety (EHS) Officer</t>
  </si>
  <si>
    <t>Production Supervisor</t>
  </si>
  <si>
    <t>Maintenance Manager</t>
  </si>
  <si>
    <t>Quality Control (QC) Manager</t>
  </si>
  <si>
    <t>Supply Chain Manager</t>
  </si>
  <si>
    <t>Human Resources (HR) Manager</t>
  </si>
  <si>
    <t>Plant Manager</t>
  </si>
  <si>
    <t>Job_Name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</si>
</sst>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3" borderId="1" xfId="1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3" fontId="0" fillId="0" borderId="0" xfId="0" applyNumberFormat="1"/>
  </cellXfs>
  <cellStyles count="2">
    <cellStyle name="Normal" xfId="0" builtinId="0"/>
    <cellStyle name="Normal 2 6" xfId="1" xr:uid="{AEC4CB42-683D-4E02-8E24-71B3417D6C24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70F3-18A8-4922-9880-BD0C5A3D6017}">
  <dimension ref="A1:G77"/>
  <sheetViews>
    <sheetView workbookViewId="0">
      <selection activeCell="G2" sqref="G2"/>
    </sheetView>
  </sheetViews>
  <sheetFormatPr defaultRowHeight="14.4" x14ac:dyDescent="0.3"/>
  <cols>
    <col min="2" max="2" width="26.33203125" customWidth="1"/>
    <col min="3" max="4" width="23.33203125" customWidth="1"/>
    <col min="5" max="5" width="25.88671875" customWidth="1"/>
  </cols>
  <sheetData>
    <row r="1" spans="1:7" x14ac:dyDescent="0.3">
      <c r="A1" s="1" t="s">
        <v>79</v>
      </c>
      <c r="B1" s="1" t="s">
        <v>80</v>
      </c>
      <c r="C1" s="1" t="s">
        <v>78</v>
      </c>
      <c r="D1" s="1" t="s">
        <v>75</v>
      </c>
      <c r="E1" s="1" t="s">
        <v>77</v>
      </c>
    </row>
    <row r="2" spans="1:7" x14ac:dyDescent="0.3">
      <c r="A2" s="7">
        <v>1</v>
      </c>
      <c r="B2" s="4" t="s">
        <v>0</v>
      </c>
      <c r="C2" s="2">
        <f ca="1">RANDBETWEEN(1,  10)</f>
        <v>4</v>
      </c>
      <c r="D2" s="2" t="s">
        <v>81</v>
      </c>
      <c r="E2" s="3"/>
      <c r="G2" t="str">
        <f ca="1">"INSERT INTO CHEMICAL_PRICE ("&amp;$A$1&amp;", "&amp;$B$1&amp;", "&amp;$C$1&amp;", "&amp;$D$1&amp;","&amp;$E$1&amp;") VALUES ("&amp;A2&amp;", '"&amp;B2&amp;"', "&amp;C2&amp;", '"&amp;D2&amp;"','"&amp;E2&amp;"');"</f>
        <v>INSERT INTO CHEMICAL_PRICE (ID, Chemical_Name, Price, Location,Comment) VALUES (1, 'propylene', 4, 'Thailand','');</v>
      </c>
    </row>
    <row r="3" spans="1:7" x14ac:dyDescent="0.3">
      <c r="A3" s="7">
        <v>2</v>
      </c>
      <c r="B3" s="4" t="s">
        <v>1</v>
      </c>
      <c r="C3" s="2">
        <f t="shared" ref="C3:C66" ca="1" si="0">RANDBETWEEN(1,  10)</f>
        <v>7</v>
      </c>
      <c r="D3" s="2" t="s">
        <v>81</v>
      </c>
      <c r="E3" s="3"/>
      <c r="G3" t="str">
        <f t="shared" ref="G3:G66" ca="1" si="1">"INSERT INTO CHEMICAL_PRICE ("&amp;$A$1&amp;", "&amp;$B$1&amp;", "&amp;$C$1&amp;", "&amp;$D$1&amp;","&amp;$E$1&amp;") VALUES ("&amp;A3&amp;", '"&amp;B3&amp;"', "&amp;C3&amp;", '"&amp;D3&amp;"','"&amp;E3&amp;"');"</f>
        <v>INSERT INTO CHEMICAL_PRICE (ID, Chemical_Name, Price, Location,Comment) VALUES (2, 'propane', 7, 'Thailand','');</v>
      </c>
    </row>
    <row r="4" spans="1:7" x14ac:dyDescent="0.3">
      <c r="A4" s="7">
        <v>3</v>
      </c>
      <c r="B4" s="4" t="s">
        <v>2</v>
      </c>
      <c r="C4" s="2">
        <f t="shared" ca="1" si="0"/>
        <v>5</v>
      </c>
      <c r="D4" s="2" t="s">
        <v>81</v>
      </c>
      <c r="E4" s="3"/>
      <c r="G4" t="str">
        <f t="shared" ca="1" si="1"/>
        <v>INSERT INTO CHEMICAL_PRICE (ID, Chemical_Name, Price, Location,Comment) VALUES (3, 'benzene', 5, 'Thailand','');</v>
      </c>
    </row>
    <row r="5" spans="1:7" x14ac:dyDescent="0.3">
      <c r="A5" s="7">
        <v>4</v>
      </c>
      <c r="B5" s="4" t="s">
        <v>3</v>
      </c>
      <c r="C5" s="2">
        <f t="shared" ca="1" si="0"/>
        <v>5</v>
      </c>
      <c r="D5" s="2" t="s">
        <v>81</v>
      </c>
      <c r="E5" s="3"/>
      <c r="G5" t="str">
        <f t="shared" ca="1" si="1"/>
        <v>INSERT INTO CHEMICAL_PRICE (ID, Chemical_Name, Price, Location,Comment) VALUES (4, 'cumene', 5, 'Thailand','');</v>
      </c>
    </row>
    <row r="6" spans="1:7" x14ac:dyDescent="0.3">
      <c r="A6" s="7">
        <v>5</v>
      </c>
      <c r="B6" s="4" t="s">
        <v>76</v>
      </c>
      <c r="C6" s="2">
        <f t="shared" ca="1" si="0"/>
        <v>2</v>
      </c>
      <c r="D6" s="2" t="s">
        <v>81</v>
      </c>
      <c r="E6" s="3"/>
      <c r="G6" t="str">
        <f t="shared" ca="1" si="1"/>
        <v>INSERT INTO CHEMICAL_PRICE (ID, Chemical_Name, Price, Location,Comment) VALUES (5, 'diisopropyl benzene', 2, 'Thailand','');</v>
      </c>
    </row>
    <row r="7" spans="1:7" x14ac:dyDescent="0.3">
      <c r="A7" s="7">
        <v>6</v>
      </c>
      <c r="B7" s="5" t="s">
        <v>4</v>
      </c>
      <c r="C7" s="2">
        <f t="shared" ca="1" si="0"/>
        <v>4</v>
      </c>
      <c r="D7" s="2" t="s">
        <v>81</v>
      </c>
      <c r="E7" s="3"/>
      <c r="G7" t="str">
        <f t="shared" ca="1" si="1"/>
        <v>INSERT INTO CHEMICAL_PRICE (ID, Chemical_Name, Price, Location,Comment) VALUES (6, 'h2o', 4, 'Thailand','');</v>
      </c>
    </row>
    <row r="8" spans="1:7" x14ac:dyDescent="0.3">
      <c r="A8" s="7">
        <v>7</v>
      </c>
      <c r="B8" s="5" t="s">
        <v>5</v>
      </c>
      <c r="C8" s="2">
        <f t="shared" ca="1" si="0"/>
        <v>7</v>
      </c>
      <c r="D8" s="2" t="s">
        <v>81</v>
      </c>
      <c r="E8" s="3"/>
      <c r="G8" t="str">
        <f t="shared" ca="1" si="1"/>
        <v>INSERT INTO CHEMICAL_PRICE (ID, Chemical_Name, Price, Location,Comment) VALUES (7, 'ethanol', 7, 'Thailand','');</v>
      </c>
    </row>
    <row r="9" spans="1:7" x14ac:dyDescent="0.3">
      <c r="A9" s="7">
        <v>8</v>
      </c>
      <c r="B9" s="5" t="s">
        <v>6</v>
      </c>
      <c r="C9" s="2">
        <f t="shared" ca="1" si="0"/>
        <v>1</v>
      </c>
      <c r="D9" s="2" t="s">
        <v>81</v>
      </c>
      <c r="E9" s="3"/>
      <c r="G9" t="str">
        <f t="shared" ca="1" si="1"/>
        <v>INSERT INTO CHEMICAL_PRICE (ID, Chemical_Name, Price, Location,Comment) VALUES (8, 'glucose', 1, 'Thailand','');</v>
      </c>
    </row>
    <row r="10" spans="1:7" x14ac:dyDescent="0.3">
      <c r="A10" s="7">
        <v>9</v>
      </c>
      <c r="B10" s="5" t="s">
        <v>7</v>
      </c>
      <c r="C10" s="2">
        <f t="shared" ca="1" si="0"/>
        <v>4</v>
      </c>
      <c r="D10" s="2" t="s">
        <v>81</v>
      </c>
      <c r="E10" s="3"/>
      <c r="G10" t="str">
        <f t="shared" ca="1" si="1"/>
        <v>INSERT INTO CHEMICAL_PRICE (ID, Chemical_Name, Price, Location,Comment) VALUES (9, 'galactos', 4, 'Thailand','');</v>
      </c>
    </row>
    <row r="11" spans="1:7" x14ac:dyDescent="0.3">
      <c r="A11" s="7">
        <v>10</v>
      </c>
      <c r="B11" s="5" t="s">
        <v>8</v>
      </c>
      <c r="C11" s="2">
        <f t="shared" ca="1" si="0"/>
        <v>5</v>
      </c>
      <c r="D11" s="2" t="s">
        <v>81</v>
      </c>
      <c r="E11" s="3"/>
      <c r="G11" t="str">
        <f t="shared" ca="1" si="1"/>
        <v>INSERT INTO CHEMICAL_PRICE (ID, Chemical_Name, Price, Location,Comment) VALUES (10, 'mannose', 5, 'Thailand','');</v>
      </c>
    </row>
    <row r="12" spans="1:7" x14ac:dyDescent="0.3">
      <c r="A12" s="7">
        <v>11</v>
      </c>
      <c r="B12" s="5" t="s">
        <v>9</v>
      </c>
      <c r="C12" s="2">
        <f t="shared" ca="1" si="0"/>
        <v>3</v>
      </c>
      <c r="D12" s="2" t="s">
        <v>81</v>
      </c>
      <c r="E12" s="3"/>
      <c r="G12" t="str">
        <f t="shared" ca="1" si="1"/>
        <v>INSERT INTO CHEMICAL_PRICE (ID, Chemical_Name, Price, Location,Comment) VALUES (11, 'xylose', 3, 'Thailand','');</v>
      </c>
    </row>
    <row r="13" spans="1:7" x14ac:dyDescent="0.3">
      <c r="A13" s="7">
        <v>12</v>
      </c>
      <c r="B13" s="5" t="s">
        <v>10</v>
      </c>
      <c r="C13" s="2">
        <f t="shared" ca="1" si="0"/>
        <v>7</v>
      </c>
      <c r="D13" s="2" t="s">
        <v>81</v>
      </c>
      <c r="E13" s="3"/>
      <c r="G13" t="str">
        <f t="shared" ca="1" si="1"/>
        <v>INSERT INTO CHEMICAL_PRICE (ID, Chemical_Name, Price, Location,Comment) VALUES (12, 'arabinos', 7, 'Thailand','');</v>
      </c>
    </row>
    <row r="14" spans="1:7" x14ac:dyDescent="0.3">
      <c r="A14" s="7">
        <v>13</v>
      </c>
      <c r="B14" s="5" t="s">
        <v>11</v>
      </c>
      <c r="C14" s="2">
        <f t="shared" ca="1" si="0"/>
        <v>1</v>
      </c>
      <c r="D14" s="2" t="s">
        <v>81</v>
      </c>
      <c r="E14" s="3"/>
      <c r="G14" t="str">
        <f t="shared" ca="1" si="1"/>
        <v>INSERT INTO CHEMICAL_PRICE (ID, Chemical_Name, Price, Location,Comment) VALUES (13, 'cellob', 1, 'Thailand','');</v>
      </c>
    </row>
    <row r="15" spans="1:7" x14ac:dyDescent="0.3">
      <c r="A15" s="7">
        <v>14</v>
      </c>
      <c r="B15" s="5" t="s">
        <v>12</v>
      </c>
      <c r="C15" s="2">
        <f t="shared" ca="1" si="0"/>
        <v>10</v>
      </c>
      <c r="D15" s="2" t="s">
        <v>81</v>
      </c>
      <c r="E15" s="3"/>
      <c r="G15" t="str">
        <f t="shared" ca="1" si="1"/>
        <v>INSERT INTO CHEMICAL_PRICE (ID, Chemical_Name, Price, Location,Comment) VALUES (14, 'sucrose', 10, 'Thailand','');</v>
      </c>
    </row>
    <row r="16" spans="1:7" x14ac:dyDescent="0.3">
      <c r="A16" s="7">
        <v>15</v>
      </c>
      <c r="B16" s="5" t="s">
        <v>13</v>
      </c>
      <c r="C16" s="2">
        <f t="shared" ca="1" si="0"/>
        <v>1</v>
      </c>
      <c r="D16" s="2" t="s">
        <v>81</v>
      </c>
      <c r="E16" s="3"/>
      <c r="G16" t="str">
        <f t="shared" ca="1" si="1"/>
        <v>INSERT INTO CHEMICAL_PRICE (ID, Chemical_Name, Price, Location,Comment) VALUES (15, 'glucolig', 1, 'Thailand','');</v>
      </c>
    </row>
    <row r="17" spans="1:7" x14ac:dyDescent="0.3">
      <c r="A17" s="7">
        <v>16</v>
      </c>
      <c r="B17" s="5" t="s">
        <v>14</v>
      </c>
      <c r="C17" s="2">
        <f t="shared" ca="1" si="0"/>
        <v>1</v>
      </c>
      <c r="D17" s="2" t="s">
        <v>81</v>
      </c>
      <c r="E17" s="3"/>
      <c r="G17" t="str">
        <f t="shared" ca="1" si="1"/>
        <v>INSERT INTO CHEMICAL_PRICE (ID, Chemical_Name, Price, Location,Comment) VALUES (16, 'galaolig', 1, 'Thailand','');</v>
      </c>
    </row>
    <row r="18" spans="1:7" x14ac:dyDescent="0.3">
      <c r="A18" s="7">
        <v>17</v>
      </c>
      <c r="B18" s="5" t="s">
        <v>15</v>
      </c>
      <c r="C18" s="2">
        <f t="shared" ca="1" si="0"/>
        <v>4</v>
      </c>
      <c r="D18" s="2" t="s">
        <v>81</v>
      </c>
      <c r="E18" s="3"/>
      <c r="G18" t="str">
        <f t="shared" ca="1" si="1"/>
        <v>INSERT INTO CHEMICAL_PRICE (ID, Chemical_Name, Price, Location,Comment) VALUES (17, 'manolig', 4, 'Thailand','');</v>
      </c>
    </row>
    <row r="19" spans="1:7" x14ac:dyDescent="0.3">
      <c r="A19" s="7">
        <v>18</v>
      </c>
      <c r="B19" s="5" t="s">
        <v>16</v>
      </c>
      <c r="C19" s="2">
        <f t="shared" ca="1" si="0"/>
        <v>1</v>
      </c>
      <c r="D19" s="2" t="s">
        <v>81</v>
      </c>
      <c r="E19" s="3"/>
      <c r="G19" t="str">
        <f t="shared" ca="1" si="1"/>
        <v>INSERT INTO CHEMICAL_PRICE (ID, Chemical_Name, Price, Location,Comment) VALUES (18, 'xylolig', 1, 'Thailand','');</v>
      </c>
    </row>
    <row r="20" spans="1:7" x14ac:dyDescent="0.3">
      <c r="A20" s="7">
        <v>19</v>
      </c>
      <c r="B20" s="5" t="s">
        <v>17</v>
      </c>
      <c r="C20" s="2">
        <f t="shared" ca="1" si="0"/>
        <v>3</v>
      </c>
      <c r="D20" s="2" t="s">
        <v>81</v>
      </c>
      <c r="E20" s="3"/>
      <c r="G20" t="str">
        <f t="shared" ca="1" si="1"/>
        <v>INSERT INTO CHEMICAL_PRICE (ID, Chemical_Name, Price, Location,Comment) VALUES (19, 'arabolig', 3, 'Thailand','');</v>
      </c>
    </row>
    <row r="21" spans="1:7" x14ac:dyDescent="0.3">
      <c r="A21" s="7">
        <v>20</v>
      </c>
      <c r="B21" s="5" t="s">
        <v>18</v>
      </c>
      <c r="C21" s="2">
        <f t="shared" ca="1" si="0"/>
        <v>10</v>
      </c>
      <c r="D21" s="2" t="s">
        <v>81</v>
      </c>
      <c r="E21" s="3"/>
      <c r="G21" t="str">
        <f t="shared" ca="1" si="1"/>
        <v>INSERT INTO CHEMICAL_PRICE (ID, Chemical_Name, Price, Location,Comment) VALUES (20, 'extract', 10, 'Thailand','');</v>
      </c>
    </row>
    <row r="22" spans="1:7" x14ac:dyDescent="0.3">
      <c r="A22" s="7">
        <v>21</v>
      </c>
      <c r="B22" s="5" t="s">
        <v>19</v>
      </c>
      <c r="C22" s="2">
        <f t="shared" ca="1" si="0"/>
        <v>8</v>
      </c>
      <c r="D22" s="2" t="s">
        <v>81</v>
      </c>
      <c r="E22" s="3"/>
      <c r="G22" t="str">
        <f t="shared" ca="1" si="1"/>
        <v>INSERT INTO CHEMICAL_PRICE (ID, Chemical_Name, Price, Location,Comment) VALUES (21, 'lgnsol', 8, 'Thailand','');</v>
      </c>
    </row>
    <row r="23" spans="1:7" x14ac:dyDescent="0.3">
      <c r="A23" s="7">
        <v>22</v>
      </c>
      <c r="B23" s="5" t="s">
        <v>20</v>
      </c>
      <c r="C23" s="2">
        <f t="shared" ca="1" si="0"/>
        <v>5</v>
      </c>
      <c r="D23" s="2" t="s">
        <v>81</v>
      </c>
      <c r="E23" s="3"/>
      <c r="G23" t="str">
        <f t="shared" ca="1" si="1"/>
        <v>INSERT INTO CHEMICAL_PRICE (ID, Chemical_Name, Price, Location,Comment) VALUES (22, 'hmf', 5, 'Thailand','');</v>
      </c>
    </row>
    <row r="24" spans="1:7" x14ac:dyDescent="0.3">
      <c r="A24" s="7">
        <v>23</v>
      </c>
      <c r="B24" s="5" t="s">
        <v>21</v>
      </c>
      <c r="C24" s="2">
        <f t="shared" ca="1" si="0"/>
        <v>3</v>
      </c>
      <c r="D24" s="2" t="s">
        <v>81</v>
      </c>
      <c r="E24" s="3"/>
      <c r="G24" t="str">
        <f t="shared" ca="1" si="1"/>
        <v>INSERT INTO CHEMICAL_PRICE (ID, Chemical_Name, Price, Location,Comment) VALUES (23, 'furfural', 3, 'Thailand','');</v>
      </c>
    </row>
    <row r="25" spans="1:7" x14ac:dyDescent="0.3">
      <c r="A25" s="7">
        <v>24</v>
      </c>
      <c r="B25" s="5" t="s">
        <v>22</v>
      </c>
      <c r="C25" s="2">
        <f t="shared" ca="1" si="0"/>
        <v>8</v>
      </c>
      <c r="D25" s="2" t="s">
        <v>81</v>
      </c>
      <c r="E25" s="3"/>
      <c r="G25" t="str">
        <f t="shared" ca="1" si="1"/>
        <v>INSERT INTO CHEMICAL_PRICE (ID, Chemical_Name, Price, Location,Comment) VALUES (24, 'aacid', 8, 'Thailand','');</v>
      </c>
    </row>
    <row r="26" spans="1:7" x14ac:dyDescent="0.3">
      <c r="A26" s="7">
        <v>25</v>
      </c>
      <c r="B26" s="5" t="s">
        <v>23</v>
      </c>
      <c r="C26" s="2">
        <f t="shared" ca="1" si="0"/>
        <v>1</v>
      </c>
      <c r="D26" s="2" t="s">
        <v>81</v>
      </c>
      <c r="E26" s="3"/>
      <c r="G26" t="str">
        <f t="shared" ca="1" si="1"/>
        <v>INSERT INTO CHEMICAL_PRICE (ID, Chemical_Name, Price, Location,Comment) VALUES (25, 'lacid', 1, 'Thailand','');</v>
      </c>
    </row>
    <row r="27" spans="1:7" x14ac:dyDescent="0.3">
      <c r="A27" s="7">
        <v>26</v>
      </c>
      <c r="B27" s="5" t="s">
        <v>24</v>
      </c>
      <c r="C27" s="2">
        <f t="shared" ca="1" si="0"/>
        <v>2</v>
      </c>
      <c r="D27" s="2" t="s">
        <v>81</v>
      </c>
      <c r="E27" s="3"/>
      <c r="G27" t="str">
        <f t="shared" ca="1" si="1"/>
        <v>INSERT INTO CHEMICAL_PRICE (ID, Chemical_Name, Price, Location,Comment) VALUES (26, 'xylitol', 2, 'Thailand','');</v>
      </c>
    </row>
    <row r="28" spans="1:7" x14ac:dyDescent="0.3">
      <c r="A28" s="7">
        <v>27</v>
      </c>
      <c r="B28" s="5" t="s">
        <v>25</v>
      </c>
      <c r="C28" s="2">
        <f t="shared" ca="1" si="0"/>
        <v>5</v>
      </c>
      <c r="D28" s="2" t="s">
        <v>81</v>
      </c>
      <c r="E28" s="3"/>
      <c r="G28" t="str">
        <f t="shared" ca="1" si="1"/>
        <v>INSERT INTO CHEMICAL_PRICE (ID, Chemical_Name, Price, Location,Comment) VALUES (27, 'glycerol', 5, 'Thailand','');</v>
      </c>
    </row>
    <row r="29" spans="1:7" x14ac:dyDescent="0.3">
      <c r="A29" s="7">
        <v>28</v>
      </c>
      <c r="B29" s="5" t="s">
        <v>26</v>
      </c>
      <c r="C29" s="2">
        <f t="shared" ca="1" si="0"/>
        <v>8</v>
      </c>
      <c r="D29" s="2" t="s">
        <v>81</v>
      </c>
      <c r="E29" s="3"/>
      <c r="G29" t="str">
        <f t="shared" ca="1" si="1"/>
        <v>INSERT INTO CHEMICAL_PRICE (ID, Chemical_Name, Price, Location,Comment) VALUES (28, 'succacid', 8, 'Thailand','');</v>
      </c>
    </row>
    <row r="30" spans="1:7" x14ac:dyDescent="0.3">
      <c r="A30" s="7">
        <v>29</v>
      </c>
      <c r="B30" s="5" t="s">
        <v>27</v>
      </c>
      <c r="C30" s="2">
        <f t="shared" ca="1" si="0"/>
        <v>9</v>
      </c>
      <c r="D30" s="2" t="s">
        <v>81</v>
      </c>
      <c r="E30" s="3"/>
      <c r="G30" t="str">
        <f t="shared" ca="1" si="1"/>
        <v>INSERT INTO CHEMICAL_PRICE (ID, Chemical_Name, Price, Location,Comment) VALUES (29, 'nh3', 9, 'Thailand','');</v>
      </c>
    </row>
    <row r="31" spans="1:7" x14ac:dyDescent="0.3">
      <c r="A31" s="7">
        <v>30</v>
      </c>
      <c r="B31" s="5" t="s">
        <v>28</v>
      </c>
      <c r="C31" s="2">
        <f t="shared" ca="1" si="0"/>
        <v>8</v>
      </c>
      <c r="D31" s="2" t="s">
        <v>81</v>
      </c>
      <c r="E31" s="3"/>
      <c r="G31" t="str">
        <f t="shared" ca="1" si="1"/>
        <v>INSERT INTO CHEMICAL_PRICE (ID, Chemical_Name, Price, Location,Comment) VALUES (30, 'h2so4', 8, 'Thailand','');</v>
      </c>
    </row>
    <row r="32" spans="1:7" x14ac:dyDescent="0.3">
      <c r="A32" s="7">
        <v>31</v>
      </c>
      <c r="B32" s="5" t="s">
        <v>29</v>
      </c>
      <c r="C32" s="2">
        <f t="shared" ca="1" si="0"/>
        <v>9</v>
      </c>
      <c r="D32" s="2" t="s">
        <v>81</v>
      </c>
      <c r="E32" s="3"/>
      <c r="G32" t="str">
        <f t="shared" ca="1" si="1"/>
        <v>INSERT INTO CHEMICAL_PRICE (ID, Chemical_Name, Price, Location,Comment) VALUES (31, 'nh4so4', 9, 'Thailand','');</v>
      </c>
    </row>
    <row r="33" spans="1:7" x14ac:dyDescent="0.3">
      <c r="A33" s="7">
        <v>32</v>
      </c>
      <c r="B33" s="5" t="s">
        <v>30</v>
      </c>
      <c r="C33" s="2">
        <f t="shared" ca="1" si="0"/>
        <v>8</v>
      </c>
      <c r="D33" s="2" t="s">
        <v>81</v>
      </c>
      <c r="E33" s="3"/>
      <c r="G33" t="str">
        <f t="shared" ca="1" si="1"/>
        <v>INSERT INTO CHEMICAL_PRICE (ID, Chemical_Name, Price, Location,Comment) VALUES (32, 'nh4acet', 8, 'Thailand','');</v>
      </c>
    </row>
    <row r="34" spans="1:7" x14ac:dyDescent="0.3">
      <c r="A34" s="7">
        <v>33</v>
      </c>
      <c r="B34" s="5" t="s">
        <v>31</v>
      </c>
      <c r="C34" s="2">
        <f t="shared" ca="1" si="0"/>
        <v>4</v>
      </c>
      <c r="D34" s="2" t="s">
        <v>81</v>
      </c>
      <c r="E34" s="3"/>
      <c r="G34" t="str">
        <f t="shared" ca="1" si="1"/>
        <v>INSERT INTO CHEMICAL_PRICE (ID, Chemical_Name, Price, Location,Comment) VALUES (33, 'dap', 4, 'Thailand','');</v>
      </c>
    </row>
    <row r="35" spans="1:7" x14ac:dyDescent="0.3">
      <c r="A35" s="7">
        <v>34</v>
      </c>
      <c r="B35" s="5" t="s">
        <v>32</v>
      </c>
      <c r="C35" s="2">
        <f t="shared" ca="1" si="0"/>
        <v>10</v>
      </c>
      <c r="D35" s="2" t="s">
        <v>81</v>
      </c>
      <c r="E35" s="3"/>
      <c r="G35" t="str">
        <f t="shared" ca="1" si="1"/>
        <v>INSERT INTO CHEMICAL_PRICE (ID, Chemical_Name, Price, Location,Comment) VALUES (34, 'hno3', 10, 'Thailand','');</v>
      </c>
    </row>
    <row r="36" spans="1:7" x14ac:dyDescent="0.3">
      <c r="A36" s="7">
        <v>35</v>
      </c>
      <c r="B36" s="5" t="s">
        <v>33</v>
      </c>
      <c r="C36" s="2">
        <f t="shared" ca="1" si="0"/>
        <v>3</v>
      </c>
      <c r="D36" s="2" t="s">
        <v>81</v>
      </c>
      <c r="E36" s="3"/>
      <c r="G36" t="str">
        <f t="shared" ca="1" si="1"/>
        <v>INSERT INTO CHEMICAL_PRICE (ID, Chemical_Name, Price, Location,Comment) VALUES (35, 'nano3', 3, 'Thailand','');</v>
      </c>
    </row>
    <row r="37" spans="1:7" x14ac:dyDescent="0.3">
      <c r="A37" s="7">
        <v>36</v>
      </c>
      <c r="B37" s="5" t="s">
        <v>34</v>
      </c>
      <c r="C37" s="2">
        <f t="shared" ca="1" si="0"/>
        <v>1</v>
      </c>
      <c r="D37" s="2" t="s">
        <v>81</v>
      </c>
      <c r="E37" s="3"/>
      <c r="G37" t="str">
        <f t="shared" ca="1" si="1"/>
        <v>INSERT INTO CHEMICAL_PRICE (ID, Chemical_Name, Price, Location,Comment) VALUES (36, 'naoh', 1, 'Thailand','');</v>
      </c>
    </row>
    <row r="38" spans="1:7" x14ac:dyDescent="0.3">
      <c r="A38" s="7">
        <v>37</v>
      </c>
      <c r="B38" s="5" t="s">
        <v>35</v>
      </c>
      <c r="C38" s="2">
        <f t="shared" ca="1" si="0"/>
        <v>1</v>
      </c>
      <c r="D38" s="2" t="s">
        <v>81</v>
      </c>
      <c r="E38" s="3"/>
      <c r="G38" t="str">
        <f t="shared" ca="1" si="1"/>
        <v>INSERT INTO CHEMICAL_PRICE (ID, Chemical_Name, Price, Location,Comment) VALUES (37, 'cnutr', 1, 'Thailand','');</v>
      </c>
    </row>
    <row r="39" spans="1:7" x14ac:dyDescent="0.3">
      <c r="A39" s="7">
        <v>38</v>
      </c>
      <c r="B39" s="5" t="s">
        <v>36</v>
      </c>
      <c r="C39" s="2">
        <f t="shared" ca="1" si="0"/>
        <v>5</v>
      </c>
      <c r="D39" s="2" t="s">
        <v>81</v>
      </c>
      <c r="E39" s="3"/>
      <c r="G39" t="str">
        <f t="shared" ca="1" si="1"/>
        <v>INSERT INTO CHEMICAL_PRICE (ID, Chemical_Name, Price, Location,Comment) VALUES (38, 'wnutr', 5, 'Thailand','');</v>
      </c>
    </row>
    <row r="40" spans="1:7" x14ac:dyDescent="0.3">
      <c r="A40" s="7">
        <v>39</v>
      </c>
      <c r="B40" s="5" t="s">
        <v>37</v>
      </c>
      <c r="C40" s="2">
        <f t="shared" ca="1" si="0"/>
        <v>3</v>
      </c>
      <c r="D40" s="2" t="s">
        <v>81</v>
      </c>
      <c r="E40" s="3"/>
      <c r="G40" t="str">
        <f t="shared" ca="1" si="1"/>
        <v>INSERT INTO CHEMICAL_PRICE (ID, Chemical_Name, Price, Location,Comment) VALUES (39, 'denat', 3, 'Thailand','');</v>
      </c>
    </row>
    <row r="41" spans="1:7" x14ac:dyDescent="0.3">
      <c r="A41" s="7">
        <v>40</v>
      </c>
      <c r="B41" s="5" t="s">
        <v>38</v>
      </c>
      <c r="C41" s="2">
        <f t="shared" ca="1" si="0"/>
        <v>7</v>
      </c>
      <c r="D41" s="2" t="s">
        <v>81</v>
      </c>
      <c r="E41" s="3"/>
      <c r="G41" t="str">
        <f t="shared" ca="1" si="1"/>
        <v>INSERT INTO CHEMICAL_PRICE (ID, Chemical_Name, Price, Location,Comment) VALUES (40, 'oil', 7, 'Thailand','');</v>
      </c>
    </row>
    <row r="42" spans="1:7" x14ac:dyDescent="0.3">
      <c r="A42" s="7">
        <v>41</v>
      </c>
      <c r="B42" s="5" t="s">
        <v>39</v>
      </c>
      <c r="C42" s="2">
        <f t="shared" ca="1" si="0"/>
        <v>4</v>
      </c>
      <c r="D42" s="2" t="s">
        <v>81</v>
      </c>
      <c r="E42" s="3"/>
      <c r="G42" t="str">
        <f t="shared" ca="1" si="1"/>
        <v>INSERT INTO CHEMICAL_PRICE (ID, Chemical_Name, Price, Location,Comment) VALUES (41, 'o2', 4, 'Thailand','');</v>
      </c>
    </row>
    <row r="43" spans="1:7" x14ac:dyDescent="0.3">
      <c r="A43" s="7">
        <v>42</v>
      </c>
      <c r="B43" s="5" t="s">
        <v>40</v>
      </c>
      <c r="C43" s="2">
        <f t="shared" ca="1" si="0"/>
        <v>3</v>
      </c>
      <c r="D43" s="2" t="s">
        <v>81</v>
      </c>
      <c r="E43" s="3"/>
      <c r="G43" t="str">
        <f t="shared" ca="1" si="1"/>
        <v>INSERT INTO CHEMICAL_PRICE (ID, Chemical_Name, Price, Location,Comment) VALUES (42, 'n2', 3, 'Thailand','');</v>
      </c>
    </row>
    <row r="44" spans="1:7" x14ac:dyDescent="0.3">
      <c r="A44" s="7">
        <v>43</v>
      </c>
      <c r="B44" s="5" t="s">
        <v>41</v>
      </c>
      <c r="C44" s="2">
        <f t="shared" ca="1" si="0"/>
        <v>1</v>
      </c>
      <c r="D44" s="2" t="s">
        <v>81</v>
      </c>
      <c r="E44" s="3"/>
      <c r="G44" t="str">
        <f t="shared" ca="1" si="1"/>
        <v>INSERT INTO CHEMICAL_PRICE (ID, Chemical_Name, Price, Location,Comment) VALUES (43, 'no', 1, 'Thailand','');</v>
      </c>
    </row>
    <row r="45" spans="1:7" x14ac:dyDescent="0.3">
      <c r="A45" s="7">
        <v>44</v>
      </c>
      <c r="B45" s="5" t="s">
        <v>42</v>
      </c>
      <c r="C45" s="2">
        <f t="shared" ca="1" si="0"/>
        <v>9</v>
      </c>
      <c r="D45" s="2" t="s">
        <v>81</v>
      </c>
      <c r="E45" s="3"/>
      <c r="G45" t="str">
        <f t="shared" ca="1" si="1"/>
        <v>INSERT INTO CHEMICAL_PRICE (ID, Chemical_Name, Price, Location,Comment) VALUES (44, 'no2', 9, 'Thailand','');</v>
      </c>
    </row>
    <row r="46" spans="1:7" x14ac:dyDescent="0.3">
      <c r="A46" s="7">
        <v>45</v>
      </c>
      <c r="B46" s="5" t="s">
        <v>43</v>
      </c>
      <c r="C46" s="2">
        <f t="shared" ca="1" si="0"/>
        <v>5</v>
      </c>
      <c r="D46" s="2" t="s">
        <v>81</v>
      </c>
      <c r="E46" s="3"/>
      <c r="G46" t="str">
        <f t="shared" ca="1" si="1"/>
        <v>INSERT INTO CHEMICAL_PRICE (ID, Chemical_Name, Price, Location,Comment) VALUES (45, 'co', 5, 'Thailand','');</v>
      </c>
    </row>
    <row r="47" spans="1:7" x14ac:dyDescent="0.3">
      <c r="A47" s="7">
        <v>46</v>
      </c>
      <c r="B47" s="5" t="s">
        <v>44</v>
      </c>
      <c r="C47" s="2">
        <f t="shared" ca="1" si="0"/>
        <v>4</v>
      </c>
      <c r="D47" s="2" t="s">
        <v>81</v>
      </c>
      <c r="E47" s="3"/>
      <c r="G47" t="str">
        <f t="shared" ca="1" si="1"/>
        <v>INSERT INTO CHEMICAL_PRICE (ID, Chemical_Name, Price, Location,Comment) VALUES (46, 'co2', 4, 'Thailand','');</v>
      </c>
    </row>
    <row r="48" spans="1:7" x14ac:dyDescent="0.3">
      <c r="A48" s="7">
        <v>47</v>
      </c>
      <c r="B48" s="5" t="s">
        <v>45</v>
      </c>
      <c r="C48" s="2">
        <f t="shared" ca="1" si="0"/>
        <v>3</v>
      </c>
      <c r="D48" s="2" t="s">
        <v>81</v>
      </c>
      <c r="E48" s="3"/>
      <c r="G48" t="str">
        <f t="shared" ca="1" si="1"/>
        <v>INSERT INTO CHEMICAL_PRICE (ID, Chemical_Name, Price, Location,Comment) VALUES (47, 'ch4', 3, 'Thailand','');</v>
      </c>
    </row>
    <row r="49" spans="1:7" x14ac:dyDescent="0.3">
      <c r="A49" s="7">
        <v>48</v>
      </c>
      <c r="B49" s="5" t="s">
        <v>46</v>
      </c>
      <c r="C49" s="2">
        <f t="shared" ca="1" si="0"/>
        <v>5</v>
      </c>
      <c r="D49" s="2" t="s">
        <v>81</v>
      </c>
      <c r="E49" s="3"/>
      <c r="G49" t="str">
        <f t="shared" ca="1" si="1"/>
        <v>INSERT INTO CHEMICAL_PRICE (ID, Chemical_Name, Price, Location,Comment) VALUES (48, 'h2s', 5, 'Thailand','');</v>
      </c>
    </row>
    <row r="50" spans="1:7" x14ac:dyDescent="0.3">
      <c r="A50" s="7">
        <v>49</v>
      </c>
      <c r="B50" s="5" t="s">
        <v>47</v>
      </c>
      <c r="C50" s="2">
        <f t="shared" ca="1" si="0"/>
        <v>9</v>
      </c>
      <c r="D50" s="2" t="s">
        <v>81</v>
      </c>
      <c r="E50" s="3"/>
      <c r="G50" t="str">
        <f t="shared" ca="1" si="1"/>
        <v>INSERT INTO CHEMICAL_PRICE (ID, Chemical_Name, Price, Location,Comment) VALUES (49, 'so2', 9, 'Thailand','');</v>
      </c>
    </row>
    <row r="51" spans="1:7" x14ac:dyDescent="0.3">
      <c r="A51" s="7">
        <v>50</v>
      </c>
      <c r="B51" s="5" t="s">
        <v>48</v>
      </c>
      <c r="C51" s="2">
        <f t="shared" ca="1" si="0"/>
        <v>10</v>
      </c>
      <c r="D51" s="2" t="s">
        <v>81</v>
      </c>
      <c r="E51" s="3"/>
      <c r="G51" t="str">
        <f t="shared" ca="1" si="1"/>
        <v>INSERT INTO CHEMICAL_PRICE (ID, Chemical_Name, Price, Location,Comment) VALUES (50, 'cellulos', 10, 'Thailand','');</v>
      </c>
    </row>
    <row r="52" spans="1:7" x14ac:dyDescent="0.3">
      <c r="A52" s="7">
        <v>51</v>
      </c>
      <c r="B52" s="5" t="s">
        <v>49</v>
      </c>
      <c r="C52" s="2">
        <f t="shared" ca="1" si="0"/>
        <v>10</v>
      </c>
      <c r="D52" s="2" t="s">
        <v>81</v>
      </c>
      <c r="E52" s="3"/>
      <c r="G52" t="str">
        <f t="shared" ca="1" si="1"/>
        <v>INSERT INTO CHEMICAL_PRICE (ID, Chemical_Name, Price, Location,Comment) VALUES (51, 'galactan', 10, 'Thailand','');</v>
      </c>
    </row>
    <row r="53" spans="1:7" x14ac:dyDescent="0.3">
      <c r="A53" s="7">
        <v>52</v>
      </c>
      <c r="B53" s="5" t="s">
        <v>50</v>
      </c>
      <c r="C53" s="2">
        <f t="shared" ca="1" si="0"/>
        <v>9</v>
      </c>
      <c r="D53" s="2" t="s">
        <v>81</v>
      </c>
      <c r="E53" s="3"/>
      <c r="G53" t="str">
        <f t="shared" ca="1" si="1"/>
        <v>INSERT INTO CHEMICAL_PRICE (ID, Chemical_Name, Price, Location,Comment) VALUES (52, 'mannan', 9, 'Thailand','');</v>
      </c>
    </row>
    <row r="54" spans="1:7" x14ac:dyDescent="0.3">
      <c r="A54" s="7">
        <v>53</v>
      </c>
      <c r="B54" s="5" t="s">
        <v>51</v>
      </c>
      <c r="C54" s="2">
        <f t="shared" ca="1" si="0"/>
        <v>6</v>
      </c>
      <c r="D54" s="2" t="s">
        <v>81</v>
      </c>
      <c r="E54" s="3"/>
      <c r="G54" t="str">
        <f t="shared" ca="1" si="1"/>
        <v>INSERT INTO CHEMICAL_PRICE (ID, Chemical_Name, Price, Location,Comment) VALUES (53, 'xylan', 6, 'Thailand','');</v>
      </c>
    </row>
    <row r="55" spans="1:7" x14ac:dyDescent="0.3">
      <c r="A55" s="7">
        <v>54</v>
      </c>
      <c r="B55" s="5" t="s">
        <v>52</v>
      </c>
      <c r="C55" s="2">
        <f t="shared" ca="1" si="0"/>
        <v>6</v>
      </c>
      <c r="D55" s="2" t="s">
        <v>81</v>
      </c>
      <c r="E55" s="3"/>
      <c r="G55" t="str">
        <f t="shared" ca="1" si="1"/>
        <v>INSERT INTO CHEMICAL_PRICE (ID, Chemical_Name, Price, Location,Comment) VALUES (54, 'arabinan', 6, 'Thailand','');</v>
      </c>
    </row>
    <row r="56" spans="1:7" x14ac:dyDescent="0.3">
      <c r="A56" s="7">
        <v>55</v>
      </c>
      <c r="B56" s="5" t="s">
        <v>53</v>
      </c>
      <c r="C56" s="2">
        <f t="shared" ca="1" si="0"/>
        <v>9</v>
      </c>
      <c r="D56" s="2" t="s">
        <v>81</v>
      </c>
      <c r="E56" s="3"/>
      <c r="G56" t="str">
        <f t="shared" ca="1" si="1"/>
        <v>INSERT INTO CHEMICAL_PRICE (ID, Chemical_Name, Price, Location,Comment) VALUES (55, 'lignin', 9, 'Thailand','');</v>
      </c>
    </row>
    <row r="57" spans="1:7" x14ac:dyDescent="0.3">
      <c r="A57" s="7">
        <v>56</v>
      </c>
      <c r="B57" s="5" t="s">
        <v>54</v>
      </c>
      <c r="C57" s="2">
        <f t="shared" ca="1" si="0"/>
        <v>2</v>
      </c>
      <c r="D57" s="2" t="s">
        <v>81</v>
      </c>
      <c r="E57" s="3"/>
      <c r="G57" t="str">
        <f t="shared" ca="1" si="1"/>
        <v>INSERT INTO CHEMICAL_PRICE (ID, Chemical_Name, Price, Location,Comment) VALUES (56, 'acetate', 2, 'Thailand','');</v>
      </c>
    </row>
    <row r="58" spans="1:7" x14ac:dyDescent="0.3">
      <c r="A58" s="7">
        <v>57</v>
      </c>
      <c r="B58" s="5" t="s">
        <v>55</v>
      </c>
      <c r="C58" s="2">
        <f t="shared" ca="1" si="0"/>
        <v>10</v>
      </c>
      <c r="D58" s="2" t="s">
        <v>81</v>
      </c>
      <c r="E58" s="3"/>
      <c r="G58" t="str">
        <f t="shared" ca="1" si="1"/>
        <v>INSERT INTO CHEMICAL_PRICE (ID, Chemical_Name, Price, Location,Comment) VALUES (57, 'protein', 10, 'Thailand','');</v>
      </c>
    </row>
    <row r="59" spans="1:7" x14ac:dyDescent="0.3">
      <c r="A59" s="7">
        <v>58</v>
      </c>
      <c r="B59" s="5" t="s">
        <v>56</v>
      </c>
      <c r="C59" s="2">
        <f t="shared" ca="1" si="0"/>
        <v>8</v>
      </c>
      <c r="D59" s="2" t="s">
        <v>81</v>
      </c>
      <c r="E59" s="3"/>
      <c r="G59" t="str">
        <f t="shared" ca="1" si="1"/>
        <v>INSERT INTO CHEMICAL_PRICE (ID, Chemical_Name, Price, Location,Comment) VALUES (58, 'ash', 8, 'Thailand','');</v>
      </c>
    </row>
    <row r="60" spans="1:7" x14ac:dyDescent="0.3">
      <c r="A60" s="7">
        <v>59</v>
      </c>
      <c r="B60" s="5" t="s">
        <v>57</v>
      </c>
      <c r="C60" s="2">
        <f t="shared" ca="1" si="0"/>
        <v>6</v>
      </c>
      <c r="D60" s="2" t="s">
        <v>81</v>
      </c>
      <c r="E60" s="3"/>
      <c r="G60" t="str">
        <f t="shared" ca="1" si="1"/>
        <v>INSERT INTO CHEMICAL_PRICE (ID, Chemical_Name, Price, Location,Comment) VALUES (59, 'enzyme', 6, 'Thailand','');</v>
      </c>
    </row>
    <row r="61" spans="1:7" x14ac:dyDescent="0.3">
      <c r="A61" s="7">
        <v>60</v>
      </c>
      <c r="B61" s="5" t="s">
        <v>58</v>
      </c>
      <c r="C61" s="2">
        <f t="shared" ca="1" si="0"/>
        <v>3</v>
      </c>
      <c r="D61" s="2" t="s">
        <v>81</v>
      </c>
      <c r="E61" s="3"/>
      <c r="G61" t="str">
        <f t="shared" ca="1" si="1"/>
        <v>INSERT INTO CHEMICAL_PRICE (ID, Chemical_Name, Price, Location,Comment) VALUES (60, 'denz', 3, 'Thailand','');</v>
      </c>
    </row>
    <row r="62" spans="1:7" x14ac:dyDescent="0.3">
      <c r="A62" s="7">
        <v>61</v>
      </c>
      <c r="B62" s="5" t="s">
        <v>59</v>
      </c>
      <c r="C62" s="2">
        <f t="shared" ca="1" si="0"/>
        <v>9</v>
      </c>
      <c r="D62" s="2" t="s">
        <v>81</v>
      </c>
      <c r="E62" s="3"/>
      <c r="G62" t="str">
        <f t="shared" ca="1" si="1"/>
        <v>INSERT INTO CHEMICAL_PRICE (ID, Chemical_Name, Price, Location,Comment) VALUES (61, 'zymo', 9, 'Thailand','');</v>
      </c>
    </row>
    <row r="63" spans="1:7" x14ac:dyDescent="0.3">
      <c r="A63" s="7">
        <v>62</v>
      </c>
      <c r="B63" s="5" t="s">
        <v>60</v>
      </c>
      <c r="C63" s="2">
        <f t="shared" ca="1" si="0"/>
        <v>7</v>
      </c>
      <c r="D63" s="2" t="s">
        <v>81</v>
      </c>
      <c r="E63" s="3"/>
      <c r="G63" t="str">
        <f t="shared" ca="1" si="1"/>
        <v>INSERT INTO CHEMICAL_PRICE (ID, Chemical_Name, Price, Location,Comment) VALUES (62, 'tricho', 7, 'Thailand','');</v>
      </c>
    </row>
    <row r="64" spans="1:7" x14ac:dyDescent="0.3">
      <c r="A64" s="7">
        <v>63</v>
      </c>
      <c r="B64" s="5" t="s">
        <v>61</v>
      </c>
      <c r="C64" s="2">
        <f t="shared" ca="1" si="0"/>
        <v>5</v>
      </c>
      <c r="D64" s="2" t="s">
        <v>81</v>
      </c>
      <c r="E64" s="3"/>
      <c r="G64" t="str">
        <f t="shared" ca="1" si="1"/>
        <v>INSERT INTO CHEMICAL_PRICE (ID, Chemical_Name, Price, Location,Comment) VALUES (63, 'biomass', 5, 'Thailand','');</v>
      </c>
    </row>
    <row r="65" spans="1:7" x14ac:dyDescent="0.3">
      <c r="A65" s="7">
        <v>64</v>
      </c>
      <c r="B65" s="5" t="s">
        <v>62</v>
      </c>
      <c r="C65" s="2">
        <f t="shared" ca="1" si="0"/>
        <v>3</v>
      </c>
      <c r="D65" s="2" t="s">
        <v>81</v>
      </c>
      <c r="E65" s="3"/>
      <c r="G65" t="str">
        <f t="shared" ca="1" si="1"/>
        <v>INSERT INTO CHEMICAL_PRICE (ID, Chemical_Name, Price, Location,Comment) VALUES (64, 'tar', 3, 'Thailand','');</v>
      </c>
    </row>
    <row r="66" spans="1:7" x14ac:dyDescent="0.3">
      <c r="A66" s="7">
        <v>65</v>
      </c>
      <c r="B66" s="5" t="s">
        <v>63</v>
      </c>
      <c r="C66" s="2">
        <f t="shared" ca="1" si="0"/>
        <v>3</v>
      </c>
      <c r="D66" s="2" t="s">
        <v>81</v>
      </c>
      <c r="E66" s="3"/>
      <c r="G66" t="str">
        <f t="shared" ca="1" si="1"/>
        <v>INSERT INTO CHEMICAL_PRICE (ID, Chemical_Name, Price, Location,Comment) VALUES (65, 'lime', 3, 'Thailand','');</v>
      </c>
    </row>
    <row r="67" spans="1:7" x14ac:dyDescent="0.3">
      <c r="A67" s="7">
        <v>66</v>
      </c>
      <c r="B67" s="5" t="s">
        <v>64</v>
      </c>
      <c r="C67" s="2">
        <f t="shared" ref="C67:C77" ca="1" si="2">RANDBETWEEN(1,  10)</f>
        <v>9</v>
      </c>
      <c r="D67" s="2" t="s">
        <v>81</v>
      </c>
      <c r="E67" s="3"/>
      <c r="G67" t="str">
        <f t="shared" ref="G67:G77" ca="1" si="3">"INSERT INTO CHEMICAL_PRICE ("&amp;$A$1&amp;", "&amp;$B$1&amp;", "&amp;$C$1&amp;", "&amp;$D$1&amp;","&amp;$E$1&amp;") VALUES ("&amp;A67&amp;", '"&amp;B67&amp;"', "&amp;C67&amp;", '"&amp;D67&amp;"','"&amp;E67&amp;"');"</f>
        <v>INSERT INTO CHEMICAL_PRICE (ID, Chemical_Name, Price, Location,Comment) VALUES (66, 'caso4', 9, 'Thailand','');</v>
      </c>
    </row>
    <row r="68" spans="1:7" x14ac:dyDescent="0.3">
      <c r="A68" s="7">
        <v>67</v>
      </c>
      <c r="B68" s="5" t="s">
        <v>65</v>
      </c>
      <c r="C68" s="2">
        <f t="shared" ca="1" si="2"/>
        <v>6</v>
      </c>
      <c r="D68" s="2" t="s">
        <v>81</v>
      </c>
      <c r="E68" s="3"/>
      <c r="G68" t="str">
        <f t="shared" ca="1" si="3"/>
        <v>INSERT INTO CHEMICAL_PRICE (ID, Chemical_Name, Price, Location,Comment) VALUES (67, 'c', 6, 'Thailand','');</v>
      </c>
    </row>
    <row r="69" spans="1:7" x14ac:dyDescent="0.3">
      <c r="A69" s="7">
        <v>68</v>
      </c>
      <c r="B69" s="5" t="s">
        <v>66</v>
      </c>
      <c r="C69" s="2">
        <f t="shared" ca="1" si="2"/>
        <v>6</v>
      </c>
      <c r="D69" s="2" t="s">
        <v>81</v>
      </c>
      <c r="E69" s="3"/>
      <c r="G69" t="str">
        <f t="shared" ca="1" si="3"/>
        <v>INSERT INTO CHEMICAL_PRICE (ID, Chemical_Name, Price, Location,Comment) VALUES (68, 'caoh2', 6, 'Thailand','');</v>
      </c>
    </row>
    <row r="70" spans="1:7" x14ac:dyDescent="0.3">
      <c r="A70" s="7">
        <v>69</v>
      </c>
      <c r="B70" s="5" t="s">
        <v>67</v>
      </c>
      <c r="C70" s="2">
        <f t="shared" ca="1" si="2"/>
        <v>2</v>
      </c>
      <c r="D70" s="2" t="s">
        <v>81</v>
      </c>
      <c r="E70" s="3"/>
      <c r="G70" t="str">
        <f t="shared" ca="1" si="3"/>
        <v>INSERT INTO CHEMICAL_PRICE (ID, Chemical_Name, Price, Location,Comment) VALUES (69, 'h2', 2, 'Thailand','');</v>
      </c>
    </row>
    <row r="71" spans="1:7" x14ac:dyDescent="0.3">
      <c r="A71" s="7">
        <v>70</v>
      </c>
      <c r="B71" s="5" t="s">
        <v>68</v>
      </c>
      <c r="C71" s="2">
        <f t="shared" ca="1" si="2"/>
        <v>8</v>
      </c>
      <c r="D71" s="2" t="s">
        <v>81</v>
      </c>
      <c r="E71" s="3"/>
      <c r="G71" t="str">
        <f t="shared" ca="1" si="3"/>
        <v>INSERT INTO CHEMICAL_PRICE (ID, Chemical_Name, Price, Location,Comment) VALUES (70, 'cao', 8, 'Thailand','');</v>
      </c>
    </row>
    <row r="72" spans="1:7" x14ac:dyDescent="0.3">
      <c r="A72" s="7">
        <v>71</v>
      </c>
      <c r="B72" s="5" t="s">
        <v>69</v>
      </c>
      <c r="C72" s="2">
        <f t="shared" ca="1" si="2"/>
        <v>5</v>
      </c>
      <c r="D72" s="2" t="s">
        <v>81</v>
      </c>
      <c r="E72" s="3"/>
      <c r="G72" t="str">
        <f t="shared" ca="1" si="3"/>
        <v>INSERT INTO CHEMICAL_PRICE (ID, Chemical_Name, Price, Location,Comment) VALUES (71, 'meoh', 5, 'Thailand','');</v>
      </c>
    </row>
    <row r="73" spans="1:7" x14ac:dyDescent="0.3">
      <c r="A73" s="7">
        <v>72</v>
      </c>
      <c r="B73" s="5" t="s">
        <v>70</v>
      </c>
      <c r="C73" s="2">
        <f t="shared" ca="1" si="2"/>
        <v>1</v>
      </c>
      <c r="D73" s="2" t="s">
        <v>81</v>
      </c>
      <c r="E73" s="3"/>
      <c r="G73" t="str">
        <f t="shared" ca="1" si="3"/>
        <v>INSERT INTO CHEMICAL_PRICE (ID, Chemical_Name, Price, Location,Comment) VALUES (72, 'methy-la', 1, 'Thailand','');</v>
      </c>
    </row>
    <row r="74" spans="1:7" x14ac:dyDescent="0.3">
      <c r="A74" s="7">
        <v>73</v>
      </c>
      <c r="B74" s="6" t="s">
        <v>71</v>
      </c>
      <c r="C74" s="2">
        <f t="shared" ca="1" si="2"/>
        <v>9</v>
      </c>
      <c r="D74" s="2" t="s">
        <v>81</v>
      </c>
      <c r="E74" s="3"/>
      <c r="G74" t="str">
        <f t="shared" ca="1" si="3"/>
        <v>INSERT INTO CHEMICAL_PRICE (ID, Chemical_Name, Price, Location,Comment) VALUES (73, 'hydrogen', 9, 'Thailand','');</v>
      </c>
    </row>
    <row r="75" spans="1:7" x14ac:dyDescent="0.3">
      <c r="A75" s="7">
        <v>74</v>
      </c>
      <c r="B75" s="6" t="s">
        <v>72</v>
      </c>
      <c r="C75" s="2">
        <f t="shared" ca="1" si="2"/>
        <v>1</v>
      </c>
      <c r="D75" s="2" t="s">
        <v>81</v>
      </c>
      <c r="E75" s="3"/>
      <c r="G75" t="str">
        <f t="shared" ca="1" si="3"/>
        <v>INSERT INTO CHEMICAL_PRICE (ID, Chemical_Name, Price, Location,Comment) VALUES (74, 'methane', 1, 'Thailand','');</v>
      </c>
    </row>
    <row r="76" spans="1:7" x14ac:dyDescent="0.3">
      <c r="A76" s="7">
        <v>75</v>
      </c>
      <c r="B76" s="6" t="s">
        <v>73</v>
      </c>
      <c r="C76" s="2">
        <f t="shared" ca="1" si="2"/>
        <v>9</v>
      </c>
      <c r="D76" s="2" t="s">
        <v>81</v>
      </c>
      <c r="E76" s="3"/>
      <c r="G76" t="str">
        <f t="shared" ca="1" si="3"/>
        <v>INSERT INTO CHEMICAL_PRICE (ID, Chemical_Name, Price, Location,Comment) VALUES (75, 'toluene', 9, 'Thailand','');</v>
      </c>
    </row>
    <row r="77" spans="1:7" x14ac:dyDescent="0.3">
      <c r="A77" s="7">
        <v>76</v>
      </c>
      <c r="B77" s="6" t="s">
        <v>74</v>
      </c>
      <c r="C77" s="2">
        <f t="shared" ca="1" si="2"/>
        <v>5</v>
      </c>
      <c r="D77" s="2" t="s">
        <v>81</v>
      </c>
      <c r="E77" s="3"/>
      <c r="G77" t="str">
        <f t="shared" ca="1" si="3"/>
        <v>INSERT INTO CHEMICAL_PRICE (ID, Chemical_Name, Price, Location,Comment) VALUES (76, 'biph', 5, 'Thailand','');</v>
      </c>
    </row>
  </sheetData>
  <conditionalFormatting sqref="A1">
    <cfRule type="duplicateValues" dxfId="9" priority="1"/>
  </conditionalFormatting>
  <conditionalFormatting sqref="B1:B1048576">
    <cfRule type="duplicateValues" dxfId="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F066-290F-4218-BAB5-12BC78D79B24}">
  <dimension ref="A1:H26"/>
  <sheetViews>
    <sheetView workbookViewId="0">
      <selection activeCell="B1" sqref="B1"/>
    </sheetView>
  </sheetViews>
  <sheetFormatPr defaultRowHeight="14.4" x14ac:dyDescent="0.3"/>
  <cols>
    <col min="2" max="2" width="31.77734375" customWidth="1"/>
    <col min="3" max="3" width="17" customWidth="1"/>
    <col min="4" max="4" width="18.33203125" customWidth="1"/>
    <col min="5" max="5" width="21.44140625" customWidth="1"/>
    <col min="6" max="6" width="25.33203125" customWidth="1"/>
  </cols>
  <sheetData>
    <row r="1" spans="1:8" x14ac:dyDescent="0.3">
      <c r="A1" s="1" t="s">
        <v>79</v>
      </c>
      <c r="B1" s="1" t="s">
        <v>93</v>
      </c>
      <c r="C1" s="1" t="s">
        <v>94</v>
      </c>
      <c r="D1" s="1" t="s">
        <v>78</v>
      </c>
      <c r="E1" s="1" t="s">
        <v>75</v>
      </c>
      <c r="F1" s="1" t="s">
        <v>77</v>
      </c>
      <c r="H1" t="str">
        <f>"CREATE TABLE UTILITY_PRICE ("&amp;$A$1&amp;" INT NOT NULL PRIMARY KEY, "&amp;$B$1&amp;" TEXT, "&amp;$C$1&amp;" INT, "&amp;$D$1&amp;" DOUBLE NOT NULL, "&amp;$E$1&amp;" TEXT, "&amp;$F$1&amp;" TEXT);"</f>
        <v>CREATE TABLE UTILITY_PRICE (ID INT NOT NULL PRIMARY KEY, Source_Name TEXT, TypeID INT, Price DOUBLE NOT NULL, Location TEXT, Comment TEXT);</v>
      </c>
    </row>
    <row r="2" spans="1:8" x14ac:dyDescent="0.3">
      <c r="A2">
        <v>1</v>
      </c>
      <c r="B2" t="s">
        <v>84</v>
      </c>
      <c r="C2">
        <v>1</v>
      </c>
      <c r="D2">
        <v>1E-3</v>
      </c>
      <c r="E2" t="s">
        <v>81</v>
      </c>
      <c r="H2" t="str">
        <f>"INSERT INTO UTILITY_PRICE ("&amp;$A$1&amp;", "&amp;$B$1&amp;", "&amp;$C$1&amp;","&amp;$D$1&amp;", "&amp;$E$1&amp;","&amp;$F$1&amp;") VALUES ("&amp;A2&amp;", '"&amp;B2&amp;"', "&amp;C2&amp;", "&amp;D2&amp;", '"&amp;E2&amp;"','"&amp;F2&amp;"');"</f>
        <v>INSERT INTO UTILITY_PRICE (ID, Source_Name, TypeID,Price, Location,Comment) VALUES (1, 'Natural Gas', 1, 0.001, 'Thailand','');</v>
      </c>
    </row>
    <row r="3" spans="1:8" x14ac:dyDescent="0.3">
      <c r="A3">
        <v>2</v>
      </c>
      <c r="B3" t="s">
        <v>83</v>
      </c>
      <c r="C3">
        <v>1</v>
      </c>
      <c r="D3">
        <v>2E-3</v>
      </c>
      <c r="E3" t="s">
        <v>81</v>
      </c>
      <c r="H3" t="str">
        <f t="shared" ref="H3:H26" si="0">"INSERT INTO UTILITY_PRICE ("&amp;$A$1&amp;", "&amp;$B$1&amp;", "&amp;$C$1&amp;","&amp;$D$1&amp;", "&amp;$E$1&amp;","&amp;$F$1&amp;") VALUES ("&amp;A3&amp;", '"&amp;B3&amp;"', "&amp;C3&amp;", "&amp;D3&amp;", '"&amp;E3&amp;"','"&amp;F3&amp;"');"</f>
        <v>INSERT INTO UTILITY_PRICE (ID, Source_Name, TypeID,Price, Location,Comment) VALUES (2, 'Electricity', 1, 0.002, 'Thailand','');</v>
      </c>
    </row>
    <row r="4" spans="1:8" x14ac:dyDescent="0.3">
      <c r="A4">
        <v>3</v>
      </c>
      <c r="B4" t="s">
        <v>85</v>
      </c>
      <c r="C4">
        <v>1</v>
      </c>
      <c r="D4">
        <v>3.0000000000000001E-3</v>
      </c>
      <c r="E4" t="s">
        <v>81</v>
      </c>
      <c r="H4" t="str">
        <f t="shared" si="0"/>
        <v>INSERT INTO UTILITY_PRICE (ID, Source_Name, TypeID,Price, Location,Comment) VALUES (3, 'Propane/LPG', 1, 0.003, 'Thailand','');</v>
      </c>
    </row>
    <row r="5" spans="1:8" x14ac:dyDescent="0.3">
      <c r="A5">
        <v>4</v>
      </c>
      <c r="B5" t="s">
        <v>86</v>
      </c>
      <c r="C5">
        <v>1</v>
      </c>
      <c r="D5">
        <v>4.0000000000000001E-3</v>
      </c>
      <c r="E5" t="s">
        <v>81</v>
      </c>
      <c r="H5" t="str">
        <f t="shared" si="0"/>
        <v>INSERT INTO UTILITY_PRICE (ID, Source_Name, TypeID,Price, Location,Comment) VALUES (4, 'Fuel Oil', 1, 0.004, 'Thailand','');</v>
      </c>
    </row>
    <row r="6" spans="1:8" x14ac:dyDescent="0.3">
      <c r="A6">
        <v>5</v>
      </c>
      <c r="B6" t="s">
        <v>87</v>
      </c>
      <c r="C6">
        <v>1</v>
      </c>
      <c r="D6">
        <v>5.0000000000000001E-3</v>
      </c>
      <c r="E6" t="s">
        <v>81</v>
      </c>
      <c r="H6" t="str">
        <f>"INSERT INTO UTILITY_PRICE ("&amp;$A$1&amp;", "&amp;$B$1&amp;", "&amp;$C$1&amp;","&amp;$D$1&amp;", "&amp;$E$1&amp;","&amp;$F$1&amp;") VALUES ("&amp;A6&amp;", '"&amp;B6&amp;"', "&amp;C6&amp;", "&amp;D6&amp;", '"&amp;E6&amp;"','"&amp;F6&amp;"');"</f>
        <v>INSERT INTO UTILITY_PRICE (ID, Source_Name, TypeID,Price, Location,Comment) VALUES (5, 'Wood/Pellets', 1, 0.005, 'Thailand','');</v>
      </c>
    </row>
    <row r="7" spans="1:8" x14ac:dyDescent="0.3">
      <c r="A7">
        <v>6</v>
      </c>
      <c r="B7" t="s">
        <v>88</v>
      </c>
      <c r="C7">
        <v>1</v>
      </c>
      <c r="D7">
        <v>6.0000000000000001E-3</v>
      </c>
      <c r="E7" t="s">
        <v>81</v>
      </c>
      <c r="H7" t="str">
        <f t="shared" si="0"/>
        <v>INSERT INTO UTILITY_PRICE (ID, Source_Name, TypeID,Price, Location,Comment) VALUES (6, 'Solar Thermal', 1, 0.006, 'Thailand','');</v>
      </c>
    </row>
    <row r="8" spans="1:8" x14ac:dyDescent="0.3">
      <c r="A8">
        <v>7</v>
      </c>
      <c r="B8" t="s">
        <v>89</v>
      </c>
      <c r="C8">
        <v>1</v>
      </c>
      <c r="D8">
        <v>7.0000000000000001E-3</v>
      </c>
      <c r="E8" t="s">
        <v>81</v>
      </c>
      <c r="H8" t="str">
        <f t="shared" si="0"/>
        <v>INSERT INTO UTILITY_PRICE (ID, Source_Name, TypeID,Price, Location,Comment) VALUES (7, 'Geothermal', 1, 0.007, 'Thailand','');</v>
      </c>
    </row>
    <row r="9" spans="1:8" x14ac:dyDescent="0.3">
      <c r="A9">
        <v>8</v>
      </c>
      <c r="B9" t="s">
        <v>90</v>
      </c>
      <c r="C9">
        <v>1</v>
      </c>
      <c r="D9">
        <v>8.0000000000000002E-3</v>
      </c>
      <c r="E9" t="s">
        <v>81</v>
      </c>
      <c r="H9" t="str">
        <f t="shared" si="0"/>
        <v>INSERT INTO UTILITY_PRICE (ID, Source_Name, TypeID,Price, Location,Comment) VALUES (8, 'Steam', 1, 0.008, 'Thailand','');</v>
      </c>
    </row>
    <row r="10" spans="1:8" x14ac:dyDescent="0.3">
      <c r="A10">
        <v>9</v>
      </c>
      <c r="B10" t="s">
        <v>95</v>
      </c>
      <c r="C10">
        <v>2</v>
      </c>
      <c r="D10">
        <v>8.9999999999999993E-3</v>
      </c>
      <c r="E10" t="s">
        <v>81</v>
      </c>
      <c r="H10" t="str">
        <f>"INSERT INTO UTILITY_PRICE ("&amp;$A$1&amp;", "&amp;$B$1&amp;", "&amp;$C$1&amp;","&amp;$D$1&amp;", "&amp;$E$1&amp;","&amp;$F$1&amp;") VALUES ("&amp;A10&amp;", '"&amp;B10&amp;"', "&amp;C10&amp;", "&amp;D10&amp;", '"&amp;E10&amp;"','"&amp;F10&amp;"');"</f>
        <v>INSERT INTO UTILITY_PRICE (ID, Source_Name, TypeID,Price, Location,Comment) VALUES (9, 'Air-cooled condensers/chillers', 2, 0.009, 'Thailand','');</v>
      </c>
    </row>
    <row r="11" spans="1:8" x14ac:dyDescent="0.3">
      <c r="A11">
        <v>10</v>
      </c>
      <c r="B11" t="s">
        <v>96</v>
      </c>
      <c r="C11">
        <v>2</v>
      </c>
      <c r="D11">
        <v>0.01</v>
      </c>
      <c r="E11" t="s">
        <v>81</v>
      </c>
      <c r="H11" t="str">
        <f t="shared" si="0"/>
        <v>INSERT INTO UTILITY_PRICE (ID, Source_Name, TypeID,Price, Location,Comment) VALUES (10, 'Dry Coolers', 2, 0.01, 'Thailand','');</v>
      </c>
    </row>
    <row r="12" spans="1:8" x14ac:dyDescent="0.3">
      <c r="A12">
        <v>11</v>
      </c>
      <c r="B12" t="s">
        <v>97</v>
      </c>
      <c r="C12">
        <v>2</v>
      </c>
      <c r="D12">
        <v>1.0999999999999999E-2</v>
      </c>
      <c r="E12" t="s">
        <v>81</v>
      </c>
      <c r="H12" t="str">
        <f t="shared" si="0"/>
        <v>INSERT INTO UTILITY_PRICE (ID, Source_Name, TypeID,Price, Location,Comment) VALUES (11, 'Natural Ventilation/Fans', 2, 0.011, 'Thailand','');</v>
      </c>
    </row>
    <row r="13" spans="1:8" x14ac:dyDescent="0.3">
      <c r="A13">
        <v>12</v>
      </c>
      <c r="B13" t="s">
        <v>98</v>
      </c>
      <c r="C13">
        <v>2</v>
      </c>
      <c r="D13">
        <v>1.2E-2</v>
      </c>
      <c r="E13" t="s">
        <v>81</v>
      </c>
      <c r="H13" t="str">
        <f t="shared" si="0"/>
        <v>INSERT INTO UTILITY_PRICE (ID, Source_Name, TypeID,Price, Location,Comment) VALUES (12, 'Evaporative coolers', 2, 0.012, 'Thailand','');</v>
      </c>
    </row>
    <row r="14" spans="1:8" x14ac:dyDescent="0.3">
      <c r="A14">
        <v>13</v>
      </c>
      <c r="B14" t="s">
        <v>99</v>
      </c>
      <c r="C14">
        <v>2</v>
      </c>
      <c r="D14">
        <v>1.2999999999999999E-2</v>
      </c>
      <c r="E14" t="s">
        <v>81</v>
      </c>
      <c r="H14" t="str">
        <f t="shared" si="0"/>
        <v>INSERT INTO UTILITY_PRICE (ID, Source_Name, TypeID,Price, Location,Comment) VALUES (13, 'Cooling Towers', 2, 0.013, 'Thailand','');</v>
      </c>
    </row>
    <row r="15" spans="1:8" x14ac:dyDescent="0.3">
      <c r="A15">
        <v>14</v>
      </c>
      <c r="B15" t="s">
        <v>99</v>
      </c>
      <c r="C15">
        <v>2</v>
      </c>
      <c r="D15">
        <v>1.4E-2</v>
      </c>
      <c r="E15" t="s">
        <v>81</v>
      </c>
      <c r="H15" t="str">
        <f t="shared" si="0"/>
        <v>INSERT INTO UTILITY_PRICE (ID, Source_Name, TypeID,Price, Location,Comment) VALUES (14, 'Cooling Towers', 2, 0.014, 'Thailand','');</v>
      </c>
    </row>
    <row r="16" spans="1:8" x14ac:dyDescent="0.3">
      <c r="A16">
        <v>15</v>
      </c>
      <c r="B16" t="s">
        <v>100</v>
      </c>
      <c r="C16">
        <v>2</v>
      </c>
      <c r="D16">
        <v>1.4999999999999999E-2</v>
      </c>
      <c r="E16" t="s">
        <v>81</v>
      </c>
      <c r="H16" t="str">
        <f t="shared" si="0"/>
        <v>INSERT INTO UTILITY_PRICE (ID, Source_Name, TypeID,Price, Location,Comment) VALUES (15, 'Evaporative Ponds', 2, 0.015, 'Thailand','');</v>
      </c>
    </row>
    <row r="17" spans="1:8" x14ac:dyDescent="0.3">
      <c r="A17">
        <v>16</v>
      </c>
      <c r="B17" t="s">
        <v>101</v>
      </c>
      <c r="C17">
        <v>2</v>
      </c>
      <c r="D17">
        <v>1.6E-2</v>
      </c>
      <c r="E17" t="s">
        <v>81</v>
      </c>
      <c r="H17" t="str">
        <f t="shared" si="0"/>
        <v>INSERT INTO UTILITY_PRICE (ID, Source_Name, TypeID,Price, Location,Comment) VALUES (16, 'Absorption Cooling', 2, 0.016, 'Thailand','');</v>
      </c>
    </row>
    <row r="18" spans="1:8" x14ac:dyDescent="0.3">
      <c r="A18">
        <v>17</v>
      </c>
      <c r="B18" t="s">
        <v>102</v>
      </c>
      <c r="C18">
        <v>3</v>
      </c>
      <c r="D18">
        <v>1E-3</v>
      </c>
      <c r="E18" t="s">
        <v>81</v>
      </c>
      <c r="H18" t="str">
        <f t="shared" si="0"/>
        <v>INSERT INTO UTILITY_PRICE (ID, Source_Name, TypeID,Price, Location,Comment) VALUES (17, 'Coal', 3, 0.001, 'Thailand','');</v>
      </c>
    </row>
    <row r="19" spans="1:8" x14ac:dyDescent="0.3">
      <c r="A19">
        <v>18</v>
      </c>
      <c r="B19" t="s">
        <v>84</v>
      </c>
      <c r="C19">
        <v>3</v>
      </c>
      <c r="D19">
        <v>2E-3</v>
      </c>
      <c r="E19" t="s">
        <v>81</v>
      </c>
      <c r="H19" t="str">
        <f t="shared" si="0"/>
        <v>INSERT INTO UTILITY_PRICE (ID, Source_Name, TypeID,Price, Location,Comment) VALUES (18, 'Natural Gas', 3, 0.002, 'Thailand','');</v>
      </c>
    </row>
    <row r="20" spans="1:8" x14ac:dyDescent="0.3">
      <c r="A20">
        <v>19</v>
      </c>
      <c r="B20" t="s">
        <v>103</v>
      </c>
      <c r="C20">
        <v>3</v>
      </c>
      <c r="D20">
        <v>3.0000000000000001E-3</v>
      </c>
      <c r="E20" t="s">
        <v>81</v>
      </c>
      <c r="H20" t="str">
        <f t="shared" si="0"/>
        <v>INSERT INTO UTILITY_PRICE (ID, Source_Name, TypeID,Price, Location,Comment) VALUES (19, 'Petroleum (Oil)', 3, 0.003, 'Thailand','');</v>
      </c>
    </row>
    <row r="21" spans="1:8" x14ac:dyDescent="0.3">
      <c r="A21">
        <v>20</v>
      </c>
      <c r="B21" t="s">
        <v>104</v>
      </c>
      <c r="C21">
        <v>3</v>
      </c>
      <c r="D21">
        <v>4.0000000000000001E-3</v>
      </c>
      <c r="E21" t="s">
        <v>81</v>
      </c>
      <c r="H21" t="str">
        <f t="shared" si="0"/>
        <v>INSERT INTO UTILITY_PRICE (ID, Source_Name, TypeID,Price, Location,Comment) VALUES (20, 'Nuclear Energy', 3, 0.004, 'Thailand','');</v>
      </c>
    </row>
    <row r="22" spans="1:8" x14ac:dyDescent="0.3">
      <c r="A22">
        <v>21</v>
      </c>
      <c r="B22" t="s">
        <v>105</v>
      </c>
      <c r="C22">
        <v>3</v>
      </c>
      <c r="D22">
        <v>5.0000000000000001E-3</v>
      </c>
      <c r="E22" t="s">
        <v>81</v>
      </c>
      <c r="H22" t="str">
        <f t="shared" si="0"/>
        <v>INSERT INTO UTILITY_PRICE (ID, Source_Name, TypeID,Price, Location,Comment) VALUES (21, 'Hydropower (Hydroelectric)', 3, 0.005, 'Thailand','');</v>
      </c>
    </row>
    <row r="23" spans="1:8" x14ac:dyDescent="0.3">
      <c r="A23">
        <v>22</v>
      </c>
      <c r="B23" t="s">
        <v>106</v>
      </c>
      <c r="C23">
        <v>3</v>
      </c>
      <c r="D23">
        <v>6.0000000000000001E-3</v>
      </c>
      <c r="E23" t="s">
        <v>81</v>
      </c>
      <c r="H23" t="str">
        <f t="shared" si="0"/>
        <v>INSERT INTO UTILITY_PRICE (ID, Source_Name, TypeID,Price, Location,Comment) VALUES (22, 'Wind Energy', 3, 0.006, 'Thailand','');</v>
      </c>
    </row>
    <row r="24" spans="1:8" x14ac:dyDescent="0.3">
      <c r="A24">
        <v>23</v>
      </c>
      <c r="B24" t="s">
        <v>107</v>
      </c>
      <c r="C24">
        <v>3</v>
      </c>
      <c r="D24">
        <v>7.0000000000000001E-3</v>
      </c>
      <c r="E24" t="s">
        <v>81</v>
      </c>
      <c r="H24" t="str">
        <f t="shared" si="0"/>
        <v>INSERT INTO UTILITY_PRICE (ID, Source_Name, TypeID,Price, Location,Comment) VALUES (23, 'Solar Energy', 3, 0.007, 'Thailand','');</v>
      </c>
    </row>
    <row r="25" spans="1:8" x14ac:dyDescent="0.3">
      <c r="A25">
        <v>24</v>
      </c>
      <c r="B25" t="s">
        <v>108</v>
      </c>
      <c r="C25">
        <v>3</v>
      </c>
      <c r="D25">
        <v>8.0000000000000002E-3</v>
      </c>
      <c r="E25" t="s">
        <v>81</v>
      </c>
      <c r="H25" t="str">
        <f t="shared" si="0"/>
        <v>INSERT INTO UTILITY_PRICE (ID, Source_Name, TypeID,Price, Location,Comment) VALUES (24, 'Geothermal Energy', 3, 0.008, 'Thailand','');</v>
      </c>
    </row>
    <row r="26" spans="1:8" x14ac:dyDescent="0.3">
      <c r="A26">
        <v>25</v>
      </c>
      <c r="B26" t="s">
        <v>109</v>
      </c>
      <c r="C26">
        <v>3</v>
      </c>
      <c r="D26">
        <v>8.9999999999999993E-3</v>
      </c>
      <c r="E26" t="s">
        <v>81</v>
      </c>
      <c r="H26" t="str">
        <f t="shared" si="0"/>
        <v>INSERT INTO UTILITY_PRICE (ID, Source_Name, TypeID,Price, Location,Comment) VALUES (25, 'Biomass Energy', 3, 0.009, 'Thailand','');</v>
      </c>
    </row>
  </sheetData>
  <conditionalFormatting sqref="A1">
    <cfRule type="duplicateValues" dxfId="7" priority="1"/>
  </conditionalFormatting>
  <conditionalFormatting sqref="B1:C1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289A-E8B3-431D-8FB2-011F961B84F4}">
  <dimension ref="A1:D5"/>
  <sheetViews>
    <sheetView workbookViewId="0">
      <selection activeCell="D5" sqref="D5"/>
    </sheetView>
  </sheetViews>
  <sheetFormatPr defaultRowHeight="14.4" x14ac:dyDescent="0.3"/>
  <cols>
    <col min="2" max="2" width="17" customWidth="1"/>
  </cols>
  <sheetData>
    <row r="1" spans="1:4" x14ac:dyDescent="0.3">
      <c r="A1" s="1" t="s">
        <v>79</v>
      </c>
      <c r="B1" s="1" t="s">
        <v>82</v>
      </c>
      <c r="D1" t="str">
        <f>"CREATE TABLE UTILITY_CATEGORY ("&amp;$A$1&amp;" INT NOT NULL PRIMARY KEY, "&amp;$B$1&amp;" TEXT);"</f>
        <v>CREATE TABLE UTILITY_CATEGORY (ID INT NOT NULL PRIMARY KEY, Unit_Name TEXT);</v>
      </c>
    </row>
    <row r="2" spans="1:4" x14ac:dyDescent="0.3">
      <c r="A2">
        <v>1</v>
      </c>
      <c r="B2" t="s">
        <v>91</v>
      </c>
      <c r="D2" t="str">
        <f>"INSERT INTO UTILITY_CATEGORY ("&amp;$A$1&amp;", "&amp;$B$1&amp;") VALUES ("&amp;A2&amp;", '"&amp;B2&amp;"');"</f>
        <v>INSERT INTO UTILITY_CATEGORY (ID, Unit_Name) VALUES (1, 'Heating Duty');</v>
      </c>
    </row>
    <row r="3" spans="1:4" x14ac:dyDescent="0.3">
      <c r="A3">
        <v>2</v>
      </c>
      <c r="B3" t="s">
        <v>92</v>
      </c>
      <c r="D3" t="str">
        <f t="shared" ref="D3:D5" si="0">"INSERT INTO UTILITY_CATEGORY ("&amp;$A$1&amp;", "&amp;$B$1&amp;") VALUES ("&amp;A3&amp;", '"&amp;B3&amp;"');"</f>
        <v>INSERT INTO UTILITY_CATEGORY (ID, Unit_Name) VALUES (2, 'Cooling Duty');</v>
      </c>
    </row>
    <row r="4" spans="1:4" x14ac:dyDescent="0.3">
      <c r="A4">
        <v>3</v>
      </c>
      <c r="B4" t="s">
        <v>111</v>
      </c>
      <c r="D4" t="str">
        <f t="shared" si="0"/>
        <v>INSERT INTO UTILITY_CATEGORY (ID, Unit_Name) VALUES (3, 'Electricity Duty');</v>
      </c>
    </row>
    <row r="5" spans="1:4" x14ac:dyDescent="0.3">
      <c r="A5">
        <v>4</v>
      </c>
      <c r="B5" t="s">
        <v>110</v>
      </c>
      <c r="D5" t="str">
        <f t="shared" si="0"/>
        <v>INSERT INTO UTILITY_CATEGORY (ID, Unit_Name) VALUES (4, 'Other');</v>
      </c>
    </row>
  </sheetData>
  <conditionalFormatting sqref="A1">
    <cfRule type="duplicateValues" dxfId="5" priority="1"/>
  </conditionalFormatting>
  <conditionalFormatting sqref="B1"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50C8-5F55-4C4E-93D7-96318F2058E7}">
  <dimension ref="A1:D3"/>
  <sheetViews>
    <sheetView workbookViewId="0">
      <selection activeCell="A4" sqref="A4"/>
    </sheetView>
  </sheetViews>
  <sheetFormatPr defaultRowHeight="14.4" x14ac:dyDescent="0.3"/>
  <cols>
    <col min="2" max="2" width="17" customWidth="1"/>
  </cols>
  <sheetData>
    <row r="1" spans="1:4" x14ac:dyDescent="0.3">
      <c r="A1" s="1" t="s">
        <v>79</v>
      </c>
      <c r="B1" s="1" t="s">
        <v>112</v>
      </c>
      <c r="D1" t="str">
        <f>"CREATE TABLE LABOR_TYPE ("&amp;$A$1&amp;" INT NOT NULL PRIMARY KEY, "&amp;$B$1&amp;" TEXT);"</f>
        <v>CREATE TABLE LABOR_TYPE (ID INT NOT NULL PRIMARY KEY, Labor_Type TEXT);</v>
      </c>
    </row>
    <row r="2" spans="1:4" x14ac:dyDescent="0.3">
      <c r="A2">
        <v>1</v>
      </c>
      <c r="B2" t="s">
        <v>113</v>
      </c>
      <c r="D2" t="str">
        <f>"INSERT INTO LABOR_TYPE ("&amp;$A$1&amp;", "&amp;$B$1&amp;") VALUES ("&amp;A2&amp;", '"&amp;B2&amp;"');"</f>
        <v>INSERT INTO LABOR_TYPE (ID, Labor_Type) VALUES (1, 'Labor cost per hour');</v>
      </c>
    </row>
    <row r="3" spans="1:4" x14ac:dyDescent="0.3">
      <c r="A3">
        <v>2</v>
      </c>
      <c r="B3" t="s">
        <v>114</v>
      </c>
      <c r="D3" t="str">
        <f>"INSERT INTO LABOR_TYPE ("&amp;$A$1&amp;", "&amp;$B$1&amp;") VALUES ("&amp;A3&amp;", '"&amp;B3&amp;"');"</f>
        <v>INSERT INTO LABOR_TYPE (ID, Labor_Type) VALUES (2, 'Labor cost per month');</v>
      </c>
    </row>
  </sheetData>
  <conditionalFormatting sqref="A1">
    <cfRule type="duplicateValues" dxfId="3" priority="1"/>
  </conditionalFormatting>
  <conditionalFormatting sqref="B1">
    <cfRule type="duplicateValues" dxfId="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744B-71DC-4B6F-92A1-142BCDED4F02}">
  <dimension ref="A1:H18"/>
  <sheetViews>
    <sheetView tabSelected="1" workbookViewId="0">
      <selection activeCell="C1" sqref="C1"/>
    </sheetView>
  </sheetViews>
  <sheetFormatPr defaultRowHeight="14.4" x14ac:dyDescent="0.3"/>
  <cols>
    <col min="2" max="2" width="31.77734375" customWidth="1"/>
    <col min="3" max="3" width="17" customWidth="1"/>
    <col min="4" max="4" width="18.33203125" customWidth="1"/>
    <col min="5" max="5" width="21.44140625" customWidth="1"/>
    <col min="6" max="6" width="25.33203125" customWidth="1"/>
  </cols>
  <sheetData>
    <row r="1" spans="1:8" x14ac:dyDescent="0.3">
      <c r="A1" s="1" t="s">
        <v>79</v>
      </c>
      <c r="B1" s="1" t="s">
        <v>132</v>
      </c>
      <c r="C1" s="1" t="s">
        <v>94</v>
      </c>
      <c r="D1" s="1" t="s">
        <v>78</v>
      </c>
      <c r="E1" s="1" t="s">
        <v>75</v>
      </c>
      <c r="F1" s="1" t="s">
        <v>77</v>
      </c>
      <c r="H1" t="str">
        <f>"CREATE TABLE LABOR_PRICE ("&amp;$A$1&amp;" INT NOT NULL PRIMARY KEY, "&amp;$B$1&amp;" TEXT, "&amp;$C$1&amp;" INT, "&amp;$D$1&amp;" DOUBLE NOT NULL, "&amp;$E$1&amp;" TEXT, "&amp;$F$1&amp;" TEXT);"</f>
        <v>CREATE TABLE LABOR_PRICE (ID INT NOT NULL PRIMARY KEY, Job_Name TEXT, TypeID INT, Price DOUBLE NOT NULL, Location TEXT, Comment TEXT);</v>
      </c>
    </row>
    <row r="2" spans="1:8" x14ac:dyDescent="0.3">
      <c r="A2">
        <v>1</v>
      </c>
      <c r="B2" t="s">
        <v>115</v>
      </c>
      <c r="C2">
        <v>1</v>
      </c>
      <c r="D2">
        <v>5.45</v>
      </c>
      <c r="E2" t="s">
        <v>81</v>
      </c>
      <c r="H2" t="str">
        <f>"INSERT INTO LABOR_PRICE ("&amp;$A$1&amp;", "&amp;$B$1&amp;", "&amp;$C$1&amp;","&amp;$D$1&amp;", "&amp;$E$1&amp;","&amp;$F$1&amp;") VALUES ("&amp;A2&amp;", '"&amp;B2&amp;"', "&amp;C2&amp;", "&amp;D2&amp;", '"&amp;E2&amp;"','"&amp;F2&amp;"');"</f>
        <v>INSERT INTO LABOR_PRICE (ID, Job_Name, TypeID,Price, Location,Comment) VALUES (1, 'Chemical Plant Operator', 1, 5.45, 'Thailand','');</v>
      </c>
    </row>
    <row r="3" spans="1:8" x14ac:dyDescent="0.3">
      <c r="A3">
        <v>2</v>
      </c>
      <c r="B3" t="s">
        <v>116</v>
      </c>
      <c r="C3">
        <v>1</v>
      </c>
      <c r="D3">
        <v>4.9000000000000004</v>
      </c>
      <c r="E3" t="s">
        <v>81</v>
      </c>
      <c r="H3" t="str">
        <f t="shared" ref="H3:H18" si="0">"INSERT INTO LABOR_PRICE ("&amp;$A$1&amp;", "&amp;$B$1&amp;", "&amp;$C$1&amp;","&amp;$D$1&amp;", "&amp;$E$1&amp;","&amp;$F$1&amp;") VALUES ("&amp;A3&amp;", '"&amp;B3&amp;"', "&amp;C3&amp;", "&amp;D3&amp;", '"&amp;E3&amp;"','"&amp;F3&amp;"');"</f>
        <v>INSERT INTO LABOR_PRICE (ID, Job_Name, TypeID,Price, Location,Comment) VALUES (2, 'Maintenance Technician', 1, 4.9, 'Thailand','');</v>
      </c>
    </row>
    <row r="4" spans="1:8" x14ac:dyDescent="0.3">
      <c r="A4">
        <v>3</v>
      </c>
      <c r="B4" t="s">
        <v>117</v>
      </c>
      <c r="C4">
        <v>1</v>
      </c>
      <c r="D4">
        <v>3.27</v>
      </c>
      <c r="E4" t="s">
        <v>81</v>
      </c>
      <c r="H4" t="str">
        <f t="shared" si="0"/>
        <v>INSERT INTO LABOR_PRICE (ID, Job_Name, TypeID,Price, Location,Comment) VALUES (3, 'Production Worker', 1, 3.27, 'Thailand','');</v>
      </c>
    </row>
    <row r="5" spans="1:8" x14ac:dyDescent="0.3">
      <c r="A5">
        <v>4</v>
      </c>
      <c r="B5" t="s">
        <v>118</v>
      </c>
      <c r="C5">
        <v>1</v>
      </c>
      <c r="D5">
        <v>4.09</v>
      </c>
      <c r="E5" t="s">
        <v>81</v>
      </c>
      <c r="H5" t="str">
        <f t="shared" si="0"/>
        <v>INSERT INTO LABOR_PRICE (ID, Job_Name, TypeID,Price, Location,Comment) VALUES (4, 'Warehouse Worker', 1, 4.09, 'Thailand','');</v>
      </c>
    </row>
    <row r="6" spans="1:8" x14ac:dyDescent="0.3">
      <c r="A6">
        <v>5</v>
      </c>
      <c r="B6" t="s">
        <v>119</v>
      </c>
      <c r="C6">
        <v>1</v>
      </c>
      <c r="D6">
        <v>2.72</v>
      </c>
      <c r="E6" t="s">
        <v>81</v>
      </c>
      <c r="H6" t="str">
        <f t="shared" si="0"/>
        <v>INSERT INTO LABOR_PRICE (ID, Job_Name, TypeID,Price, Location,Comment) VALUES (5, 'Sanitation Worker', 1, 2.72, 'Thailand','');</v>
      </c>
    </row>
    <row r="7" spans="1:8" x14ac:dyDescent="0.3">
      <c r="A7">
        <v>6</v>
      </c>
      <c r="B7" t="s">
        <v>120</v>
      </c>
      <c r="C7">
        <v>2</v>
      </c>
      <c r="D7">
        <v>817</v>
      </c>
      <c r="E7" t="s">
        <v>81</v>
      </c>
      <c r="H7" t="str">
        <f t="shared" si="0"/>
        <v>INSERT INTO LABOR_PRICE (ID, Job_Name, TypeID,Price, Location,Comment) VALUES (6, 'Chemical Engineer', 2, 817, 'Thailand','');</v>
      </c>
    </row>
    <row r="8" spans="1:8" x14ac:dyDescent="0.3">
      <c r="A8">
        <v>7</v>
      </c>
      <c r="B8" t="s">
        <v>121</v>
      </c>
      <c r="C8">
        <v>2</v>
      </c>
      <c r="D8">
        <v>763</v>
      </c>
      <c r="E8" t="s">
        <v>81</v>
      </c>
      <c r="H8" t="str">
        <f t="shared" si="0"/>
        <v>INSERT INTO LABOR_PRICE (ID, Job_Name, TypeID,Price, Location,Comment) VALUES (7, 'Mechanical Engineer', 2, 763, 'Thailand','');</v>
      </c>
    </row>
    <row r="9" spans="1:8" x14ac:dyDescent="0.3">
      <c r="A9">
        <v>8</v>
      </c>
      <c r="B9" t="s">
        <v>122</v>
      </c>
      <c r="C9">
        <v>2</v>
      </c>
      <c r="D9">
        <v>763</v>
      </c>
      <c r="E9" t="s">
        <v>81</v>
      </c>
      <c r="H9" t="str">
        <f t="shared" si="0"/>
        <v>INSERT INTO LABOR_PRICE (ID, Job_Name, TypeID,Price, Location,Comment) VALUES (8, 'Electrical Engineer', 2, 763, 'Thailand','');</v>
      </c>
    </row>
    <row r="10" spans="1:8" x14ac:dyDescent="0.3">
      <c r="A10">
        <v>9</v>
      </c>
      <c r="B10" t="s">
        <v>123</v>
      </c>
      <c r="C10">
        <v>2</v>
      </c>
      <c r="D10">
        <v>763</v>
      </c>
      <c r="E10" t="s">
        <v>81</v>
      </c>
      <c r="H10" t="str">
        <f t="shared" si="0"/>
        <v>INSERT INTO LABOR_PRICE (ID, Job_Name, TypeID,Price, Location,Comment) VALUES (9, 'Instrumentation Engineer', 2, 763, 'Thailand','');</v>
      </c>
    </row>
    <row r="11" spans="1:8" x14ac:dyDescent="0.3">
      <c r="A11">
        <v>10</v>
      </c>
      <c r="B11" t="s">
        <v>124</v>
      </c>
      <c r="C11">
        <v>2</v>
      </c>
      <c r="D11">
        <v>681</v>
      </c>
      <c r="E11" t="s">
        <v>81</v>
      </c>
      <c r="H11" t="str">
        <f t="shared" si="0"/>
        <v>INSERT INTO LABOR_PRICE (ID, Job_Name, TypeID,Price, Location,Comment) VALUES (10, 'Quality Control (QC) Chemist', 2, 681, 'Thailand','');</v>
      </c>
    </row>
    <row r="12" spans="1:8" x14ac:dyDescent="0.3">
      <c r="A12">
        <v>11</v>
      </c>
      <c r="B12" t="s">
        <v>125</v>
      </c>
      <c r="C12">
        <v>2</v>
      </c>
      <c r="D12">
        <v>817</v>
      </c>
      <c r="E12" t="s">
        <v>81</v>
      </c>
      <c r="H12" t="str">
        <f t="shared" si="0"/>
        <v>INSERT INTO LABOR_PRICE (ID, Job_Name, TypeID,Price, Location,Comment) VALUES (11, 'Environmental, Health, and Safety (EHS) Officer', 2, 817, 'Thailand','');</v>
      </c>
    </row>
    <row r="13" spans="1:8" x14ac:dyDescent="0.3">
      <c r="A13">
        <v>12</v>
      </c>
      <c r="B13" t="s">
        <v>126</v>
      </c>
      <c r="C13">
        <v>2</v>
      </c>
      <c r="D13" s="8">
        <v>1089</v>
      </c>
      <c r="E13" t="s">
        <v>81</v>
      </c>
      <c r="H13" t="str">
        <f t="shared" si="0"/>
        <v>INSERT INTO LABOR_PRICE (ID, Job_Name, TypeID,Price, Location,Comment) VALUES (12, 'Production Supervisor', 2, 1089, 'Thailand','');</v>
      </c>
    </row>
    <row r="14" spans="1:8" x14ac:dyDescent="0.3">
      <c r="A14">
        <v>13</v>
      </c>
      <c r="B14" t="s">
        <v>127</v>
      </c>
      <c r="C14">
        <v>2</v>
      </c>
      <c r="D14" s="8">
        <v>1907</v>
      </c>
      <c r="E14" t="s">
        <v>81</v>
      </c>
      <c r="H14" t="str">
        <f t="shared" si="0"/>
        <v>INSERT INTO LABOR_PRICE (ID, Job_Name, TypeID,Price, Location,Comment) VALUES (13, 'Maintenance Manager', 2, 1907, 'Thailand','');</v>
      </c>
    </row>
    <row r="15" spans="1:8" x14ac:dyDescent="0.3">
      <c r="A15">
        <v>14</v>
      </c>
      <c r="B15" t="s">
        <v>128</v>
      </c>
      <c r="C15">
        <v>2</v>
      </c>
      <c r="D15" s="8">
        <v>1635</v>
      </c>
      <c r="E15" t="s">
        <v>81</v>
      </c>
      <c r="H15" t="str">
        <f t="shared" si="0"/>
        <v>INSERT INTO LABOR_PRICE (ID, Job_Name, TypeID,Price, Location,Comment) VALUES (14, 'Quality Control (QC) Manager', 2, 1635, 'Thailand','');</v>
      </c>
    </row>
    <row r="16" spans="1:8" x14ac:dyDescent="0.3">
      <c r="A16">
        <v>15</v>
      </c>
      <c r="B16" t="s">
        <v>129</v>
      </c>
      <c r="C16">
        <v>2</v>
      </c>
      <c r="D16" s="8">
        <v>1853</v>
      </c>
      <c r="E16" t="s">
        <v>81</v>
      </c>
      <c r="H16" t="str">
        <f t="shared" si="0"/>
        <v>INSERT INTO LABOR_PRICE (ID, Job_Name, TypeID,Price, Location,Comment) VALUES (15, 'Supply Chain Manager', 2, 1853, 'Thailand','');</v>
      </c>
    </row>
    <row r="17" spans="1:8" x14ac:dyDescent="0.3">
      <c r="A17">
        <v>16</v>
      </c>
      <c r="B17" t="s">
        <v>130</v>
      </c>
      <c r="C17">
        <v>2</v>
      </c>
      <c r="D17" s="8">
        <v>1635</v>
      </c>
      <c r="E17" t="s">
        <v>81</v>
      </c>
      <c r="H17" t="str">
        <f t="shared" si="0"/>
        <v>INSERT INTO LABOR_PRICE (ID, Job_Name, TypeID,Price, Location,Comment) VALUES (16, 'Human Resources (HR) Manager', 2, 1635, 'Thailand','');</v>
      </c>
    </row>
    <row r="18" spans="1:8" x14ac:dyDescent="0.3">
      <c r="A18">
        <v>17</v>
      </c>
      <c r="B18" t="s">
        <v>131</v>
      </c>
      <c r="C18">
        <v>2</v>
      </c>
      <c r="D18" s="8">
        <v>2725</v>
      </c>
      <c r="E18" t="s">
        <v>81</v>
      </c>
      <c r="H18" t="str">
        <f t="shared" si="0"/>
        <v>INSERT INTO LABOR_PRICE (ID, Job_Name, TypeID,Price, Location,Comment) VALUES (17, 'Plant Manager', 2, 2725, 'Thailand','');</v>
      </c>
    </row>
  </sheetData>
  <conditionalFormatting sqref="A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CHEMICAL_PRICE</vt:lpstr>
      <vt:lpstr>UTILITY_PRICE</vt:lpstr>
      <vt:lpstr>UTILITY_CATEGORY</vt:lpstr>
      <vt:lpstr>LABOR_TYPE</vt:lpstr>
      <vt:lpstr>LABOR_PRICE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Nutthaphat Champasak</dc:creator>
  <cp:lastModifiedBy>Nutthaphat Champasak</cp:lastModifiedBy>
  <dcterms:created xsi:type="dcterms:W3CDTF">2025-06-12T13:17:44Z</dcterms:created>
  <dcterms:modified xsi:type="dcterms:W3CDTF">2025-06-21T11:08:59Z</dcterms:modified>
</cp:coreProperties>
</file>