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Kaizenbot" sheetId="1" state="visible" r:id="rId1"/>
    <sheet name="Sheet1"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3">
    <numFmt numFmtId="164" formatCode="&quot;₹ &quot;#,##0"/>
    <numFmt numFmtId="165" formatCode="&quot;₹ &quot;#,##0.00"/>
    <numFmt numFmtId="166" formatCode="0.0000"/>
  </numFmts>
  <fonts count="17">
    <font>
      <name val="Calibri"/>
      <charset val="1"/>
      <family val="2"/>
      <color theme="1"/>
      <sz val="11"/>
    </font>
    <font>
      <name val="Arial"/>
      <family val="0"/>
      <sz val="10"/>
    </font>
    <font>
      <name val="Arial"/>
      <family val="0"/>
      <sz val="10"/>
    </font>
    <font>
      <name val="Arial"/>
      <family val="0"/>
      <sz val="10"/>
    </font>
    <font>
      <name val="Arial Black"/>
      <charset val="1"/>
      <family val="2"/>
      <color theme="0"/>
      <sz val="11"/>
    </font>
    <font>
      <name val="Arial Black"/>
      <charset val="1"/>
      <family val="2"/>
      <color theme="0"/>
      <sz val="9"/>
    </font>
    <font>
      <name val="Arial Black"/>
      <charset val="1"/>
      <family val="2"/>
      <color theme="1"/>
      <sz val="9"/>
    </font>
    <font>
      <name val="Arial Black"/>
      <charset val="1"/>
      <family val="2"/>
      <b val="1"/>
      <color rgb="FF00FFFF"/>
      <sz val="9"/>
    </font>
    <font>
      <name val="Calibri"/>
      <charset val="1"/>
      <family val="2"/>
      <b val="1"/>
      <color rgb="FF00FFFF"/>
      <sz val="11"/>
    </font>
    <font>
      <name val="Calibri"/>
      <charset val="1"/>
      <family val="2"/>
      <b val="1"/>
      <color theme="1"/>
      <sz val="11"/>
    </font>
    <font>
      <name val="Arial Black"/>
      <charset val="1"/>
      <family val="2"/>
      <color rgb="FF00FFFF"/>
      <sz val="9"/>
    </font>
    <font>
      <name val="Arial Black"/>
      <charset val="1"/>
      <family val="2"/>
      <color rgb="FFFFFF00"/>
      <sz val="9"/>
    </font>
    <font>
      <name val="Arial Black"/>
      <charset val="1"/>
      <family val="2"/>
      <color rgb="FFFF0000"/>
      <sz val="9"/>
    </font>
    <font>
      <name val="Calibri"/>
      <charset val="1"/>
      <family val="2"/>
      <color rgb="FF0000CC"/>
      <sz val="11"/>
    </font>
    <font>
      <name val="Calibri"/>
      <charset val="1"/>
      <family val="2"/>
      <color rgb="FFC00000"/>
      <sz val="11"/>
    </font>
    <font>
      <name val="Calibri"/>
      <charset val="1"/>
      <family val="2"/>
      <color theme="0"/>
      <sz val="11"/>
    </font>
    <font>
      <name val="Arial"/>
      <family val="2"/>
      <sz val="10"/>
    </font>
  </fonts>
  <fills count="16">
    <fill>
      <patternFill/>
    </fill>
    <fill>
      <patternFill patternType="gray125"/>
    </fill>
    <fill>
      <patternFill patternType="solid">
        <fgColor theme="1"/>
        <bgColor rgb="FF003300"/>
      </patternFill>
    </fill>
    <fill>
      <patternFill patternType="solid">
        <fgColor rgb="FFFF0000"/>
        <bgColor rgb="FFC00000"/>
      </patternFill>
    </fill>
    <fill>
      <patternFill patternType="solid">
        <fgColor rgb="FFFFFF00"/>
        <bgColor rgb="FFFFFF00"/>
      </patternFill>
    </fill>
    <fill>
      <patternFill patternType="solid">
        <fgColor rgb="FF92D050"/>
        <bgColor rgb="FF969696"/>
      </patternFill>
    </fill>
    <fill>
      <patternFill patternType="solid">
        <fgColor rgb="FF00B0F0"/>
        <bgColor rgb="FF33CCCC"/>
      </patternFill>
    </fill>
    <fill>
      <patternFill patternType="solid">
        <fgColor rgb="FF00FFFF"/>
        <bgColor rgb="FF00FFFF"/>
      </patternFill>
    </fill>
    <fill>
      <patternFill patternType="solid">
        <fgColor rgb="FF0000CC"/>
        <bgColor rgb="FF0000FF"/>
      </patternFill>
    </fill>
    <fill>
      <patternFill patternType="solid">
        <fgColor theme="2" tint="-0.1"/>
        <bgColor rgb="FFD9D9D9"/>
      </patternFill>
    </fill>
    <fill>
      <patternFill patternType="solid">
        <fgColor theme="0" tint="-0.15"/>
        <bgColor rgb="FFD6DCE5"/>
      </patternFill>
    </fill>
    <fill>
      <patternFill patternType="solid">
        <fgColor theme="3" tint="0.7999000000000001"/>
        <bgColor rgb="FFD9D9D9"/>
      </patternFill>
    </fill>
    <fill>
      <patternFill patternType="solid">
        <fgColor rgb="FF00B050"/>
        <bgColor rgb="FF008080"/>
      </patternFill>
    </fill>
    <fill>
      <patternFill patternType="solid">
        <fgColor rgb="FF99FFCC"/>
        <bgColor rgb="FFCCFFFF"/>
      </patternFill>
    </fill>
    <fill>
      <patternFill patternType="solid">
        <fgColor rgb="FFCCFFFF"/>
        <bgColor rgb="FFE2F0D9"/>
      </patternFill>
    </fill>
    <fill>
      <patternFill patternType="solid">
        <fgColor theme="9" tint="0.7999000000000001"/>
        <bgColor rgb="FFD6DCE5"/>
      </patternFill>
    </fill>
  </fills>
  <borders count="23">
    <border>
      <left/>
      <right/>
      <top/>
      <bottom/>
      <diagonal/>
    </border>
    <border>
      <left/>
      <right/>
      <top style="thick"/>
      <bottom/>
      <diagonal/>
    </border>
    <border>
      <left style="thin"/>
      <right/>
      <top style="thick"/>
      <bottom/>
      <diagonal/>
    </border>
    <border>
      <left/>
      <right style="medium"/>
      <top style="thick"/>
      <bottom style="thick"/>
      <diagonal/>
    </border>
    <border>
      <left/>
      <right style="thin"/>
      <top style="thick"/>
      <bottom/>
      <diagonal/>
    </border>
    <border>
      <left/>
      <right style="thick"/>
      <top style="thick"/>
      <bottom/>
      <diagonal/>
    </border>
    <border>
      <left style="thick"/>
      <right/>
      <top style="thick"/>
      <bottom/>
      <diagonal/>
    </border>
    <border>
      <left style="thin"/>
      <right style="thin"/>
      <top style="thick"/>
      <bottom style="thick"/>
      <diagonal/>
    </border>
    <border>
      <left style="thick"/>
      <right/>
      <top/>
      <bottom/>
      <diagonal/>
    </border>
    <border>
      <left/>
      <right style="thick"/>
      <top/>
      <bottom/>
      <diagonal/>
    </border>
    <border>
      <left style="thick"/>
      <right style="thin"/>
      <top style="thick"/>
      <bottom style="thick"/>
      <diagonal/>
    </border>
    <border>
      <left style="thin"/>
      <right style="thick"/>
      <top style="thick"/>
      <bottom style="thick"/>
      <diagonal/>
    </border>
    <border>
      <left style="thick"/>
      <right style="thin"/>
      <top/>
      <bottom/>
      <diagonal/>
    </border>
    <border>
      <left style="thin"/>
      <right style="thick"/>
      <top/>
      <bottom/>
      <diagonal/>
    </border>
    <border>
      <left style="thick"/>
      <right/>
      <top/>
      <bottom style="thick"/>
      <diagonal/>
    </border>
    <border>
      <left/>
      <right/>
      <top/>
      <bottom style="thick"/>
      <diagonal/>
    </border>
    <border>
      <left style="thick"/>
      <right style="thin"/>
      <top/>
      <bottom style="thick"/>
      <diagonal/>
    </border>
    <border>
      <left style="thin"/>
      <right style="thick"/>
      <top/>
      <bottom style="thick"/>
      <diagonal/>
    </border>
    <border>
      <left/>
      <right style="thick"/>
      <top/>
      <bottom style="thick"/>
      <diagonal/>
    </border>
    <border>
      <left style="thin"/>
      <right/>
      <top/>
      <bottom/>
      <diagonal/>
    </border>
    <border>
      <left/>
      <right style="thin"/>
      <top/>
      <bottom/>
      <diagonal/>
    </border>
    <border>
      <left style="thin"/>
      <right/>
      <top/>
      <bottom style="thick"/>
      <diagonal/>
    </border>
    <border>
      <left/>
      <right style="thin"/>
      <top/>
      <bottom style="thick"/>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0" fillId="0" borderId="0" applyAlignment="1">
      <alignment horizontal="general" vertical="bottom"/>
    </xf>
  </cellStyleXfs>
  <cellXfs count="184">
    <xf numFmtId="0" fontId="0" fillId="0" borderId="0" applyAlignment="1" pivotButton="0" quotePrefix="0" xfId="0">
      <alignment horizontal="general" vertical="bottom"/>
    </xf>
    <xf numFmtId="0" fontId="4" fillId="2" borderId="0" applyAlignment="1" pivotButton="0" quotePrefix="0" xfId="0">
      <alignment horizontal="center" vertical="center"/>
    </xf>
    <xf numFmtId="0" fontId="5" fillId="2" borderId="1" applyAlignment="1" pivotButton="0" quotePrefix="0" xfId="0">
      <alignment horizontal="center" vertical="center"/>
    </xf>
    <xf numFmtId="0" fontId="5" fillId="2" borderId="1" applyAlignment="1" pivotButton="0" quotePrefix="0" xfId="0">
      <alignment horizontal="center" vertical="center" wrapText="1"/>
    </xf>
    <xf numFmtId="0" fontId="6" fillId="3" borderId="1" applyAlignment="1" pivotButton="0" quotePrefix="0" xfId="0">
      <alignment horizontal="center" vertical="center"/>
    </xf>
    <xf numFmtId="0" fontId="6" fillId="4" borderId="1" applyAlignment="1" pivotButton="0" quotePrefix="0" xfId="0">
      <alignment horizontal="center" vertical="center"/>
    </xf>
    <xf numFmtId="0" fontId="6" fillId="5" borderId="1" applyAlignment="1" pivotButton="0" quotePrefix="0" xfId="0">
      <alignment horizontal="center" vertical="center"/>
    </xf>
    <xf numFmtId="0" fontId="6" fillId="4" borderId="1" applyAlignment="1" pivotButton="0" quotePrefix="0" xfId="0">
      <alignment horizontal="center" vertical="center" wrapText="1"/>
    </xf>
    <xf numFmtId="0" fontId="6" fillId="6" borderId="1" applyAlignment="1" pivotButton="0" quotePrefix="0" xfId="0">
      <alignment horizontal="center" vertical="center" wrapText="1"/>
    </xf>
    <xf numFmtId="0" fontId="7" fillId="2" borderId="2" applyAlignment="1" pivotButton="0" quotePrefix="0" xfId="0">
      <alignment horizontal="center" vertical="center" wrapText="1"/>
    </xf>
    <xf numFmtId="0" fontId="8" fillId="2" borderId="1" applyAlignment="1" pivotButton="0" quotePrefix="0" xfId="0">
      <alignment horizontal="center" vertical="center" wrapText="1"/>
    </xf>
    <xf numFmtId="0" fontId="9" fillId="7" borderId="3" applyAlignment="1" pivotButton="0" quotePrefix="0" xfId="0">
      <alignment horizontal="center" vertical="center" wrapText="1"/>
    </xf>
    <xf numFmtId="0" fontId="9" fillId="7" borderId="4" applyAlignment="1" pivotButton="0" quotePrefix="0" xfId="0">
      <alignment horizontal="center" vertical="center" wrapText="1"/>
    </xf>
    <xf numFmtId="0" fontId="10" fillId="8" borderId="1" applyAlignment="1" pivotButton="0" quotePrefix="0" xfId="0">
      <alignment horizontal="center" vertical="center" wrapText="1"/>
    </xf>
    <xf numFmtId="0" fontId="11" fillId="3" borderId="1" applyAlignment="1" pivotButton="0" quotePrefix="0" xfId="0">
      <alignment horizontal="center" vertical="center" wrapText="1"/>
    </xf>
    <xf numFmtId="0" fontId="10" fillId="2" borderId="1" applyAlignment="1" pivotButton="0" quotePrefix="0" xfId="0">
      <alignment horizontal="center" vertical="center" wrapText="1"/>
    </xf>
    <xf numFmtId="0" fontId="6" fillId="7" borderId="1" applyAlignment="1" pivotButton="0" quotePrefix="0" xfId="0">
      <alignment horizontal="center" vertical="center" wrapText="1"/>
    </xf>
    <xf numFmtId="0" fontId="10" fillId="8" borderId="1" applyAlignment="1" pivotButton="0" quotePrefix="0" xfId="0">
      <alignment horizontal="center" vertical="center"/>
    </xf>
    <xf numFmtId="0" fontId="12" fillId="4" borderId="5" applyAlignment="1" pivotButton="0" quotePrefix="0" xfId="0">
      <alignment horizontal="center" vertical="center" wrapText="1"/>
    </xf>
    <xf numFmtId="164" fontId="5" fillId="2" borderId="6" applyAlignment="1" pivotButton="0" quotePrefix="0" xfId="0">
      <alignment horizontal="center" vertical="center"/>
    </xf>
    <xf numFmtId="164" fontId="0" fillId="0" borderId="0" applyAlignment="1" pivotButton="0" quotePrefix="0" xfId="0">
      <alignment horizontal="center" vertical="center"/>
    </xf>
    <xf numFmtId="0" fontId="0" fillId="9" borderId="6" applyAlignment="1" pivotButton="0" quotePrefix="0" xfId="0">
      <alignment horizontal="center" vertical="center"/>
    </xf>
    <xf numFmtId="0" fontId="0" fillId="9" borderId="1" applyAlignment="1" pivotButton="0" quotePrefix="0" xfId="0">
      <alignment horizontal="center" vertical="center"/>
    </xf>
    <xf numFmtId="1" fontId="0" fillId="4" borderId="1" applyAlignment="1" pivotButton="0" quotePrefix="0" xfId="0">
      <alignment horizontal="center" vertical="center"/>
    </xf>
    <xf numFmtId="164" fontId="0" fillId="9" borderId="1" applyAlignment="1" pivotButton="0" quotePrefix="0" xfId="0">
      <alignment horizontal="center" vertical="center"/>
    </xf>
    <xf numFmtId="1" fontId="0" fillId="9" borderId="1" applyAlignment="1" pivotButton="0" quotePrefix="0" xfId="0">
      <alignment horizontal="center" vertical="center"/>
    </xf>
    <xf numFmtId="2" fontId="0" fillId="9" borderId="7" applyAlignment="1" pivotButton="0" quotePrefix="0" xfId="0">
      <alignment horizontal="center" vertical="center" wrapText="1"/>
    </xf>
    <xf numFmtId="2" fontId="0" fillId="9" borderId="1" applyAlignment="1" pivotButton="0" quotePrefix="0" xfId="0">
      <alignment horizontal="center" vertical="center"/>
    </xf>
    <xf numFmtId="2" fontId="9" fillId="6" borderId="1" applyAlignment="1" pivotButton="0" quotePrefix="0" xfId="0">
      <alignment horizontal="center" vertical="center"/>
    </xf>
    <xf numFmtId="10" fontId="0" fillId="0" borderId="1" applyAlignment="1" pivotButton="0" quotePrefix="0" xfId="19">
      <alignment horizontal="center" vertical="center"/>
    </xf>
    <xf numFmtId="1" fontId="0" fillId="10" borderId="1" applyAlignment="1" pivotButton="0" quotePrefix="0" xfId="19">
      <alignment horizontal="center" vertical="center"/>
    </xf>
    <xf numFmtId="164" fontId="0" fillId="0" borderId="1" applyAlignment="1" pivotButton="0" quotePrefix="0" xfId="0">
      <alignment horizontal="center" vertical="center"/>
    </xf>
    <xf numFmtId="164" fontId="13" fillId="0" borderId="1" applyAlignment="1" pivotButton="0" quotePrefix="0" xfId="0">
      <alignment horizontal="center" vertical="center"/>
    </xf>
    <xf numFmtId="164" fontId="14" fillId="0" borderId="5" applyAlignment="1" pivotButton="0" quotePrefix="0" xfId="0">
      <alignment horizontal="center" vertical="center"/>
    </xf>
    <xf numFmtId="165" fontId="0" fillId="0" borderId="0" applyAlignment="1" pivotButton="0" quotePrefix="0" xfId="0">
      <alignment horizontal="general" vertical="bottom"/>
    </xf>
    <xf numFmtId="166" fontId="0" fillId="0" borderId="0" applyAlignment="1" pivotButton="0" quotePrefix="0" xfId="0">
      <alignment horizontal="general" vertical="bottom"/>
    </xf>
    <xf numFmtId="0" fontId="15" fillId="2" borderId="8" applyAlignment="1" pivotButton="0" quotePrefix="0" xfId="0">
      <alignment horizontal="center" vertical="center"/>
    </xf>
    <xf numFmtId="2" fontId="0" fillId="9" borderId="0" applyAlignment="1" pivotButton="0" quotePrefix="0" xfId="0">
      <alignment horizontal="center" vertical="center"/>
    </xf>
    <xf numFmtId="10" fontId="0" fillId="9" borderId="0" applyAlignment="1" pivotButton="0" quotePrefix="0" xfId="19">
      <alignment horizontal="center" vertical="center"/>
    </xf>
    <xf numFmtId="10" fontId="0" fillId="9" borderId="0" applyAlignment="1" pivotButton="0" quotePrefix="0" xfId="0">
      <alignment horizontal="center" vertical="center"/>
    </xf>
    <xf numFmtId="1" fontId="0" fillId="9" borderId="0" applyAlignment="1" pivotButton="0" quotePrefix="0" xfId="0">
      <alignment horizontal="center" vertical="center"/>
    </xf>
    <xf numFmtId="164" fontId="0" fillId="9" borderId="0" applyAlignment="1" pivotButton="0" quotePrefix="0" xfId="0">
      <alignment horizontal="center" vertical="center"/>
    </xf>
    <xf numFmtId="2" fontId="9" fillId="6" borderId="0" applyAlignment="1" pivotButton="0" quotePrefix="0" xfId="0">
      <alignment horizontal="center" vertical="center"/>
    </xf>
    <xf numFmtId="10" fontId="0" fillId="0" borderId="0" applyAlignment="1" pivotButton="0" quotePrefix="0" xfId="19">
      <alignment horizontal="center" vertical="center"/>
    </xf>
    <xf numFmtId="164" fontId="13" fillId="0" borderId="0" applyAlignment="1" pivotButton="0" quotePrefix="0" xfId="0">
      <alignment horizontal="center" vertical="center"/>
    </xf>
    <xf numFmtId="164" fontId="14" fillId="0" borderId="9" applyAlignment="1" pivotButton="0" quotePrefix="0" xfId="0">
      <alignment horizontal="center" vertical="center"/>
    </xf>
    <xf numFmtId="164" fontId="0" fillId="0" borderId="0" applyAlignment="1" pivotButton="0" quotePrefix="0" xfId="0">
      <alignment horizontal="general" vertical="bottom"/>
    </xf>
    <xf numFmtId="1" fontId="0" fillId="0" borderId="0" applyAlignment="1" pivotButton="0" quotePrefix="0" xfId="0">
      <alignment horizontal="center" vertical="center"/>
    </xf>
    <xf numFmtId="0" fontId="0" fillId="9" borderId="8" applyAlignment="1" pivotButton="0" quotePrefix="0" xfId="0">
      <alignment horizontal="center" vertical="center"/>
    </xf>
    <xf numFmtId="2" fontId="0" fillId="0" borderId="0" applyAlignment="1" pivotButton="0" quotePrefix="0" xfId="0">
      <alignment horizontal="general" vertical="bottom"/>
    </xf>
    <xf numFmtId="0" fontId="7" fillId="2" borderId="10" applyAlignment="1" pivotButton="0" quotePrefix="0" xfId="0">
      <alignment horizontal="center" vertical="center" wrapText="1"/>
    </xf>
    <xf numFmtId="0" fontId="8" fillId="2" borderId="11" applyAlignment="1" pivotButton="0" quotePrefix="0" xfId="0">
      <alignment horizontal="center" vertical="center" wrapText="1"/>
    </xf>
    <xf numFmtId="0" fontId="9" fillId="7" borderId="10" applyAlignment="1" pivotButton="0" quotePrefix="0" xfId="0">
      <alignment horizontal="center" vertical="center" wrapText="1"/>
    </xf>
    <xf numFmtId="0" fontId="9" fillId="7" borderId="11" applyAlignment="1" pivotButton="0" quotePrefix="0" xfId="0">
      <alignment horizontal="center" vertical="center"/>
    </xf>
    <xf numFmtId="2" fontId="0" fillId="11" borderId="0" applyAlignment="1" pivotButton="0" quotePrefix="0" xfId="0">
      <alignment horizontal="center" vertical="center"/>
    </xf>
    <xf numFmtId="10" fontId="0" fillId="11" borderId="0" applyAlignment="1" pivotButton="0" quotePrefix="0" xfId="19">
      <alignment horizontal="center" vertical="center"/>
    </xf>
    <xf numFmtId="10" fontId="15" fillId="2" borderId="0" applyAlignment="1" pivotButton="0" quotePrefix="0" xfId="0">
      <alignment horizontal="center" vertical="center"/>
    </xf>
    <xf numFmtId="2" fontId="9" fillId="12" borderId="12" applyAlignment="1" pivotButton="0" quotePrefix="0" xfId="0">
      <alignment horizontal="center" vertical="center"/>
    </xf>
    <xf numFmtId="1" fontId="0" fillId="13" borderId="13" applyAlignment="1" pivotButton="0" quotePrefix="0" xfId="0">
      <alignment horizontal="center" vertical="center"/>
    </xf>
    <xf numFmtId="2" fontId="0" fillId="7" borderId="12" applyAlignment="1" pivotButton="0" quotePrefix="0" xfId="0">
      <alignment horizontal="center" vertical="center"/>
    </xf>
    <xf numFmtId="1" fontId="0" fillId="14" borderId="13" applyAlignment="1" pivotButton="0" quotePrefix="0" xfId="0">
      <alignment horizontal="center" vertical="center"/>
    </xf>
    <xf numFmtId="2" fontId="0" fillId="15" borderId="0" applyAlignment="1" pivotButton="0" quotePrefix="0" xfId="0">
      <alignment horizontal="center" vertical="center"/>
    </xf>
    <xf numFmtId="164" fontId="0" fillId="13" borderId="0" applyAlignment="1" pivotButton="0" quotePrefix="0" xfId="19">
      <alignment horizontal="center" vertical="center"/>
    </xf>
    <xf numFmtId="164" fontId="0" fillId="14" borderId="0" applyAlignment="1" pivotButton="0" quotePrefix="0" xfId="19">
      <alignment horizontal="center" vertical="center"/>
    </xf>
    <xf numFmtId="2" fontId="0" fillId="0" borderId="0" applyAlignment="1" pivotButton="0" quotePrefix="0" xfId="0">
      <alignment horizontal="center" vertical="center"/>
    </xf>
    <xf numFmtId="0" fontId="0" fillId="0" borderId="8" applyAlignment="1" pivotButton="0" quotePrefix="0" xfId="0">
      <alignment horizontal="center" vertical="center"/>
    </xf>
    <xf numFmtId="10" fontId="0" fillId="0" borderId="0" applyAlignment="1" pivotButton="0" quotePrefix="0" xfId="0">
      <alignment horizontal="center" vertical="center"/>
    </xf>
    <xf numFmtId="1" fontId="0" fillId="0" borderId="0" applyAlignment="1" pivotButton="0" quotePrefix="0" xfId="0">
      <alignment horizontal="general" vertical="bottom"/>
    </xf>
    <xf numFmtId="2" fontId="0" fillId="10" borderId="0" applyAlignment="1" pivotButton="0" quotePrefix="0" xfId="0">
      <alignment horizontal="center" vertical="center"/>
    </xf>
    <xf numFmtId="0" fontId="0" fillId="0" borderId="14" applyAlignment="1" pivotButton="0" quotePrefix="0" xfId="0">
      <alignment horizontal="center" vertical="center"/>
    </xf>
    <xf numFmtId="2" fontId="0" fillId="11" borderId="15" applyAlignment="1" pivotButton="0" quotePrefix="0" xfId="0">
      <alignment horizontal="center" vertical="center"/>
    </xf>
    <xf numFmtId="10" fontId="0" fillId="11" borderId="15" applyAlignment="1" pivotButton="0" quotePrefix="0" xfId="19">
      <alignment horizontal="center" vertical="center"/>
    </xf>
    <xf numFmtId="10" fontId="0" fillId="0" borderId="15" applyAlignment="1" pivotButton="0" quotePrefix="0" xfId="0">
      <alignment horizontal="center" vertical="center"/>
    </xf>
    <xf numFmtId="1" fontId="0" fillId="0" borderId="15" applyAlignment="1" pivotButton="0" quotePrefix="0" xfId="0">
      <alignment horizontal="center" vertical="center"/>
    </xf>
    <xf numFmtId="164" fontId="0" fillId="0" borderId="15" applyAlignment="1" pivotButton="0" quotePrefix="0" xfId="0">
      <alignment horizontal="center" vertical="center"/>
    </xf>
    <xf numFmtId="2" fontId="9" fillId="12" borderId="16" applyAlignment="1" pivotButton="0" quotePrefix="0" xfId="0">
      <alignment horizontal="center" vertical="center"/>
    </xf>
    <xf numFmtId="1" fontId="0" fillId="13" borderId="17" applyAlignment="1" pivotButton="0" quotePrefix="0" xfId="0">
      <alignment horizontal="center" vertical="center"/>
    </xf>
    <xf numFmtId="2" fontId="0" fillId="7" borderId="16" applyAlignment="1" pivotButton="0" quotePrefix="0" xfId="0">
      <alignment horizontal="center" vertical="center"/>
    </xf>
    <xf numFmtId="1" fontId="0" fillId="14" borderId="17" applyAlignment="1" pivotButton="0" quotePrefix="0" xfId="0">
      <alignment horizontal="center" vertical="center"/>
    </xf>
    <xf numFmtId="2" fontId="0" fillId="15" borderId="15" applyAlignment="1" pivotButton="0" quotePrefix="0" xfId="0">
      <alignment horizontal="center" vertical="center"/>
    </xf>
    <xf numFmtId="2" fontId="9" fillId="6" borderId="15" applyAlignment="1" pivotButton="0" quotePrefix="0" xfId="0">
      <alignment horizontal="center" vertical="center"/>
    </xf>
    <xf numFmtId="10" fontId="0" fillId="0" borderId="15" applyAlignment="1" pivotButton="0" quotePrefix="0" xfId="19">
      <alignment horizontal="center" vertical="center"/>
    </xf>
    <xf numFmtId="164" fontId="0" fillId="13" borderId="15" applyAlignment="1" pivotButton="0" quotePrefix="0" xfId="19">
      <alignment horizontal="center" vertical="center"/>
    </xf>
    <xf numFmtId="164" fontId="13" fillId="0" borderId="15" applyAlignment="1" pivotButton="0" quotePrefix="0" xfId="0">
      <alignment horizontal="center" vertical="center"/>
    </xf>
    <xf numFmtId="164" fontId="14" fillId="0" borderId="18" applyAlignment="1" pivotButton="0" quotePrefix="0" xfId="0">
      <alignment horizontal="center" vertical="center"/>
    </xf>
    <xf numFmtId="0" fontId="0" fillId="0" borderId="0" applyAlignment="1" pivotButton="0" quotePrefix="0" xfId="0">
      <alignment horizontal="center" vertical="center"/>
    </xf>
    <xf numFmtId="2" fontId="9" fillId="0" borderId="0" applyAlignment="1" pivotButton="0" quotePrefix="0" xfId="0">
      <alignment horizontal="center" vertical="center"/>
    </xf>
    <xf numFmtId="164" fontId="14" fillId="0" borderId="0" applyAlignment="1" pivotButton="0" quotePrefix="0" xfId="0">
      <alignment horizontal="center" vertical="center"/>
    </xf>
    <xf numFmtId="0" fontId="0" fillId="0" borderId="0" applyAlignment="1" pivotButton="0" quotePrefix="0" xfId="0">
      <alignment horizontal="general" vertical="bottom"/>
    </xf>
    <xf numFmtId="0" fontId="0" fillId="0" borderId="0" pivotButton="0" quotePrefix="0" xfId="0"/>
    <xf numFmtId="0" fontId="4" fillId="2" borderId="0" applyAlignment="1" pivotButton="0" quotePrefix="0" xfId="0">
      <alignment horizontal="center" vertical="center"/>
    </xf>
    <xf numFmtId="0" fontId="5" fillId="2" borderId="1" applyAlignment="1" pivotButton="0" quotePrefix="0" xfId="0">
      <alignment horizontal="center" vertical="center"/>
    </xf>
    <xf numFmtId="0" fontId="5" fillId="2" borderId="1" applyAlignment="1" pivotButton="0" quotePrefix="0" xfId="0">
      <alignment horizontal="center" vertical="center" wrapText="1"/>
    </xf>
    <xf numFmtId="0" fontId="6" fillId="3" borderId="1" applyAlignment="1" pivotButton="0" quotePrefix="0" xfId="0">
      <alignment horizontal="center" vertical="center"/>
    </xf>
    <xf numFmtId="0" fontId="6" fillId="4" borderId="1" applyAlignment="1" pivotButton="0" quotePrefix="0" xfId="0">
      <alignment horizontal="center" vertical="center"/>
    </xf>
    <xf numFmtId="0" fontId="6" fillId="5" borderId="1" applyAlignment="1" pivotButton="0" quotePrefix="0" xfId="0">
      <alignment horizontal="center" vertical="center"/>
    </xf>
    <xf numFmtId="0" fontId="6" fillId="4" borderId="1" applyAlignment="1" pivotButton="0" quotePrefix="0" xfId="0">
      <alignment horizontal="center" vertical="center" wrapText="1"/>
    </xf>
    <xf numFmtId="0" fontId="6" fillId="6" borderId="1" applyAlignment="1" pivotButton="0" quotePrefix="0" xfId="0">
      <alignment horizontal="center" vertical="center" wrapText="1"/>
    </xf>
    <xf numFmtId="0" fontId="7" fillId="2" borderId="2" applyAlignment="1" pivotButton="0" quotePrefix="0" xfId="0">
      <alignment horizontal="center" vertical="center" wrapText="1"/>
    </xf>
    <xf numFmtId="0" fontId="8" fillId="2" borderId="1" applyAlignment="1" pivotButton="0" quotePrefix="0" xfId="0">
      <alignment horizontal="center" vertical="center" wrapText="1"/>
    </xf>
    <xf numFmtId="0" fontId="9" fillId="7" borderId="3" applyAlignment="1" pivotButton="0" quotePrefix="0" xfId="0">
      <alignment horizontal="center" vertical="center" wrapText="1"/>
    </xf>
    <xf numFmtId="0" fontId="9" fillId="7" borderId="4" applyAlignment="1" pivotButton="0" quotePrefix="0" xfId="0">
      <alignment horizontal="center" vertical="center" wrapText="1"/>
    </xf>
    <xf numFmtId="0" fontId="10" fillId="8" borderId="1" applyAlignment="1" pivotButton="0" quotePrefix="0" xfId="0">
      <alignment horizontal="center" vertical="center" wrapText="1"/>
    </xf>
    <xf numFmtId="0" fontId="11" fillId="3" borderId="1" applyAlignment="1" pivotButton="0" quotePrefix="0" xfId="0">
      <alignment horizontal="center" vertical="center" wrapText="1"/>
    </xf>
    <xf numFmtId="0" fontId="10" fillId="2" borderId="1" applyAlignment="1" pivotButton="0" quotePrefix="0" xfId="0">
      <alignment horizontal="center" vertical="center" wrapText="1"/>
    </xf>
    <xf numFmtId="0" fontId="6" fillId="7" borderId="1" applyAlignment="1" pivotButton="0" quotePrefix="0" xfId="0">
      <alignment horizontal="center" vertical="center" wrapText="1"/>
    </xf>
    <xf numFmtId="0" fontId="10" fillId="8" borderId="1" applyAlignment="1" pivotButton="0" quotePrefix="0" xfId="0">
      <alignment horizontal="center" vertical="center"/>
    </xf>
    <xf numFmtId="0" fontId="12" fillId="4" borderId="5" applyAlignment="1" pivotButton="0" quotePrefix="0" xfId="0">
      <alignment horizontal="center" vertical="center" wrapText="1"/>
    </xf>
    <xf numFmtId="164" fontId="5" fillId="2" borderId="6" applyAlignment="1" pivotButton="0" quotePrefix="0" xfId="0">
      <alignment horizontal="center" vertical="center"/>
    </xf>
    <xf numFmtId="164" fontId="0" fillId="0" borderId="0" applyAlignment="1" pivotButton="0" quotePrefix="0" xfId="0">
      <alignment horizontal="center" vertical="center"/>
    </xf>
    <xf numFmtId="0" fontId="0" fillId="9" borderId="6" applyAlignment="1" pivotButton="0" quotePrefix="0" xfId="0">
      <alignment horizontal="center" vertical="center"/>
    </xf>
    <xf numFmtId="0" fontId="0" fillId="9" borderId="1" applyAlignment="1" pivotButton="0" quotePrefix="0" xfId="0">
      <alignment horizontal="center" vertical="center"/>
    </xf>
    <xf numFmtId="1" fontId="0" fillId="4" borderId="1" applyAlignment="1" pivotButton="0" quotePrefix="0" xfId="0">
      <alignment horizontal="center" vertical="center"/>
    </xf>
    <xf numFmtId="164" fontId="0" fillId="9" borderId="1" applyAlignment="1" pivotButton="0" quotePrefix="0" xfId="0">
      <alignment horizontal="center" vertical="center"/>
    </xf>
    <xf numFmtId="1" fontId="0" fillId="9" borderId="1" applyAlignment="1" pivotButton="0" quotePrefix="0" xfId="0">
      <alignment horizontal="center" vertical="center"/>
    </xf>
    <xf numFmtId="2" fontId="0" fillId="9" borderId="7" applyAlignment="1" pivotButton="0" quotePrefix="0" xfId="0">
      <alignment horizontal="center" vertical="center" wrapText="1"/>
    </xf>
    <xf numFmtId="0" fontId="0" fillId="0" borderId="1" pivotButton="0" quotePrefix="0" xfId="0"/>
    <xf numFmtId="0" fontId="0" fillId="0" borderId="4" pivotButton="0" quotePrefix="0" xfId="0"/>
    <xf numFmtId="2" fontId="0" fillId="9" borderId="1" applyAlignment="1" pivotButton="0" quotePrefix="0" xfId="0">
      <alignment horizontal="center" vertical="center"/>
    </xf>
    <xf numFmtId="2" fontId="9" fillId="6" borderId="1" applyAlignment="1" pivotButton="0" quotePrefix="0" xfId="0">
      <alignment horizontal="center" vertical="center"/>
    </xf>
    <xf numFmtId="10" fontId="0" fillId="0" borderId="1" applyAlignment="1" pivotButton="0" quotePrefix="0" xfId="19">
      <alignment horizontal="center" vertical="center"/>
    </xf>
    <xf numFmtId="1" fontId="0" fillId="10" borderId="1" applyAlignment="1" pivotButton="0" quotePrefix="0" xfId="19">
      <alignment horizontal="center" vertical="center"/>
    </xf>
    <xf numFmtId="164" fontId="0" fillId="0" borderId="1" applyAlignment="1" pivotButton="0" quotePrefix="0" xfId="0">
      <alignment horizontal="center" vertical="center"/>
    </xf>
    <xf numFmtId="164" fontId="13" fillId="0" borderId="1" applyAlignment="1" pivotButton="0" quotePrefix="0" xfId="0">
      <alignment horizontal="center" vertical="center"/>
    </xf>
    <xf numFmtId="164" fontId="14" fillId="0" borderId="5" applyAlignment="1" pivotButton="0" quotePrefix="0" xfId="0">
      <alignment horizontal="center" vertical="center"/>
    </xf>
    <xf numFmtId="165" fontId="0" fillId="0" borderId="0" applyAlignment="1" pivotButton="0" quotePrefix="0" xfId="0">
      <alignment horizontal="general" vertical="bottom"/>
    </xf>
    <xf numFmtId="166" fontId="0" fillId="0" borderId="0" applyAlignment="1" pivotButton="0" quotePrefix="0" xfId="0">
      <alignment horizontal="general" vertical="bottom"/>
    </xf>
    <xf numFmtId="0" fontId="15" fillId="2" borderId="8" applyAlignment="1" pivotButton="0" quotePrefix="0" xfId="0">
      <alignment horizontal="center" vertical="center"/>
    </xf>
    <xf numFmtId="2" fontId="0" fillId="9" borderId="0" applyAlignment="1" pivotButton="0" quotePrefix="0" xfId="0">
      <alignment horizontal="center" vertical="center"/>
    </xf>
    <xf numFmtId="10" fontId="0" fillId="9" borderId="0" applyAlignment="1" pivotButton="0" quotePrefix="0" xfId="19">
      <alignment horizontal="center" vertical="center"/>
    </xf>
    <xf numFmtId="10" fontId="0" fillId="9" borderId="0" applyAlignment="1" pivotButton="0" quotePrefix="0" xfId="0">
      <alignment horizontal="center" vertical="center"/>
    </xf>
    <xf numFmtId="1" fontId="0" fillId="9" borderId="0" applyAlignment="1" pivotButton="0" quotePrefix="0" xfId="0">
      <alignment horizontal="center" vertical="center"/>
    </xf>
    <xf numFmtId="164" fontId="0" fillId="9" borderId="0" applyAlignment="1" pivotButton="0" quotePrefix="0" xfId="0">
      <alignment horizontal="center" vertical="center"/>
    </xf>
    <xf numFmtId="0" fontId="0" fillId="0" borderId="19" pivotButton="0" quotePrefix="0" xfId="0"/>
    <xf numFmtId="0" fontId="0" fillId="0" borderId="20" pivotButton="0" quotePrefix="0" xfId="0"/>
    <xf numFmtId="2" fontId="9" fillId="6" borderId="0" applyAlignment="1" pivotButton="0" quotePrefix="0" xfId="0">
      <alignment horizontal="center" vertical="center"/>
    </xf>
    <xf numFmtId="10" fontId="0" fillId="0" borderId="0" applyAlignment="1" pivotButton="0" quotePrefix="0" xfId="19">
      <alignment horizontal="center" vertical="center"/>
    </xf>
    <xf numFmtId="164" fontId="13" fillId="0" borderId="0" applyAlignment="1" pivotButton="0" quotePrefix="0" xfId="0">
      <alignment horizontal="center" vertical="center"/>
    </xf>
    <xf numFmtId="164" fontId="14" fillId="0" borderId="9" applyAlignment="1" pivotButton="0" quotePrefix="0" xfId="0">
      <alignment horizontal="center" vertical="center"/>
    </xf>
    <xf numFmtId="164" fontId="0" fillId="0" borderId="0" applyAlignment="1" pivotButton="0" quotePrefix="0" xfId="0">
      <alignment horizontal="general" vertical="bottom"/>
    </xf>
    <xf numFmtId="1" fontId="0" fillId="0" borderId="0" applyAlignment="1" pivotButton="0" quotePrefix="0" xfId="0">
      <alignment horizontal="center" vertical="center"/>
    </xf>
    <xf numFmtId="0" fontId="0" fillId="9" borderId="8" applyAlignment="1" pivotButton="0" quotePrefix="0" xfId="0">
      <alignment horizontal="center" vertical="center"/>
    </xf>
    <xf numFmtId="2" fontId="0" fillId="0" borderId="0" applyAlignment="1" pivotButton="0" quotePrefix="0" xfId="0">
      <alignment horizontal="general" vertical="bottom"/>
    </xf>
    <xf numFmtId="0" fontId="0" fillId="0" borderId="21" pivotButton="0" quotePrefix="0" xfId="0"/>
    <xf numFmtId="0" fontId="0" fillId="0" borderId="15" pivotButton="0" quotePrefix="0" xfId="0"/>
    <xf numFmtId="0" fontId="0" fillId="0" borderId="22" pivotButton="0" quotePrefix="0" xfId="0"/>
    <xf numFmtId="0" fontId="7" fillId="2" borderId="10" applyAlignment="1" pivotButton="0" quotePrefix="0" xfId="0">
      <alignment horizontal="center" vertical="center" wrapText="1"/>
    </xf>
    <xf numFmtId="0" fontId="8" fillId="2" borderId="11" applyAlignment="1" pivotButton="0" quotePrefix="0" xfId="0">
      <alignment horizontal="center" vertical="center" wrapText="1"/>
    </xf>
    <xf numFmtId="0" fontId="9" fillId="7" borderId="10" applyAlignment="1" pivotButton="0" quotePrefix="0" xfId="0">
      <alignment horizontal="center" vertical="center" wrapText="1"/>
    </xf>
    <xf numFmtId="0" fontId="9" fillId="7" borderId="11" applyAlignment="1" pivotButton="0" quotePrefix="0" xfId="0">
      <alignment horizontal="center" vertical="center"/>
    </xf>
    <xf numFmtId="2" fontId="0" fillId="11" borderId="0" applyAlignment="1" pivotButton="0" quotePrefix="0" xfId="0">
      <alignment horizontal="center" vertical="center"/>
    </xf>
    <xf numFmtId="10" fontId="0" fillId="11" borderId="0" applyAlignment="1" pivotButton="0" quotePrefix="0" xfId="19">
      <alignment horizontal="center" vertical="center"/>
    </xf>
    <xf numFmtId="10" fontId="15" fillId="2" borderId="0" applyAlignment="1" pivotButton="0" quotePrefix="0" xfId="0">
      <alignment horizontal="center" vertical="center"/>
    </xf>
    <xf numFmtId="2" fontId="9" fillId="12" borderId="12" applyAlignment="1" pivotButton="0" quotePrefix="0" xfId="0">
      <alignment horizontal="center" vertical="center"/>
    </xf>
    <xf numFmtId="1" fontId="0" fillId="13" borderId="13" applyAlignment="1" pivotButton="0" quotePrefix="0" xfId="0">
      <alignment horizontal="center" vertical="center"/>
    </xf>
    <xf numFmtId="2" fontId="0" fillId="7" borderId="12" applyAlignment="1" pivotButton="0" quotePrefix="0" xfId="0">
      <alignment horizontal="center" vertical="center"/>
    </xf>
    <xf numFmtId="1" fontId="0" fillId="14" borderId="13" applyAlignment="1" pivotButton="0" quotePrefix="0" xfId="0">
      <alignment horizontal="center" vertical="center"/>
    </xf>
    <xf numFmtId="2" fontId="0" fillId="15" borderId="0" applyAlignment="1" pivotButton="0" quotePrefix="0" xfId="0">
      <alignment horizontal="center" vertical="center"/>
    </xf>
    <xf numFmtId="164" fontId="0" fillId="13" borderId="0" applyAlignment="1" pivotButton="0" quotePrefix="0" xfId="19">
      <alignment horizontal="center" vertical="center"/>
    </xf>
    <xf numFmtId="164" fontId="0" fillId="14" borderId="0" applyAlignment="1" pivotButton="0" quotePrefix="0" xfId="19">
      <alignment horizontal="center" vertical="center"/>
    </xf>
    <xf numFmtId="2" fontId="0" fillId="0" borderId="0" applyAlignment="1" pivotButton="0" quotePrefix="0" xfId="0">
      <alignment horizontal="center" vertical="center"/>
    </xf>
    <xf numFmtId="0" fontId="0" fillId="0" borderId="8" applyAlignment="1" pivotButton="0" quotePrefix="0" xfId="0">
      <alignment horizontal="center" vertical="center"/>
    </xf>
    <xf numFmtId="10" fontId="0" fillId="0" borderId="0" applyAlignment="1" pivotButton="0" quotePrefix="0" xfId="0">
      <alignment horizontal="center" vertical="center"/>
    </xf>
    <xf numFmtId="1" fontId="0" fillId="0" borderId="0" applyAlignment="1" pivotButton="0" quotePrefix="0" xfId="0">
      <alignment horizontal="general" vertical="bottom"/>
    </xf>
    <xf numFmtId="2" fontId="0" fillId="10" borderId="0" applyAlignment="1" pivotButton="0" quotePrefix="0" xfId="0">
      <alignment horizontal="center" vertical="center"/>
    </xf>
    <xf numFmtId="0" fontId="0" fillId="0" borderId="14" applyAlignment="1" pivotButton="0" quotePrefix="0" xfId="0">
      <alignment horizontal="center" vertical="center"/>
    </xf>
    <xf numFmtId="2" fontId="0" fillId="11" borderId="15" applyAlignment="1" pivotButton="0" quotePrefix="0" xfId="0">
      <alignment horizontal="center" vertical="center"/>
    </xf>
    <xf numFmtId="10" fontId="0" fillId="11" borderId="15" applyAlignment="1" pivotButton="0" quotePrefix="0" xfId="19">
      <alignment horizontal="center" vertical="center"/>
    </xf>
    <xf numFmtId="10" fontId="0" fillId="0" borderId="15" applyAlignment="1" pivotButton="0" quotePrefix="0" xfId="0">
      <alignment horizontal="center" vertical="center"/>
    </xf>
    <xf numFmtId="1" fontId="0" fillId="0" borderId="15" applyAlignment="1" pivotButton="0" quotePrefix="0" xfId="0">
      <alignment horizontal="center" vertical="center"/>
    </xf>
    <xf numFmtId="164" fontId="0" fillId="0" borderId="15" applyAlignment="1" pivotButton="0" quotePrefix="0" xfId="0">
      <alignment horizontal="center" vertical="center"/>
    </xf>
    <xf numFmtId="2" fontId="9" fillId="12" borderId="16" applyAlignment="1" pivotButton="0" quotePrefix="0" xfId="0">
      <alignment horizontal="center" vertical="center"/>
    </xf>
    <xf numFmtId="1" fontId="0" fillId="13" borderId="17" applyAlignment="1" pivotButton="0" quotePrefix="0" xfId="0">
      <alignment horizontal="center" vertical="center"/>
    </xf>
    <xf numFmtId="2" fontId="0" fillId="7" borderId="16" applyAlignment="1" pivotButton="0" quotePrefix="0" xfId="0">
      <alignment horizontal="center" vertical="center"/>
    </xf>
    <xf numFmtId="1" fontId="0" fillId="14" borderId="17" applyAlignment="1" pivotButton="0" quotePrefix="0" xfId="0">
      <alignment horizontal="center" vertical="center"/>
    </xf>
    <xf numFmtId="2" fontId="0" fillId="15" borderId="15" applyAlignment="1" pivotButton="0" quotePrefix="0" xfId="0">
      <alignment horizontal="center" vertical="center"/>
    </xf>
    <xf numFmtId="2" fontId="9" fillId="6" borderId="15" applyAlignment="1" pivotButton="0" quotePrefix="0" xfId="0">
      <alignment horizontal="center" vertical="center"/>
    </xf>
    <xf numFmtId="10" fontId="0" fillId="0" borderId="15" applyAlignment="1" pivotButton="0" quotePrefix="0" xfId="19">
      <alignment horizontal="center" vertical="center"/>
    </xf>
    <xf numFmtId="164" fontId="0" fillId="13" borderId="15" applyAlignment="1" pivotButton="0" quotePrefix="0" xfId="19">
      <alignment horizontal="center" vertical="center"/>
    </xf>
    <xf numFmtId="164" fontId="13" fillId="0" borderId="15" applyAlignment="1" pivotButton="0" quotePrefix="0" xfId="0">
      <alignment horizontal="center" vertical="center"/>
    </xf>
    <xf numFmtId="164" fontId="14" fillId="0" borderId="18" applyAlignment="1" pivotButton="0" quotePrefix="0" xfId="0">
      <alignment horizontal="center" vertical="center"/>
    </xf>
    <xf numFmtId="0" fontId="0" fillId="0" borderId="0" applyAlignment="1" pivotButton="0" quotePrefix="0" xfId="0">
      <alignment horizontal="center" vertical="center"/>
    </xf>
    <xf numFmtId="2" fontId="9" fillId="0" borderId="0" applyAlignment="1" pivotButton="0" quotePrefix="0" xfId="0">
      <alignment horizontal="center" vertical="center"/>
    </xf>
    <xf numFmtId="164" fontId="14" fillId="0" borderId="0" applyAlignment="1" pivotButton="0" quotePrefix="0" xfId="0">
      <alignment horizontal="center"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CC"/>
      <rgbColor rgb="FFFFFF00"/>
      <rgbColor rgb="FFFF00FF"/>
      <rgbColor rgb="FF00FFFF"/>
      <rgbColor rgb="FFC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D6DCE5"/>
      <rgbColor rgb="FF000080"/>
      <rgbColor rgb="FFFF00FF"/>
      <rgbColor rgb="FFFFFF00"/>
      <rgbColor rgb="FF00FFFF"/>
      <rgbColor rgb="FF800080"/>
      <rgbColor rgb="FF800000"/>
      <rgbColor rgb="FF008080"/>
      <rgbColor rgb="FF0000FF"/>
      <rgbColor rgb="FF00B0F0"/>
      <rgbColor rgb="FF99FFCC"/>
      <rgbColor rgb="FFE2F0D9"/>
      <rgbColor rgb="FFFFFF99"/>
      <rgbColor rgb="FF99CCFF"/>
      <rgbColor rgb="FFFF99CC"/>
      <rgbColor rgb="FFCC99FF"/>
      <rgbColor rgb="FFD9D9D9"/>
      <rgbColor rgb="FF3366FF"/>
      <rgbColor rgb="FF33CCCC"/>
      <rgbColor rgb="FF92D050"/>
      <rgbColor rgb="FFFFCC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Unknown Author</author>
    <author>Grok Analysis</author>
  </authors>
  <commentList>
    <comment ref="U1" authorId="0" shapeId="0">
      <text>
        <t>abhijit vyas:
Click here in U1 you will get drop down menu for amount change selection</t>
      </text>
    </comment>
    <comment ref="V1" authorId="1" shapeId="0">
      <text>
        <t>Formula detected: =IF(U1=100000,-0.642,IF(U1=150000,-0.428,IF(U1=200000,-0.214,IF(U1=250000,0.002,IF(U1=300000,0.216,IF(U1=350000,0.436,IF(U1=400000,0.6511,IF(U1=450000,0.872,IF(U1=500000,1.09,IF(U1=550000,1.311,IF(U1=600000,1.532,IF(U1=650000,1.754,IF(U1=700000,1.977,IF(U1=750000,2.201,IF(U1=800000,2.425,IF(U1=850000,2.65,IF(U1=900000,2.877,IF(U1=950000,3.104,IF(U1=1000000,3.332,0.023)))))))))))))))))))
Analyzed on: 2025-03-12 01:06:53.402174</t>
      </text>
    </comment>
    <comment ref="E2" authorId="1" shapeId="0">
      <text>
        <t>Formula detected: =F2/B2
Analyzed on: 2025-03-12 01:06:53.402241</t>
      </text>
    </comment>
    <comment ref="G2" authorId="1" shapeId="0">
      <text>
        <t>Formula detected: =E2
Analyzed on: 2025-03-12 01:06:53.402248</t>
      </text>
    </comment>
    <comment ref="H2" authorId="1" shapeId="0">
      <text>
        <t>Formula detected: =B2*E2
Analyzed on: 2025-03-12 01:06:53.402252</t>
      </text>
    </comment>
    <comment ref="M2" authorId="1" shapeId="0">
      <text>
        <t>Formula detected: =B2
Analyzed on: 2025-03-12 01:06:53.402259</t>
      </text>
    </comment>
    <comment ref="N2" authorId="1" shapeId="0">
      <text>
        <t>Formula detected: =(M2*1.5%+M2)
Analyzed on: 2025-03-12 01:06:53.402263</t>
      </text>
    </comment>
    <comment ref="O2" authorId="1" shapeId="0">
      <text>
        <t>Formula detected: =(N2-B2)/B2
Analyzed on: 2025-03-12 01:06:53.402266</t>
      </text>
    </comment>
    <comment ref="R2" authorId="1" shapeId="0">
      <text>
        <t>Formula detected: =S2-H2
Analyzed on: 2025-03-12 01:06:53.402270</t>
      </text>
    </comment>
    <comment ref="S2" authorId="1" shapeId="0">
      <text>
        <t>Formula detected: =(H2*1.5%+H2)
Analyzed on: 2025-03-12 01:06:53.402273</t>
      </text>
    </comment>
    <comment ref="T2" authorId="1" shapeId="0">
      <text>
        <t>Formula detected: =(H2*D2+H2)-H2
Analyzed on: 2025-03-12 01:06:53.402276</t>
      </text>
    </comment>
    <comment ref="A3" authorId="0" shapeId="0">
      <text>
        <t>abhijit vyas:
From serial numbers 1 to 21, buy on every -0.25% downward move (Buy quantity mentioned in "E" column.). 
Profit Booking :- From serial number 1 to 8 Book Full Profit or EXIT ALL quantities in ONE GO upon a 1.5% gain.  
The target price is mentioned in column "N."  
After exiting, wait for a few seconds and re-enter at the Current Market Price (CMP), then repeat the same process.</t>
      </text>
    </comment>
    <comment ref="B3" authorId="1" shapeId="0">
      <text>
        <t>Formula detected: =ABS($B$2*D3+$B$2)
Analyzed on: 2025-03-12 01:06:53.402285</t>
      </text>
    </comment>
    <comment ref="E3" authorId="1" shapeId="0">
      <text>
        <t>Formula detected: =ROUND(F3 / B3, 0)
Analyzed on: 2025-03-12 01:06:53.402289</t>
      </text>
    </comment>
    <comment ref="G3" authorId="1" shapeId="0">
      <text>
        <t>Formula detected: =E2+E3
Analyzed on: 2025-03-12 01:06:53.402293</t>
      </text>
    </comment>
    <comment ref="H3" authorId="1" shapeId="0">
      <text>
        <t>Formula detected: =H2+F3
Analyzed on: 2025-03-12 01:06:53.402296</t>
      </text>
    </comment>
    <comment ref="M3" authorId="1" shapeId="0">
      <text>
        <t>Formula detected: =H3/G3
Analyzed on: 2025-03-12 01:06:53.402301</t>
      </text>
    </comment>
    <comment ref="N3" authorId="1" shapeId="0">
      <text>
        <t>Formula detected: =(M3*1.5%+M3)
Analyzed on: 2025-03-12 01:06:53.402304</t>
      </text>
    </comment>
    <comment ref="O3" authorId="1" shapeId="0">
      <text>
        <t>Formula detected: =(N3-B3)/B3
Analyzed on: 2025-03-12 01:06:53.402307</t>
      </text>
    </comment>
    <comment ref="R3" authorId="1" shapeId="0">
      <text>
        <t>Formula detected: =S3-H3
Analyzed on: 2025-03-12 01:06:53.402310</t>
      </text>
    </comment>
    <comment ref="S3" authorId="1" shapeId="0">
      <text>
        <t>Formula detected: =(H3*1.5%+H3)
Analyzed on: 2025-03-12 01:06:53.402313</t>
      </text>
    </comment>
    <comment ref="T3" authorId="1" shapeId="0">
      <text>
        <t>Formula detected: =(H3*D3+H3)-H3
Analyzed on: 2025-03-12 01:06:53.402316</t>
      </text>
    </comment>
    <comment ref="B4" authorId="1" shapeId="0">
      <text>
        <t>Formula detected: =ABS($B$2*D4+$B$2)
Analyzed on: 2025-03-12 01:06:53.402324</t>
      </text>
    </comment>
    <comment ref="E4" authorId="1" shapeId="0">
      <text>
        <t>Formula detected: =ROUND(F4 / B4, 0)
Analyzed on: 2025-03-12 01:06:53.402328</t>
      </text>
    </comment>
    <comment ref="F4" authorId="1" shapeId="0">
      <text>
        <t>Formula detected: =F3+ROUND(F3 * $V$1, 0)
Analyzed on: 2025-03-12 01:06:53.402332</t>
      </text>
    </comment>
    <comment ref="G4" authorId="1" shapeId="0">
      <text>
        <t>Formula detected: =G3+E4
Analyzed on: 2025-03-12 01:06:53.402335</t>
      </text>
    </comment>
    <comment ref="H4" authorId="1" shapeId="0">
      <text>
        <t>Formula detected: =H3+F4
Analyzed on: 2025-03-12 01:06:53.402337</t>
      </text>
    </comment>
    <comment ref="M4" authorId="1" shapeId="0">
      <text>
        <t>Formula detected: =H4/G4
Analyzed on: 2025-03-12 01:06:53.402342</t>
      </text>
    </comment>
    <comment ref="N4" authorId="1" shapeId="0">
      <text>
        <t>Formula detected: =(M4*1.5%+M4)
Analyzed on: 2025-03-12 01:06:53.402345</t>
      </text>
    </comment>
    <comment ref="O4" authorId="1" shapeId="0">
      <text>
        <t>Formula detected: =(N4-B4)/B4
Analyzed on: 2025-03-12 01:06:53.402348</t>
      </text>
    </comment>
    <comment ref="R4" authorId="1" shapeId="0">
      <text>
        <t>Formula detected: =S4-H4
Analyzed on: 2025-03-12 01:06:53.402352</t>
      </text>
    </comment>
    <comment ref="S4" authorId="1" shapeId="0">
      <text>
        <t>Formula detected: =(H4*1.5%+H4)
Analyzed on: 2025-03-12 01:06:53.402355</t>
      </text>
    </comment>
    <comment ref="T4" authorId="1" shapeId="0">
      <text>
        <t>Formula detected: =(H4*D4+H4)-H4
Analyzed on: 2025-03-12 01:06:53.402358</t>
      </text>
    </comment>
    <comment ref="B5" authorId="1" shapeId="0">
      <text>
        <t>Formula detected: =ABS($B$2*D5+$B$2)
Analyzed on: 2025-03-12 01:06:53.402366</t>
      </text>
    </comment>
    <comment ref="E5" authorId="1" shapeId="0">
      <text>
        <t>Formula detected: =ROUND(F5 / B5, 0)
Analyzed on: 2025-03-12 01:06:53.402370</t>
      </text>
    </comment>
    <comment ref="F5" authorId="1" shapeId="0">
      <text>
        <t>Formula detected: =F4+ROUND(F4 * 0.022, 0)
Analyzed on: 2025-03-12 01:06:53.402373</t>
      </text>
    </comment>
    <comment ref="G5" authorId="1" shapeId="0">
      <text>
        <t>Formula detected: =G4+E5
Analyzed on: 2025-03-12 01:06:53.402376</t>
      </text>
    </comment>
    <comment ref="H5" authorId="1" shapeId="0">
      <text>
        <t>Formula detected: =H4+F5
Analyzed on: 2025-03-12 01:06:53.402379</t>
      </text>
    </comment>
    <comment ref="M5" authorId="1" shapeId="0">
      <text>
        <t>Formula detected: =H5/G5
Analyzed on: 2025-03-12 01:06:53.402383</t>
      </text>
    </comment>
    <comment ref="N5" authorId="1" shapeId="0">
      <text>
        <t>Formula detected: =(M5*1.5%+M5)
Analyzed on: 2025-03-12 01:06:53.402386</t>
      </text>
    </comment>
    <comment ref="O5" authorId="1" shapeId="0">
      <text>
        <t>Formula detected: =(N5-B5)/B5
Analyzed on: 2025-03-12 01:06:53.402389</t>
      </text>
    </comment>
    <comment ref="R5" authorId="1" shapeId="0">
      <text>
        <t>Formula detected: =S5-H5
Analyzed on: 2025-03-12 01:06:53.402393</t>
      </text>
    </comment>
    <comment ref="S5" authorId="1" shapeId="0">
      <text>
        <t>Formula detected: =(H5*1.5%+H5)
Analyzed on: 2025-03-12 01:06:53.402396</t>
      </text>
    </comment>
    <comment ref="T5" authorId="1" shapeId="0">
      <text>
        <t>Formula detected: =(H5*D5+H5)-H5
Analyzed on: 2025-03-12 01:06:53.402399</t>
      </text>
    </comment>
    <comment ref="B6" authorId="1" shapeId="0">
      <text>
        <t>Formula detected: =ABS($B$2*D6+$B$2)
Analyzed on: 2025-03-12 01:06:53.402407</t>
      </text>
    </comment>
    <comment ref="E6" authorId="1" shapeId="0">
      <text>
        <t>Formula detected: =ROUND(F6 / B6, 0)
Analyzed on: 2025-03-12 01:06:53.402411</t>
      </text>
    </comment>
    <comment ref="F6" authorId="1" shapeId="0">
      <text>
        <t>Formula detected: =F5+ROUND(F5 * 0.022, 0)
Analyzed on: 2025-03-12 01:06:53.402414</t>
      </text>
    </comment>
    <comment ref="G6" authorId="1" shapeId="0">
      <text>
        <t>Formula detected: =G5+E6
Analyzed on: 2025-03-12 01:06:53.402417</t>
      </text>
    </comment>
    <comment ref="H6" authorId="1" shapeId="0">
      <text>
        <t>Formula detected: =H5+F6
Analyzed on: 2025-03-12 01:06:53.402420</t>
      </text>
    </comment>
    <comment ref="M6" authorId="1" shapeId="0">
      <text>
        <t>Formula detected: =H6/G6
Analyzed on: 2025-03-12 01:06:53.402424</t>
      </text>
    </comment>
    <comment ref="N6" authorId="1" shapeId="0">
      <text>
        <t>Formula detected: =(M6*1.5%+M6)
Analyzed on: 2025-03-12 01:06:53.402427</t>
      </text>
    </comment>
    <comment ref="O6" authorId="1" shapeId="0">
      <text>
        <t>Formula detected: =(N6-B6)/B6
Analyzed on: 2025-03-12 01:06:53.402430</t>
      </text>
    </comment>
    <comment ref="R6" authorId="1" shapeId="0">
      <text>
        <t>Formula detected: =S6-H6
Analyzed on: 2025-03-12 01:06:53.402433</t>
      </text>
    </comment>
    <comment ref="S6" authorId="1" shapeId="0">
      <text>
        <t>Formula detected: =(H6*1.5%+H6)
Analyzed on: 2025-03-12 01:06:53.402436</t>
      </text>
    </comment>
    <comment ref="T6" authorId="1" shapeId="0">
      <text>
        <t>Formula detected: =(H6*D6+H6)-H6
Analyzed on: 2025-03-12 01:06:53.402439</t>
      </text>
    </comment>
    <comment ref="B7" authorId="1" shapeId="0">
      <text>
        <t>Formula detected: =ABS($B$2*D7+$B$2)
Analyzed on: 2025-03-12 01:06:53.402447</t>
      </text>
    </comment>
    <comment ref="E7" authorId="1" shapeId="0">
      <text>
        <t>Formula detected: =ROUND(F7 / B7, 0)
Analyzed on: 2025-03-12 01:06:53.402451</t>
      </text>
    </comment>
    <comment ref="F7" authorId="1" shapeId="0">
      <text>
        <t>Formula detected: =F6+ROUND(F6 * 0.022, 0)
Analyzed on: 2025-03-12 01:06:53.402454</t>
      </text>
    </comment>
    <comment ref="G7" authorId="1" shapeId="0">
      <text>
        <t>Formula detected: =G6+E7
Analyzed on: 2025-03-12 01:06:53.402457</t>
      </text>
    </comment>
    <comment ref="H7" authorId="1" shapeId="0">
      <text>
        <t>Formula detected: =H6+F7
Analyzed on: 2025-03-12 01:06:53.402460</t>
      </text>
    </comment>
    <comment ref="M7" authorId="1" shapeId="0">
      <text>
        <t>Formula detected: =H7/G7
Analyzed on: 2025-03-12 01:06:53.402465</t>
      </text>
    </comment>
    <comment ref="N7" authorId="1" shapeId="0">
      <text>
        <t>Formula detected: =(M7*1.5%+M7)
Analyzed on: 2025-03-12 01:06:53.402467</t>
      </text>
    </comment>
    <comment ref="O7" authorId="1" shapeId="0">
      <text>
        <t>Formula detected: =(N7-B7)/B7
Analyzed on: 2025-03-12 01:06:53.402470</t>
      </text>
    </comment>
    <comment ref="R7" authorId="1" shapeId="0">
      <text>
        <t>Formula detected: =S7-H7
Analyzed on: 2025-03-12 01:06:53.402474</t>
      </text>
    </comment>
    <comment ref="S7" authorId="1" shapeId="0">
      <text>
        <t>Formula detected: =(H7*1.5%+H7)
Analyzed on: 2025-03-12 01:06:53.402477</t>
      </text>
    </comment>
    <comment ref="T7" authorId="1" shapeId="0">
      <text>
        <t>Formula detected: =(H7*D7+H7)-H7
Analyzed on: 2025-03-12 01:06:53.402480</t>
      </text>
    </comment>
    <comment ref="B8" authorId="1" shapeId="0">
      <text>
        <t>Formula detected: =ABS($B$2*D8+$B$2)
Analyzed on: 2025-03-12 01:06:53.402488</t>
      </text>
    </comment>
    <comment ref="E8" authorId="1" shapeId="0">
      <text>
        <t>Formula detected: =ROUND(F8 / B8, 0)
Analyzed on: 2025-03-12 01:06:53.402492</t>
      </text>
    </comment>
    <comment ref="F8" authorId="1" shapeId="0">
      <text>
        <t>Formula detected: =F7+ROUND(F7 * 0.022, 0)
Analyzed on: 2025-03-12 01:06:53.402495</t>
      </text>
    </comment>
    <comment ref="G8" authorId="1" shapeId="0">
      <text>
        <t>Formula detected: =G7+E8
Analyzed on: 2025-03-12 01:06:53.402498</t>
      </text>
    </comment>
    <comment ref="H8" authorId="1" shapeId="0">
      <text>
        <t>Formula detected: =H7+F8
Analyzed on: 2025-03-12 01:06:53.402501</t>
      </text>
    </comment>
    <comment ref="M8" authorId="1" shapeId="0">
      <text>
        <t>Formula detected: =H8/G8
Analyzed on: 2025-03-12 01:06:53.402505</t>
      </text>
    </comment>
    <comment ref="N8" authorId="1" shapeId="0">
      <text>
        <t>Formula detected: =(M8*1.5%+M8)
Analyzed on: 2025-03-12 01:06:53.402508</t>
      </text>
    </comment>
    <comment ref="O8" authorId="1" shapeId="0">
      <text>
        <t>Formula detected: =(N8-B8)/B8
Analyzed on: 2025-03-12 01:06:53.402511</t>
      </text>
    </comment>
    <comment ref="R8" authorId="1" shapeId="0">
      <text>
        <t>Formula detected: =S8-H8
Analyzed on: 2025-03-12 01:06:53.402515</t>
      </text>
    </comment>
    <comment ref="S8" authorId="1" shapeId="0">
      <text>
        <t>Formula detected: =(H8*1.5%+H8)
Analyzed on: 2025-03-12 01:06:53.402517</t>
      </text>
    </comment>
    <comment ref="T8" authorId="1" shapeId="0">
      <text>
        <t>Formula detected: =(H8*D8+H8)-H8
Analyzed on: 2025-03-12 01:06:53.402520</t>
      </text>
    </comment>
    <comment ref="B9" authorId="1" shapeId="0">
      <text>
        <t>Formula detected: =ABS($B$2*D9+$B$2)
Analyzed on: 2025-03-12 01:06:53.402528</t>
      </text>
    </comment>
    <comment ref="E9" authorId="1" shapeId="0">
      <text>
        <t>Formula detected: =ROUND(F9 / B9, 0)
Analyzed on: 2025-03-12 01:06:53.402532</t>
      </text>
    </comment>
    <comment ref="F9" authorId="1" shapeId="0">
      <text>
        <t>Formula detected: =F8+ROUND(F8 * 0.022, 0)
Analyzed on: 2025-03-12 01:06:53.402535</t>
      </text>
    </comment>
    <comment ref="G9" authorId="1" shapeId="0">
      <text>
        <t>Formula detected: =G8+E9
Analyzed on: 2025-03-12 01:06:53.402537</t>
      </text>
    </comment>
    <comment ref="H9" authorId="1" shapeId="0">
      <text>
        <t>Formula detected: =H8+F9
Analyzed on: 2025-03-12 01:06:53.402540</t>
      </text>
    </comment>
    <comment ref="M9" authorId="1" shapeId="0">
      <text>
        <t>Formula detected: =H9/G9
Analyzed on: 2025-03-12 01:06:53.402545</t>
      </text>
    </comment>
    <comment ref="N9" authorId="1" shapeId="0">
      <text>
        <t>Formula detected: =(M9*1.5%+M9)
Analyzed on: 2025-03-12 01:06:53.402548</t>
      </text>
    </comment>
    <comment ref="O9" authorId="1" shapeId="0">
      <text>
        <t>Formula detected: =(N9-B9)/B9
Analyzed on: 2025-03-12 01:06:53.402550</t>
      </text>
    </comment>
    <comment ref="R9" authorId="1" shapeId="0">
      <text>
        <t>Formula detected: =S9-H9
Analyzed on: 2025-03-12 01:06:53.402554</t>
      </text>
    </comment>
    <comment ref="S9" authorId="1" shapeId="0">
      <text>
        <t>Formula detected: =(H9*1.5%+H9)
Analyzed on: 2025-03-12 01:06:53.402557</t>
      </text>
    </comment>
    <comment ref="T9" authorId="1" shapeId="0">
      <text>
        <t>Formula detected: =(H9*D9+H9)-H9
Analyzed on: 2025-03-12 01:06:53.402560</t>
      </text>
    </comment>
    <comment ref="A10" authorId="0" shapeId="0">
      <text>
        <t>abhijit vyas:
From Sr.No.9 there are total 3 TARGETs.
First Target refer "I" Column
Second Target refer "K" Column
Final Target refer "N" Column
BOOK HALF Quantity Method.
EXIT_1st_HALF Quantity "J" Column
EXIT 2nd_HALFQuantity "L" Column
From Sr. No. 9 onwards, if the price reaches 1.5% above the entry price, 
Exit 1st_HALF Quantity and book profit, suppose from here If price move to more upside and HIT second target then EXIT_2nd_HALF quanity and book profit.
For example, if the 9th entry price is 98.00 and the target price in column "I" is 99.47, then book profit (exit half "J" column quantities) and wait for a re-entry with same quanity at the same price of 98.00.
Above same example apply for Second target and book 2nd_Half quanitty.
Wait and Re-Entry with same quantity with same price.
1st_HALF Quantity and 2nd_HALF Quantity Exit method applicable on all entries from serial number 9 onwards.</t>
      </text>
    </comment>
    <comment ref="B10" authorId="1" shapeId="0">
      <text>
        <t>Formula detected: =ABS($B$2*D10+$B$2)
Analyzed on: 2025-03-12 01:06:53.402569</t>
      </text>
    </comment>
    <comment ref="E10" authorId="1" shapeId="0">
      <text>
        <t>Formula detected: =ROUND(F10 / B10, 0)
Analyzed on: 2025-03-12 01:06:53.402572</t>
      </text>
    </comment>
    <comment ref="F10" authorId="1" shapeId="0">
      <text>
        <t>Formula detected: =F9+ROUND(F9 * 0.022, 0)
Analyzed on: 2025-03-12 01:06:53.402575</t>
      </text>
    </comment>
    <comment ref="G10" authorId="1" shapeId="0">
      <text>
        <t>Formula detected: =G9+E10
Analyzed on: 2025-03-12 01:06:53.402578</t>
      </text>
    </comment>
    <comment ref="H10" authorId="1" shapeId="0">
      <text>
        <t>Formula detected: =H9+F10
Analyzed on: 2025-03-12 01:06:53.402581</t>
      </text>
    </comment>
    <comment ref="I10" authorId="1" shapeId="0">
      <text>
        <t>Formula detected: =(B10*1.5%+B10)
Analyzed on: 2025-03-12 01:06:53.402584</t>
      </text>
    </comment>
    <comment ref="J10" authorId="1" shapeId="0">
      <text>
        <t>Formula detected: =ROUND(G10/2,0)
Analyzed on: 2025-03-12 01:06:53.402587</t>
      </text>
    </comment>
    <comment ref="M10" authorId="1" shapeId="0">
      <text>
        <t>Formula detected: =H10/G10
Analyzed on: 2025-03-12 01:06:53.402590</t>
      </text>
    </comment>
    <comment ref="N10" authorId="1" shapeId="0">
      <text>
        <t>Formula detected: =(M10*1.5%+M10)
Analyzed on: 2025-03-12 01:06:53.402593</t>
      </text>
    </comment>
    <comment ref="O10" authorId="1" shapeId="0">
      <text>
        <t>Formula detected: =(N10-B10)/B10
Analyzed on: 2025-03-12 01:06:53.402596</t>
      </text>
    </comment>
    <comment ref="P10" authorId="1" shapeId="0">
      <text>
        <t>Formula detected: =(I10-B10)*J10
Analyzed on: 2025-03-12 01:06:53.402599</t>
      </text>
    </comment>
    <comment ref="Q10" authorId="1" shapeId="0">
      <text>
        <t>Formula detected: =(K10-I10)*L10
Analyzed on: 2025-03-12 01:06:53.402602</t>
      </text>
    </comment>
    <comment ref="R10" authorId="1" shapeId="0">
      <text>
        <t>Formula detected: =S10-H10
Analyzed on: 2025-03-12 01:06:53.402604</t>
      </text>
    </comment>
    <comment ref="S10" authorId="1" shapeId="0">
      <text>
        <t>Formula detected: =(H10*1.5%+H10)
Analyzed on: 2025-03-12 01:06:53.402608</t>
      </text>
    </comment>
    <comment ref="T10" authorId="1" shapeId="0">
      <text>
        <t>Formula detected: =(H10*D10+H10)-H10
Analyzed on: 2025-03-12 01:06:53.402610</t>
      </text>
    </comment>
    <comment ref="B11" authorId="1" shapeId="0">
      <text>
        <t>Formula detected: =ABS($B$2*D11+$B$2)
Analyzed on: 2025-03-12 01:06:53.402618</t>
      </text>
    </comment>
    <comment ref="E11" authorId="1" shapeId="0">
      <text>
        <t>Formula detected: =ROUND(F11 / B11, 0)
Analyzed on: 2025-03-12 01:06:53.402622</t>
      </text>
    </comment>
    <comment ref="F11" authorId="1" shapeId="0">
      <text>
        <t>Formula detected: =F10+ROUND(F10 * 0.022, 0)
Analyzed on: 2025-03-12 01:06:53.402625</t>
      </text>
    </comment>
    <comment ref="G11" authorId="1" shapeId="0">
      <text>
        <t>Formula detected: =G10+E11
Analyzed on: 2025-03-12 01:06:53.402628</t>
      </text>
    </comment>
    <comment ref="H11" authorId="1" shapeId="0">
      <text>
        <t>Formula detected: =H10+F11
Analyzed on: 2025-03-12 01:06:53.402631</t>
      </text>
    </comment>
    <comment ref="I11" authorId="1" shapeId="0">
      <text>
        <t>Formula detected: =(B11*1.5%+B11)
Analyzed on: 2025-03-12 01:06:53.402634</t>
      </text>
    </comment>
    <comment ref="J11" authorId="1" shapeId="0">
      <text>
        <t>Formula detected: =ROUND(G11/2,0)
Analyzed on: 2025-03-12 01:06:53.402636</t>
      </text>
    </comment>
    <comment ref="M11" authorId="1" shapeId="0">
      <text>
        <t>Formula detected: =H11/G11
Analyzed on: 2025-03-12 01:06:53.402640</t>
      </text>
    </comment>
    <comment ref="N11" authorId="1" shapeId="0">
      <text>
        <t>Formula detected: =(M11*1.5%+M11)
Analyzed on: 2025-03-12 01:06:53.402643</t>
      </text>
    </comment>
    <comment ref="O11" authorId="1" shapeId="0">
      <text>
        <t>Formula detected: =(N11-B11)/B11
Analyzed on: 2025-03-12 01:06:53.402645</t>
      </text>
    </comment>
    <comment ref="P11" authorId="1" shapeId="0">
      <text>
        <t>Formula detected: =(I11-B11)*J11
Analyzed on: 2025-03-12 01:06:53.402648</t>
      </text>
    </comment>
    <comment ref="Q11" authorId="1" shapeId="0">
      <text>
        <t>Formula detected: =(K11-I11)*L11
Analyzed on: 2025-03-12 01:06:53.402651</t>
      </text>
    </comment>
    <comment ref="R11" authorId="1" shapeId="0">
      <text>
        <t>Formula detected: =S11-H11
Analyzed on: 2025-03-12 01:06:53.402654</t>
      </text>
    </comment>
    <comment ref="S11" authorId="1" shapeId="0">
      <text>
        <t>Formula detected: =(H11*1.5%+H11)
Analyzed on: 2025-03-12 01:06:53.402657</t>
      </text>
    </comment>
    <comment ref="T11" authorId="1" shapeId="0">
      <text>
        <t>Formula detected: =(H11*D11+H11)-H11
Analyzed on: 2025-03-12 01:06:53.402660</t>
      </text>
    </comment>
    <comment ref="B12" authorId="1" shapeId="0">
      <text>
        <t>Formula detected: =ABS($B$2*D12+$B$2)
Analyzed on: 2025-03-12 01:06:53.402668</t>
      </text>
    </comment>
    <comment ref="E12" authorId="1" shapeId="0">
      <text>
        <t>Formula detected: =ROUND(F12 / B12, 0)
Analyzed on: 2025-03-12 01:06:53.402671</t>
      </text>
    </comment>
    <comment ref="F12" authorId="1" shapeId="0">
      <text>
        <t>Formula detected: =F11+ROUND(F11 * 0.022, 0)
Analyzed on: 2025-03-12 01:06:53.402675</t>
      </text>
    </comment>
    <comment ref="G12" authorId="1" shapeId="0">
      <text>
        <t>Formula detected: =G11+E12
Analyzed on: 2025-03-12 01:06:53.402678</t>
      </text>
    </comment>
    <comment ref="H12" authorId="1" shapeId="0">
      <text>
        <t>Formula detected: =H11+F12
Analyzed on: 2025-03-12 01:06:53.402681</t>
      </text>
    </comment>
    <comment ref="I12" authorId="1" shapeId="0">
      <text>
        <t>Formula detected: =(B12*1.5%+B12)
Analyzed on: 2025-03-12 01:06:53.402683</t>
      </text>
    </comment>
    <comment ref="J12" authorId="1" shapeId="0">
      <text>
        <t>Formula detected: =ROUND(G12/2,0)
Analyzed on: 2025-03-12 01:06:53.402686</t>
      </text>
    </comment>
    <comment ref="M12" authorId="1" shapeId="0">
      <text>
        <t>Formula detected: =H12/G12
Analyzed on: 2025-03-12 01:06:53.402690</t>
      </text>
    </comment>
    <comment ref="N12" authorId="1" shapeId="0">
      <text>
        <t>Formula detected: =(M12*1.5%+M12)
Analyzed on: 2025-03-12 01:06:53.402693</t>
      </text>
    </comment>
    <comment ref="O12" authorId="1" shapeId="0">
      <text>
        <t>Formula detected: =(N12-B12)/B12
Analyzed on: 2025-03-12 01:06:53.402695</t>
      </text>
    </comment>
    <comment ref="P12" authorId="1" shapeId="0">
      <text>
        <t>Formula detected: =(I12-B12)*J12
Analyzed on: 2025-03-12 01:06:53.402698</t>
      </text>
    </comment>
    <comment ref="Q12" authorId="1" shapeId="0">
      <text>
        <t>Formula detected: =(K12-I12)*L12
Analyzed on: 2025-03-12 01:06:53.402701</t>
      </text>
    </comment>
    <comment ref="R12" authorId="1" shapeId="0">
      <text>
        <t>Formula detected: =S12-H12
Analyzed on: 2025-03-12 01:06:53.402704</t>
      </text>
    </comment>
    <comment ref="S12" authorId="1" shapeId="0">
      <text>
        <t>Formula detected: =(H12*1.5%+H12)
Analyzed on: 2025-03-12 01:06:53.402707</t>
      </text>
    </comment>
    <comment ref="T12" authorId="1" shapeId="0">
      <text>
        <t>Formula detected: =(H12*D12+H12)-H12
Analyzed on: 2025-03-12 01:06:53.402710</t>
      </text>
    </comment>
    <comment ref="B13" authorId="1" shapeId="0">
      <text>
        <t>Formula detected: =ABS($B$2*D13+$B$2)
Analyzed on: 2025-03-12 01:06:53.402717</t>
      </text>
    </comment>
    <comment ref="E13" authorId="1" shapeId="0">
      <text>
        <t>Formula detected: =ROUND(F13 / B13, 0)
Analyzed on: 2025-03-12 01:06:53.402722</t>
      </text>
    </comment>
    <comment ref="F13" authorId="1" shapeId="0">
      <text>
        <t>Formula detected: =F12+ROUND(F12 * 0.022, 0)
Analyzed on: 2025-03-12 01:06:53.402725</t>
      </text>
    </comment>
    <comment ref="G13" authorId="1" shapeId="0">
      <text>
        <t>Formula detected: =G12+E13
Analyzed on: 2025-03-12 01:06:53.402728</t>
      </text>
    </comment>
    <comment ref="H13" authorId="1" shapeId="0">
      <text>
        <t>Formula detected: =H12+F13
Analyzed on: 2025-03-12 01:06:53.402730</t>
      </text>
    </comment>
    <comment ref="I13" authorId="1" shapeId="0">
      <text>
        <t>Formula detected: =(B13*1.5%+B13)
Analyzed on: 2025-03-12 01:06:53.402733</t>
      </text>
    </comment>
    <comment ref="J13" authorId="1" shapeId="0">
      <text>
        <t>Formula detected: =ROUND(G13/2,0)
Analyzed on: 2025-03-12 01:06:53.402736</t>
      </text>
    </comment>
    <comment ref="M13" authorId="1" shapeId="0">
      <text>
        <t>Formula detected: =H13/G13
Analyzed on: 2025-03-12 01:06:53.402740</t>
      </text>
    </comment>
    <comment ref="N13" authorId="1" shapeId="0">
      <text>
        <t>Formula detected: =(M13*1.5%+M13)
Analyzed on: 2025-03-12 01:06:53.402743</t>
      </text>
    </comment>
    <comment ref="O13" authorId="1" shapeId="0">
      <text>
        <t>Formula detected: =(N13-B13)/B13
Analyzed on: 2025-03-12 01:06:53.402746</t>
      </text>
    </comment>
    <comment ref="P13" authorId="1" shapeId="0">
      <text>
        <t>Formula detected: =(I13-B13)*J13
Analyzed on: 2025-03-12 01:06:53.402748</t>
      </text>
    </comment>
    <comment ref="Q13" authorId="1" shapeId="0">
      <text>
        <t>Formula detected: =(K13-I13)*L13
Analyzed on: 2025-03-12 01:06:53.402751</t>
      </text>
    </comment>
    <comment ref="R13" authorId="1" shapeId="0">
      <text>
        <t>Formula detected: =S13-H13
Analyzed on: 2025-03-12 01:06:53.402754</t>
      </text>
    </comment>
    <comment ref="S13" authorId="1" shapeId="0">
      <text>
        <t>Formula detected: =(H13*1.5%+H13)
Analyzed on: 2025-03-12 01:06:53.402757</t>
      </text>
    </comment>
    <comment ref="T13" authorId="1" shapeId="0">
      <text>
        <t>Formula detected: =(H13*D13+H13)-H13
Analyzed on: 2025-03-12 01:06:53.402760</t>
      </text>
    </comment>
    <comment ref="B14" authorId="1" shapeId="0">
      <text>
        <t>Formula detected: =ABS($B$2*D14+$B$2)
Analyzed on: 2025-03-12 01:06:53.402770</t>
      </text>
    </comment>
    <comment ref="E14" authorId="1" shapeId="0">
      <text>
        <t>Formula detected: =ROUND(F14 / B14, 0)
Analyzed on: 2025-03-12 01:06:53.402775</t>
      </text>
    </comment>
    <comment ref="F14" authorId="1" shapeId="0">
      <text>
        <t>Formula detected: =F13+ROUND(F13 * 0.022, 0)
Analyzed on: 2025-03-12 01:06:53.402779</t>
      </text>
    </comment>
    <comment ref="G14" authorId="1" shapeId="0">
      <text>
        <t>Formula detected: =G13+E14
Analyzed on: 2025-03-12 01:06:53.402783</t>
      </text>
    </comment>
    <comment ref="H14" authorId="1" shapeId="0">
      <text>
        <t>Formula detected: =H13+F14
Analyzed on: 2025-03-12 01:06:53.402786</t>
      </text>
    </comment>
    <comment ref="I14" authorId="1" shapeId="0">
      <text>
        <t>Formula detected: =(B14*1.5%+B14)
Analyzed on: 2025-03-12 01:06:53.402789</t>
      </text>
    </comment>
    <comment ref="J14" authorId="1" shapeId="0">
      <text>
        <t>Formula detected: =ROUND(G14/2,0)
Analyzed on: 2025-03-12 01:06:53.402792</t>
      </text>
    </comment>
    <comment ref="M14" authorId="1" shapeId="0">
      <text>
        <t>Formula detected: =H14/G14
Analyzed on: 2025-03-12 01:06:53.402796</t>
      </text>
    </comment>
    <comment ref="N14" authorId="1" shapeId="0">
      <text>
        <t>Formula detected: =(M14*1.5%+M14)
Analyzed on: 2025-03-12 01:06:53.402799</t>
      </text>
    </comment>
    <comment ref="O14" authorId="1" shapeId="0">
      <text>
        <t>Formula detected: =(N14-B14)/B14
Analyzed on: 2025-03-12 01:06:53.402802</t>
      </text>
    </comment>
    <comment ref="P14" authorId="1" shapeId="0">
      <text>
        <t>Formula detected: =(I14-B14)*J14
Analyzed on: 2025-03-12 01:06:53.402804</t>
      </text>
    </comment>
    <comment ref="Q14" authorId="1" shapeId="0">
      <text>
        <t>Formula detected: =(K14-I14)*L14
Analyzed on: 2025-03-12 01:06:53.402807</t>
      </text>
    </comment>
    <comment ref="R14" authorId="1" shapeId="0">
      <text>
        <t>Formula detected: =S14-H14
Analyzed on: 2025-03-12 01:06:53.402810</t>
      </text>
    </comment>
    <comment ref="S14" authorId="1" shapeId="0">
      <text>
        <t>Formula detected: =(H14*1.5%+H14)
Analyzed on: 2025-03-12 01:06:53.402813</t>
      </text>
    </comment>
    <comment ref="T14" authorId="1" shapeId="0">
      <text>
        <t>Formula detected: =(H14*D14+H14)-H14
Analyzed on: 2025-03-12 01:06:53.402816</t>
      </text>
    </comment>
    <comment ref="B15" authorId="1" shapeId="0">
      <text>
        <t>Formula detected: =ABS($B$2*D15+$B$2)
Analyzed on: 2025-03-12 01:06:53.402824</t>
      </text>
    </comment>
    <comment ref="E15" authorId="1" shapeId="0">
      <text>
        <t>Formula detected: =ROUND(F15 / B15, 0)
Analyzed on: 2025-03-12 01:06:53.402828</t>
      </text>
    </comment>
    <comment ref="F15" authorId="1" shapeId="0">
      <text>
        <t>Formula detected: =F14+ROUND(F14 * 0.022, 0)
Analyzed on: 2025-03-12 01:06:53.402831</t>
      </text>
    </comment>
    <comment ref="G15" authorId="1" shapeId="0">
      <text>
        <t>Formula detected: =G14+E15
Analyzed on: 2025-03-12 01:06:53.402834</t>
      </text>
    </comment>
    <comment ref="H15" authorId="1" shapeId="0">
      <text>
        <t>Formula detected: =H14+F15
Analyzed on: 2025-03-12 01:06:53.402862</t>
      </text>
    </comment>
    <comment ref="I15" authorId="1" shapeId="0">
      <text>
        <t>Formula detected: =(B15*1.5%+B15)
Analyzed on: 2025-03-12 01:06:53.402867</t>
      </text>
    </comment>
    <comment ref="J15" authorId="1" shapeId="0">
      <text>
        <t>Formula detected: =ROUND(G15/2,0)
Analyzed on: 2025-03-12 01:06:53.402870</t>
      </text>
    </comment>
    <comment ref="M15" authorId="1" shapeId="0">
      <text>
        <t>Formula detected: =H15/G15
Analyzed on: 2025-03-12 01:06:53.402874</t>
      </text>
    </comment>
    <comment ref="N15" authorId="1" shapeId="0">
      <text>
        <t>Formula detected: =(M15*1.5%+M15)
Analyzed on: 2025-03-12 01:06:53.402878</t>
      </text>
    </comment>
    <comment ref="O15" authorId="1" shapeId="0">
      <text>
        <t>Formula detected: =(N15-B15)/B15
Analyzed on: 2025-03-12 01:06:53.402882</t>
      </text>
    </comment>
    <comment ref="P15" authorId="1" shapeId="0">
      <text>
        <t>Formula detected: =(I15-B15)*J15
Analyzed on: 2025-03-12 01:06:53.402885</t>
      </text>
    </comment>
    <comment ref="Q15" authorId="1" shapeId="0">
      <text>
        <t>Formula detected: =(K15-I15)*L15
Analyzed on: 2025-03-12 01:06:53.402888</t>
      </text>
    </comment>
    <comment ref="R15" authorId="1" shapeId="0">
      <text>
        <t>Formula detected: =S15-H15
Analyzed on: 2025-03-12 01:06:53.402891</t>
      </text>
    </comment>
    <comment ref="S15" authorId="1" shapeId="0">
      <text>
        <t>Formula detected: =(H15*1.5%+H15)
Analyzed on: 2025-03-12 01:06:53.402894</t>
      </text>
    </comment>
    <comment ref="T15" authorId="1" shapeId="0">
      <text>
        <t>Formula detected: =(H15*D15+H15)-H15
Analyzed on: 2025-03-12 01:06:53.402896</t>
      </text>
    </comment>
    <comment ref="B16" authorId="1" shapeId="0">
      <text>
        <t>Formula detected: =ABS($B$2*D16+$B$2)
Analyzed on: 2025-03-12 01:06:53.402905</t>
      </text>
    </comment>
    <comment ref="E16" authorId="1" shapeId="0">
      <text>
        <t>Formula detected: =ROUND(F16 / B16, 0)
Analyzed on: 2025-03-12 01:06:53.402909</t>
      </text>
    </comment>
    <comment ref="F16" authorId="1" shapeId="0">
      <text>
        <t>Formula detected: =F15+ROUND(F15 * 0.022, 0)
Analyzed on: 2025-03-12 01:06:53.402912</t>
      </text>
    </comment>
    <comment ref="G16" authorId="1" shapeId="0">
      <text>
        <t>Formula detected: =G15+E16
Analyzed on: 2025-03-12 01:06:53.402915</t>
      </text>
    </comment>
    <comment ref="H16" authorId="1" shapeId="0">
      <text>
        <t>Formula detected: =H15+F16
Analyzed on: 2025-03-12 01:06:53.402918</t>
      </text>
    </comment>
    <comment ref="I16" authorId="1" shapeId="0">
      <text>
        <t>Formula detected: =(B16*1.5%+B16)
Analyzed on: 2025-03-12 01:06:53.402921</t>
      </text>
    </comment>
    <comment ref="J16" authorId="1" shapeId="0">
      <text>
        <t>Formula detected: =ROUND(G16/2,0)
Analyzed on: 2025-03-12 01:06:53.402924</t>
      </text>
    </comment>
    <comment ref="M16" authorId="1" shapeId="0">
      <text>
        <t>Formula detected: =H16/G16
Analyzed on: 2025-03-12 01:06:53.402927</t>
      </text>
    </comment>
    <comment ref="N16" authorId="1" shapeId="0">
      <text>
        <t>Formula detected: =(M16*1.5%+M16)
Analyzed on: 2025-03-12 01:06:53.402930</t>
      </text>
    </comment>
    <comment ref="O16" authorId="1" shapeId="0">
      <text>
        <t>Formula detected: =(N16-B16)/B16
Analyzed on: 2025-03-12 01:06:53.402933</t>
      </text>
    </comment>
    <comment ref="P16" authorId="1" shapeId="0">
      <text>
        <t>Formula detected: =(I16-B16)*J16
Analyzed on: 2025-03-12 01:06:53.402936</t>
      </text>
    </comment>
    <comment ref="Q16" authorId="1" shapeId="0">
      <text>
        <t>Formula detected: =(K16-I16)*L16
Analyzed on: 2025-03-12 01:06:53.402939</t>
      </text>
    </comment>
    <comment ref="R16" authorId="1" shapeId="0">
      <text>
        <t>Formula detected: =S16-H16
Analyzed on: 2025-03-12 01:06:53.402942</t>
      </text>
    </comment>
    <comment ref="S16" authorId="1" shapeId="0">
      <text>
        <t>Formula detected: =(H16*1.5%+H16)
Analyzed on: 2025-03-12 01:06:53.402945</t>
      </text>
    </comment>
    <comment ref="T16" authorId="1" shapeId="0">
      <text>
        <t>Formula detected: =(H16*D16+H16)-H16
Analyzed on: 2025-03-12 01:06:53.402948</t>
      </text>
    </comment>
    <comment ref="B17" authorId="1" shapeId="0">
      <text>
        <t>Formula detected: =ABS($B$2*D17+$B$2)
Analyzed on: 2025-03-12 01:06:53.402956</t>
      </text>
    </comment>
    <comment ref="E17" authorId="1" shapeId="0">
      <text>
        <t>Formula detected: =ROUND(F17 / B17, 0)
Analyzed on: 2025-03-12 01:06:53.402960</t>
      </text>
    </comment>
    <comment ref="F17" authorId="1" shapeId="0">
      <text>
        <t>Formula detected: =F16+ROUND(F16 * 0.022, 0)
Analyzed on: 2025-03-12 01:06:53.402964</t>
      </text>
    </comment>
    <comment ref="G17" authorId="1" shapeId="0">
      <text>
        <t>Formula detected: =G16+E17
Analyzed on: 2025-03-12 01:06:53.402967</t>
      </text>
    </comment>
    <comment ref="H17" authorId="1" shapeId="0">
      <text>
        <t>Formula detected: =H16+F17
Analyzed on: 2025-03-12 01:06:53.402970</t>
      </text>
    </comment>
    <comment ref="I17" authorId="1" shapeId="0">
      <text>
        <t>Formula detected: =(B17*1.5%+B17)
Analyzed on: 2025-03-12 01:06:53.402973</t>
      </text>
    </comment>
    <comment ref="J17" authorId="1" shapeId="0">
      <text>
        <t>Formula detected: =ROUND(G17/2,0)
Analyzed on: 2025-03-12 01:06:53.402976</t>
      </text>
    </comment>
    <comment ref="M17" authorId="1" shapeId="0">
      <text>
        <t>Formula detected: =H17/G17
Analyzed on: 2025-03-12 01:06:53.402980</t>
      </text>
    </comment>
    <comment ref="N17" authorId="1" shapeId="0">
      <text>
        <t>Formula detected: =(M17*1.5%+M17)
Analyzed on: 2025-03-12 01:06:53.402983</t>
      </text>
    </comment>
    <comment ref="O17" authorId="1" shapeId="0">
      <text>
        <t>Formula detected: =(N17-B17)/B17
Analyzed on: 2025-03-12 01:06:53.402986</t>
      </text>
    </comment>
    <comment ref="P17" authorId="1" shapeId="0">
      <text>
        <t>Formula detected: =(I17-B17)*J17
Analyzed on: 2025-03-12 01:06:53.402989</t>
      </text>
    </comment>
    <comment ref="Q17" authorId="1" shapeId="0">
      <text>
        <t>Formula detected: =(K17-I17)*L17
Analyzed on: 2025-03-12 01:06:53.402992</t>
      </text>
    </comment>
    <comment ref="R17" authorId="1" shapeId="0">
      <text>
        <t>Formula detected: =S17-H17
Analyzed on: 2025-03-12 01:06:53.402995</t>
      </text>
    </comment>
    <comment ref="S17" authorId="1" shapeId="0">
      <text>
        <t>Formula detected: =(H17*1.5%+H17)
Analyzed on: 2025-03-12 01:06:53.402998</t>
      </text>
    </comment>
    <comment ref="T17" authorId="1" shapeId="0">
      <text>
        <t>Formula detected: =(H17*D17+H17)-H17
Analyzed on: 2025-03-12 01:06:53.403001</t>
      </text>
    </comment>
    <comment ref="B18" authorId="1" shapeId="0">
      <text>
        <t>Formula detected: =ABS($B$2*D18+$B$2)
Analyzed on: 2025-03-12 01:06:53.403009</t>
      </text>
    </comment>
    <comment ref="E18" authorId="1" shapeId="0">
      <text>
        <t>Formula detected: =ROUND(F18 / B18, 0)
Analyzed on: 2025-03-12 01:06:53.403013</t>
      </text>
    </comment>
    <comment ref="F18" authorId="1" shapeId="0">
      <text>
        <t>Formula detected: =F17+ROUND(F17 * 0.022, 0)
Analyzed on: 2025-03-12 01:06:53.403016</t>
      </text>
    </comment>
    <comment ref="G18" authorId="1" shapeId="0">
      <text>
        <t>Formula detected: =G17+E18
Analyzed on: 2025-03-12 01:06:53.403019</t>
      </text>
    </comment>
    <comment ref="H18" authorId="1" shapeId="0">
      <text>
        <t>Formula detected: =H17+F18
Analyzed on: 2025-03-12 01:06:53.403022</t>
      </text>
    </comment>
    <comment ref="I18" authorId="1" shapeId="0">
      <text>
        <t>Formula detected: =(B18*1.5%+B18)
Analyzed on: 2025-03-12 01:06:53.403025</t>
      </text>
    </comment>
    <comment ref="J18" authorId="1" shapeId="0">
      <text>
        <t>Formula detected: =ROUND(G18/2,0)
Analyzed on: 2025-03-12 01:06:53.403028</t>
      </text>
    </comment>
    <comment ref="M18" authorId="1" shapeId="0">
      <text>
        <t>Formula detected: =H18/G18
Analyzed on: 2025-03-12 01:06:53.403032</t>
      </text>
    </comment>
    <comment ref="N18" authorId="1" shapeId="0">
      <text>
        <t>Formula detected: =(M18*1.5%+M18)
Analyzed on: 2025-03-12 01:06:53.403035</t>
      </text>
    </comment>
    <comment ref="O18" authorId="1" shapeId="0">
      <text>
        <t>Formula detected: =(N18-B18)/B18
Analyzed on: 2025-03-12 01:06:53.403037</t>
      </text>
    </comment>
    <comment ref="P18" authorId="1" shapeId="0">
      <text>
        <t>Formula detected: =(I18-B18)*J18
Analyzed on: 2025-03-12 01:06:53.403040</t>
      </text>
    </comment>
    <comment ref="Q18" authorId="1" shapeId="0">
      <text>
        <t>Formula detected: =(K18-I18)*L18
Analyzed on: 2025-03-12 01:06:53.403043</t>
      </text>
    </comment>
    <comment ref="R18" authorId="1" shapeId="0">
      <text>
        <t>Formula detected: =S18-H18
Analyzed on: 2025-03-12 01:06:53.403046</t>
      </text>
    </comment>
    <comment ref="S18" authorId="1" shapeId="0">
      <text>
        <t>Formula detected: =(H18*1.5%+H18)
Analyzed on: 2025-03-12 01:06:53.403049</t>
      </text>
    </comment>
    <comment ref="T18" authorId="1" shapeId="0">
      <text>
        <t>Formula detected: =(H18*D18+H18)-H18
Analyzed on: 2025-03-12 01:06:53.403053</t>
      </text>
    </comment>
    <comment ref="B19" authorId="1" shapeId="0">
      <text>
        <t>Formula detected: =ABS($B$2*D19+$B$2)
Analyzed on: 2025-03-12 01:06:53.403061</t>
      </text>
    </comment>
    <comment ref="E19" authorId="1" shapeId="0">
      <text>
        <t>Formula detected: =ROUND(F19 / B19, 0)
Analyzed on: 2025-03-12 01:06:53.403065</t>
      </text>
    </comment>
    <comment ref="F19" authorId="1" shapeId="0">
      <text>
        <t>Formula detected: =F18+ROUND(F18 * 0.022, 0)
Analyzed on: 2025-03-12 01:06:53.403068</t>
      </text>
    </comment>
    <comment ref="G19" authorId="1" shapeId="0">
      <text>
        <t>Formula detected: =G18+E19
Analyzed on: 2025-03-12 01:06:53.403071</t>
      </text>
    </comment>
    <comment ref="H19" authorId="1" shapeId="0">
      <text>
        <t>Formula detected: =H18+F19
Analyzed on: 2025-03-12 01:06:53.403074</t>
      </text>
    </comment>
    <comment ref="I19" authorId="1" shapeId="0">
      <text>
        <t>Formula detected: =(B19*1.5%+B19)
Analyzed on: 2025-03-12 01:06:53.403077</t>
      </text>
    </comment>
    <comment ref="J19" authorId="1" shapeId="0">
      <text>
        <t>Formula detected: =ROUND(G19/2,0)
Analyzed on: 2025-03-12 01:06:53.403080</t>
      </text>
    </comment>
    <comment ref="M19" authorId="1" shapeId="0">
      <text>
        <t>Formula detected: =H19/G19
Analyzed on: 2025-03-12 01:06:53.403084</t>
      </text>
    </comment>
    <comment ref="N19" authorId="1" shapeId="0">
      <text>
        <t>Formula detected: =(M19*1.5%+M19)
Analyzed on: 2025-03-12 01:06:53.403087</t>
      </text>
    </comment>
    <comment ref="O19" authorId="1" shapeId="0">
      <text>
        <t>Formula detected: =(N19-B19)/B19
Analyzed on: 2025-03-12 01:06:53.403090</t>
      </text>
    </comment>
    <comment ref="P19" authorId="1" shapeId="0">
      <text>
        <t>Formula detected: =(I19-B19)*J19
Analyzed on: 2025-03-12 01:06:53.403093</t>
      </text>
    </comment>
    <comment ref="Q19" authorId="1" shapeId="0">
      <text>
        <t>Formula detected: =(K19-I19)*L19
Analyzed on: 2025-03-12 01:06:53.403096</t>
      </text>
    </comment>
    <comment ref="R19" authorId="1" shapeId="0">
      <text>
        <t>Formula detected: =S19-H19
Analyzed on: 2025-03-12 01:06:53.403099</t>
      </text>
    </comment>
    <comment ref="S19" authorId="1" shapeId="0">
      <text>
        <t>Formula detected: =(H19*1.5%+H19)
Analyzed on: 2025-03-12 01:06:53.403102</t>
      </text>
    </comment>
    <comment ref="T19" authorId="1" shapeId="0">
      <text>
        <t>Formula detected: =(H19*D19+H19)-H19
Analyzed on: 2025-03-12 01:06:53.403105</t>
      </text>
    </comment>
    <comment ref="B20" authorId="1" shapeId="0">
      <text>
        <t>Formula detected: =ABS($B$2*D20+$B$2)
Analyzed on: 2025-03-12 01:06:53.403113</t>
      </text>
    </comment>
    <comment ref="E20" authorId="1" shapeId="0">
      <text>
        <t>Formula detected: =ROUND(F20 / B20, 0)
Analyzed on: 2025-03-12 01:06:53.403117</t>
      </text>
    </comment>
    <comment ref="F20" authorId="1" shapeId="0">
      <text>
        <t>Formula detected: =F19+ROUND(F19 * 0.022, 0)
Analyzed on: 2025-03-12 01:06:53.403120</t>
      </text>
    </comment>
    <comment ref="G20" authorId="1" shapeId="0">
      <text>
        <t>Formula detected: =G19+E20
Analyzed on: 2025-03-12 01:06:53.403123</t>
      </text>
    </comment>
    <comment ref="H20" authorId="1" shapeId="0">
      <text>
        <t>Formula detected: =H19+F20
Analyzed on: 2025-03-12 01:06:53.403126</t>
      </text>
    </comment>
    <comment ref="I20" authorId="1" shapeId="0">
      <text>
        <t>Formula detected: =(B20*1.5%+B20)
Analyzed on: 2025-03-12 01:06:53.403129</t>
      </text>
    </comment>
    <comment ref="J20" authorId="1" shapeId="0">
      <text>
        <t>Formula detected: =ROUND(G20/2,0)
Analyzed on: 2025-03-12 01:06:53.403132</t>
      </text>
    </comment>
    <comment ref="M20" authorId="1" shapeId="0">
      <text>
        <t>Formula detected: =H20/G20
Analyzed on: 2025-03-12 01:06:53.403136</t>
      </text>
    </comment>
    <comment ref="N20" authorId="1" shapeId="0">
      <text>
        <t>Formula detected: =(M20*1.5%+M20)
Analyzed on: 2025-03-12 01:06:53.403139</t>
      </text>
    </comment>
    <comment ref="O20" authorId="1" shapeId="0">
      <text>
        <t>Formula detected: =(N20-B20)/B20
Analyzed on: 2025-03-12 01:06:53.403142</t>
      </text>
    </comment>
    <comment ref="P20" authorId="1" shapeId="0">
      <text>
        <t>Formula detected: =(I20-B20)*J20
Analyzed on: 2025-03-12 01:06:53.403145</t>
      </text>
    </comment>
    <comment ref="Q20" authorId="1" shapeId="0">
      <text>
        <t>Formula detected: =(K20-I20)*L20
Analyzed on: 2025-03-12 01:06:53.403148</t>
      </text>
    </comment>
    <comment ref="R20" authorId="1" shapeId="0">
      <text>
        <t>Formula detected: =S20-H20
Analyzed on: 2025-03-12 01:06:53.403151</t>
      </text>
    </comment>
    <comment ref="S20" authorId="1" shapeId="0">
      <text>
        <t>Formula detected: =(H20*1.5%+H20)
Analyzed on: 2025-03-12 01:06:53.403153</t>
      </text>
    </comment>
    <comment ref="T20" authorId="1" shapeId="0">
      <text>
        <t>Formula detected: =(H20*D20+H20)-H20
Analyzed on: 2025-03-12 01:06:53.403156</t>
      </text>
    </comment>
    <comment ref="B21" authorId="1" shapeId="0">
      <text>
        <t>Formula detected: =ABS($B$2*D21+$B$2)
Analyzed on: 2025-03-12 01:06:53.403164</t>
      </text>
    </comment>
    <comment ref="E21" authorId="1" shapeId="0">
      <text>
        <t>Formula detected: =ROUND(F21 / B21, 0)
Analyzed on: 2025-03-12 01:06:53.403168</t>
      </text>
    </comment>
    <comment ref="F21" authorId="1" shapeId="0">
      <text>
        <t>Formula detected: =F20+ROUND(F20 * 0.022, 0)
Analyzed on: 2025-03-12 01:06:53.403171</t>
      </text>
    </comment>
    <comment ref="G21" authorId="1" shapeId="0">
      <text>
        <t>Formula detected: =G20+E21
Analyzed on: 2025-03-12 01:06:53.403174</t>
      </text>
    </comment>
    <comment ref="H21" authorId="1" shapeId="0">
      <text>
        <t>Formula detected: =H20+F21
Analyzed on: 2025-03-12 01:06:53.403177</t>
      </text>
    </comment>
    <comment ref="I21" authorId="1" shapeId="0">
      <text>
        <t>Formula detected: =(B21*1.5%+B21)
Analyzed on: 2025-03-12 01:06:53.403180</t>
      </text>
    </comment>
    <comment ref="J21" authorId="1" shapeId="0">
      <text>
        <t>Formula detected: =ROUND(G21/2,0)
Analyzed on: 2025-03-12 01:06:53.403183</t>
      </text>
    </comment>
    <comment ref="M21" authorId="1" shapeId="0">
      <text>
        <t>Formula detected: =H21/G21
Analyzed on: 2025-03-12 01:06:53.403187</t>
      </text>
    </comment>
    <comment ref="N21" authorId="1" shapeId="0">
      <text>
        <t>Formula detected: =(M21*1.5%+M21)
Analyzed on: 2025-03-12 01:06:53.403190</t>
      </text>
    </comment>
    <comment ref="O21" authorId="1" shapeId="0">
      <text>
        <t>Formula detected: =(N21-B21)/B21
Analyzed on: 2025-03-12 01:06:53.403193</t>
      </text>
    </comment>
    <comment ref="P21" authorId="1" shapeId="0">
      <text>
        <t>Formula detected: =(I21-B21)*J21
Analyzed on: 2025-03-12 01:06:53.403196</t>
      </text>
    </comment>
    <comment ref="Q21" authorId="1" shapeId="0">
      <text>
        <t>Formula detected: =(K21-I21)*L21
Analyzed on: 2025-03-12 01:06:53.403199</t>
      </text>
    </comment>
    <comment ref="R21" authorId="1" shapeId="0">
      <text>
        <t>Formula detected: =S21-H21
Analyzed on: 2025-03-12 01:06:53.403202</t>
      </text>
    </comment>
    <comment ref="S21" authorId="1" shapeId="0">
      <text>
        <t>Formula detected: =(H21*1.5%+H21)
Analyzed on: 2025-03-12 01:06:53.403205</t>
      </text>
    </comment>
    <comment ref="T21" authorId="1" shapeId="0">
      <text>
        <t>Formula detected: =(H21*D21+H21)-H21
Analyzed on: 2025-03-12 01:06:53.403208</t>
      </text>
    </comment>
    <comment ref="A22" authorId="0" shapeId="0">
      <text>
        <t>abhijit vyas:
From serial number 21 onwards Down percentage change 
from -0.25% to -0.50% untill serial number 41. 
For Example a drop of -5.00% will move to the next level -5.50%</t>
      </text>
    </comment>
    <comment ref="B22" authorId="1" shapeId="0">
      <text>
        <t>Formula detected: =ABS($B$2*D22+$B$2)
Analyzed on: 2025-03-12 01:06:53.403216</t>
      </text>
    </comment>
    <comment ref="E22" authorId="1" shapeId="0">
      <text>
        <t>Formula detected: =ROUND(F22 / B22, 0)
Analyzed on: 2025-03-12 01:06:53.403232</t>
      </text>
    </comment>
    <comment ref="F22" authorId="1" shapeId="0">
      <text>
        <t>Formula detected: =F21+ROUND(F21 * 0.022, 0)
Analyzed on: 2025-03-12 01:06:53.403235</t>
      </text>
    </comment>
    <comment ref="G22" authorId="1" shapeId="0">
      <text>
        <t>Formula detected: =G21+E22
Analyzed on: 2025-03-12 01:06:53.403238</t>
      </text>
    </comment>
    <comment ref="H22" authorId="1" shapeId="0">
      <text>
        <t>Formula detected: =H21+F22
Analyzed on: 2025-03-12 01:06:53.403242</t>
      </text>
    </comment>
    <comment ref="I22" authorId="1" shapeId="0">
      <text>
        <t>Formula detected: =(B22*1.5%+B22)
Analyzed on: 2025-03-12 01:06:53.403244</t>
      </text>
    </comment>
    <comment ref="J22" authorId="1" shapeId="0">
      <text>
        <t>Formula detected: =ROUND(G22/2,0)
Analyzed on: 2025-03-12 01:06:53.403247</t>
      </text>
    </comment>
    <comment ref="M22" authorId="1" shapeId="0">
      <text>
        <t>Formula detected: =H22/G22
Analyzed on: 2025-03-12 01:06:53.403251</t>
      </text>
    </comment>
    <comment ref="N22" authorId="1" shapeId="0">
      <text>
        <t>Formula detected: =(M22*1.5%+M22)
Analyzed on: 2025-03-12 01:06:53.403254</t>
      </text>
    </comment>
    <comment ref="O22" authorId="1" shapeId="0">
      <text>
        <t>Formula detected: =(N22-B22)/B22
Analyzed on: 2025-03-12 01:06:53.403257</t>
      </text>
    </comment>
    <comment ref="P22" authorId="1" shapeId="0">
      <text>
        <t>Formula detected: =(I22-B22)*J22
Analyzed on: 2025-03-12 01:06:53.403260</t>
      </text>
    </comment>
    <comment ref="R22" authorId="1" shapeId="0">
      <text>
        <t>Formula detected: =S22-H22
Analyzed on: 2025-03-12 01:06:53.403263</t>
      </text>
    </comment>
    <comment ref="S22" authorId="1" shapeId="0">
      <text>
        <t>Formula detected: =(H22*1.5%+H22)
Analyzed on: 2025-03-12 01:06:53.403266</t>
      </text>
    </comment>
    <comment ref="T22" authorId="1" shapeId="0">
      <text>
        <t>Formula detected: =(H22*D22+H22)-H22
Analyzed on: 2025-03-12 01:06:53.403269</t>
      </text>
    </comment>
    <comment ref="B23" authorId="1" shapeId="0">
      <text>
        <t>Formula detected: =ABS($B$2*D23+$B$2)
Analyzed on: 2025-03-12 01:06:53.403277</t>
      </text>
    </comment>
    <comment ref="E23" authorId="1" shapeId="0">
      <text>
        <t>Formula detected: =ROUND(F23 / B23, 0)
Analyzed on: 2025-03-12 01:06:53.403281</t>
      </text>
    </comment>
    <comment ref="F23" authorId="1" shapeId="0">
      <text>
        <t>Formula detected: =F22+ROUND(F22 * 0.022, 0)
Analyzed on: 2025-03-12 01:06:53.403284</t>
      </text>
    </comment>
    <comment ref="G23" authorId="1" shapeId="0">
      <text>
        <t>Formula detected: =G22+E23
Analyzed on: 2025-03-12 01:06:53.403287</t>
      </text>
    </comment>
    <comment ref="H23" authorId="1" shapeId="0">
      <text>
        <t>Formula detected: =H22+F23
Analyzed on: 2025-03-12 01:06:53.403290</t>
      </text>
    </comment>
    <comment ref="I23" authorId="1" shapeId="0">
      <text>
        <t>Formula detected: =(B23*1.5%+B23)
Analyzed on: 2025-03-12 01:06:53.403293</t>
      </text>
    </comment>
    <comment ref="J23" authorId="1" shapeId="0">
      <text>
        <t>Formula detected: =ROUND(G23/2,0)
Analyzed on: 2025-03-12 01:06:53.403295</t>
      </text>
    </comment>
    <comment ref="K23" authorId="1" shapeId="0">
      <text>
        <t>Formula detected: =AVERAGE(I23,N23)
Analyzed on: 2025-03-12 01:06:53.403299</t>
      </text>
    </comment>
    <comment ref="L23" authorId="1" shapeId="0">
      <text>
        <t>Formula detected: =ROUND(J23/2, 0)
Analyzed on: 2025-03-12 01:06:53.403301</t>
      </text>
    </comment>
    <comment ref="M23" authorId="1" shapeId="0">
      <text>
        <t>Formula detected: =H23/G23
Analyzed on: 2025-03-12 01:06:53.403304</t>
      </text>
    </comment>
    <comment ref="N23" authorId="1" shapeId="0">
      <text>
        <t>Formula detected: =(M23*1.5%+M23)
Analyzed on: 2025-03-12 01:06:53.403307</t>
      </text>
    </comment>
    <comment ref="O23" authorId="1" shapeId="0">
      <text>
        <t>Formula detected: =(N23-B23)/B23
Analyzed on: 2025-03-12 01:06:53.403310</t>
      </text>
    </comment>
    <comment ref="P23" authorId="1" shapeId="0">
      <text>
        <t>Formula detected: =(I23-B23)*J23
Analyzed on: 2025-03-12 01:06:53.403313</t>
      </text>
    </comment>
    <comment ref="Q23" authorId="1" shapeId="0">
      <text>
        <t>Formula detected: =(K23-I23)*L23
Analyzed on: 2025-03-12 01:06:53.403316</t>
      </text>
    </comment>
    <comment ref="R23" authorId="1" shapeId="0">
      <text>
        <t>Formula detected: =S23-H23
Analyzed on: 2025-03-12 01:06:53.403319</t>
      </text>
    </comment>
    <comment ref="S23" authorId="1" shapeId="0">
      <text>
        <t>Formula detected: =(H23*1.5%+H23)
Analyzed on: 2025-03-12 01:06:53.403322</t>
      </text>
    </comment>
    <comment ref="T23" authorId="1" shapeId="0">
      <text>
        <t>Formula detected: =(H23*D23+H23)-H23
Analyzed on: 2025-03-12 01:06:53.403325</t>
      </text>
    </comment>
    <comment ref="B24" authorId="1" shapeId="0">
      <text>
        <t>Formula detected: =ABS($B$2*D24+$B$2)
Analyzed on: 2025-03-12 01:06:53.403333</t>
      </text>
    </comment>
    <comment ref="E24" authorId="1" shapeId="0">
      <text>
        <t>Formula detected: =ROUND(F24 / B24, 0)
Analyzed on: 2025-03-12 01:06:53.403337</t>
      </text>
    </comment>
    <comment ref="F24" authorId="1" shapeId="0">
      <text>
        <t>Formula detected: =F23+ROUND(F23 * 0.022, 0)
Analyzed on: 2025-03-12 01:06:53.403340</t>
      </text>
    </comment>
    <comment ref="G24" authorId="1" shapeId="0">
      <text>
        <t>Formula detected: =G23+E24
Analyzed on: 2025-03-12 01:06:53.403343</t>
      </text>
    </comment>
    <comment ref="H24" authorId="1" shapeId="0">
      <text>
        <t>Formula detected: =H23+F24
Analyzed on: 2025-03-12 01:06:53.403345</t>
      </text>
    </comment>
    <comment ref="I24" authorId="1" shapeId="0">
      <text>
        <t>Formula detected: =(B24*1.5%+B24)
Analyzed on: 2025-03-12 01:06:53.403348</t>
      </text>
    </comment>
    <comment ref="J24" authorId="1" shapeId="0">
      <text>
        <t>Formula detected: =ROUND(G24/2,0)
Analyzed on: 2025-03-12 01:06:53.403351</t>
      </text>
    </comment>
    <comment ref="K24" authorId="1" shapeId="0">
      <text>
        <t>Formula detected: =AVERAGE(I24,N24)
Analyzed on: 2025-03-12 01:06:53.403354</t>
      </text>
    </comment>
    <comment ref="L24" authorId="1" shapeId="0">
      <text>
        <t>Formula detected: =ROUND(J24/2, 0)
Analyzed on: 2025-03-12 01:06:53.403357</t>
      </text>
    </comment>
    <comment ref="M24" authorId="1" shapeId="0">
      <text>
        <t>Formula detected: =H24/G24
Analyzed on: 2025-03-12 01:06:53.403360</t>
      </text>
    </comment>
    <comment ref="N24" authorId="1" shapeId="0">
      <text>
        <t>Formula detected: =(M24*1.5%+M24)
Analyzed on: 2025-03-12 01:06:53.403363</t>
      </text>
    </comment>
    <comment ref="O24" authorId="1" shapeId="0">
      <text>
        <t>Formula detected: =(N24-B24)/B24
Analyzed on: 2025-03-12 01:06:53.403365</t>
      </text>
    </comment>
    <comment ref="P24" authorId="1" shapeId="0">
      <text>
        <t>Formula detected: =(I24-B24)*J24
Analyzed on: 2025-03-12 01:06:53.403368</t>
      </text>
    </comment>
    <comment ref="Q24" authorId="1" shapeId="0">
      <text>
        <t>Formula detected: =(K24-I24)*L24
Analyzed on: 2025-03-12 01:06:53.403371</t>
      </text>
    </comment>
    <comment ref="R24" authorId="1" shapeId="0">
      <text>
        <t>Formula detected: =S24-H24
Analyzed on: 2025-03-12 01:06:53.403374</t>
      </text>
    </comment>
    <comment ref="S24" authorId="1" shapeId="0">
      <text>
        <t>Formula detected: =(H24*1.5%+H24)
Analyzed on: 2025-03-12 01:06:53.403377</t>
      </text>
    </comment>
    <comment ref="T24" authorId="1" shapeId="0">
      <text>
        <t>Formula detected: =(H24*D24+H24)-H24
Analyzed on: 2025-03-12 01:06:53.403380</t>
      </text>
    </comment>
    <comment ref="B25" authorId="1" shapeId="0">
      <text>
        <t>Formula detected: =ABS($B$2*D25+$B$2)
Analyzed on: 2025-03-12 01:06:53.403387</t>
      </text>
    </comment>
    <comment ref="E25" authorId="1" shapeId="0">
      <text>
        <t>Formula detected: =ROUND(F25 / B25, 0)
Analyzed on: 2025-03-12 01:06:53.403391</t>
      </text>
    </comment>
    <comment ref="F25" authorId="1" shapeId="0">
      <text>
        <t>Formula detected: =F24+ROUND(F24 * 0.022, 0)
Analyzed on: 2025-03-12 01:06:53.403394</t>
      </text>
    </comment>
    <comment ref="G25" authorId="1" shapeId="0">
      <text>
        <t>Formula detected: =G24+E25
Analyzed on: 2025-03-12 01:06:53.403397</t>
      </text>
    </comment>
    <comment ref="H25" authorId="1" shapeId="0">
      <text>
        <t>Formula detected: =H24+F25
Analyzed on: 2025-03-12 01:06:53.403400</t>
      </text>
    </comment>
    <comment ref="I25" authorId="1" shapeId="0">
      <text>
        <t>Formula detected: =(B25*1.5%+B25)
Analyzed on: 2025-03-12 01:06:53.403403</t>
      </text>
    </comment>
    <comment ref="J25" authorId="1" shapeId="0">
      <text>
        <t>Formula detected: =ROUND(G25/2,0)
Analyzed on: 2025-03-12 01:06:53.403406</t>
      </text>
    </comment>
    <comment ref="K25" authorId="1" shapeId="0">
      <text>
        <t>Formula detected: =AVERAGE(I25,N25)
Analyzed on: 2025-03-12 01:06:53.403409</t>
      </text>
    </comment>
    <comment ref="L25" authorId="1" shapeId="0">
      <text>
        <t>Formula detected: =ROUND(J25/2, 0)
Analyzed on: 2025-03-12 01:06:53.403412</t>
      </text>
    </comment>
    <comment ref="M25" authorId="1" shapeId="0">
      <text>
        <t>Formula detected: =H25/G25
Analyzed on: 2025-03-12 01:06:53.403414</t>
      </text>
    </comment>
    <comment ref="N25" authorId="1" shapeId="0">
      <text>
        <t>Formula detected: =(M25*1.5%+M25)
Analyzed on: 2025-03-12 01:06:53.403417</t>
      </text>
    </comment>
    <comment ref="O25" authorId="1" shapeId="0">
      <text>
        <t>Formula detected: =(N25-B25)/B25
Analyzed on: 2025-03-12 01:06:53.403420</t>
      </text>
    </comment>
    <comment ref="P25" authorId="1" shapeId="0">
      <text>
        <t>Formula detected: =(I25-B25)*J25
Analyzed on: 2025-03-12 01:06:53.403423</t>
      </text>
    </comment>
    <comment ref="Q25" authorId="1" shapeId="0">
      <text>
        <t>Formula detected: =(K25-I25)*L25
Analyzed on: 2025-03-12 01:06:53.403426</t>
      </text>
    </comment>
    <comment ref="R25" authorId="1" shapeId="0">
      <text>
        <t>Formula detected: =S25-H25
Analyzed on: 2025-03-12 01:06:53.403428</t>
      </text>
    </comment>
    <comment ref="S25" authorId="1" shapeId="0">
      <text>
        <t>Formula detected: =(H25*1.5%+H25)
Analyzed on: 2025-03-12 01:06:53.403431</t>
      </text>
    </comment>
    <comment ref="T25" authorId="1" shapeId="0">
      <text>
        <t>Formula detected: =(H25*D25+H25)-H25
Analyzed on: 2025-03-12 01:06:53.403434</t>
      </text>
    </comment>
    <comment ref="B26" authorId="1" shapeId="0">
      <text>
        <t>Formula detected: =ABS($B$2*D26+$B$2)
Analyzed on: 2025-03-12 01:06:53.403442</t>
      </text>
    </comment>
    <comment ref="E26" authorId="1" shapeId="0">
      <text>
        <t>Formula detected: =ROUND(F26 / B26, 0)
Analyzed on: 2025-03-12 01:06:53.403446</t>
      </text>
    </comment>
    <comment ref="F26" authorId="1" shapeId="0">
      <text>
        <t>Formula detected: =F25+ROUND(F25 * 0.022, 0)
Analyzed on: 2025-03-12 01:06:53.403449</t>
      </text>
    </comment>
    <comment ref="G26" authorId="1" shapeId="0">
      <text>
        <t>Formula detected: =G25+E26
Analyzed on: 2025-03-12 01:06:53.403452</t>
      </text>
    </comment>
    <comment ref="H26" authorId="1" shapeId="0">
      <text>
        <t>Formula detected: =H25+F26
Analyzed on: 2025-03-12 01:06:53.403455</t>
      </text>
    </comment>
    <comment ref="I26" authorId="1" shapeId="0">
      <text>
        <t>Formula detected: =(B26*1.5%+B26)
Analyzed on: 2025-03-12 01:06:53.403458</t>
      </text>
    </comment>
    <comment ref="J26" authorId="1" shapeId="0">
      <text>
        <t>Formula detected: =ROUND(G26/2,0)
Analyzed on: 2025-03-12 01:06:53.403460</t>
      </text>
    </comment>
    <comment ref="K26" authorId="1" shapeId="0">
      <text>
        <t>Formula detected: =AVERAGE(I26,N26)
Analyzed on: 2025-03-12 01:06:53.403464</t>
      </text>
    </comment>
    <comment ref="L26" authorId="1" shapeId="0">
      <text>
        <t>Formula detected: =ROUND(J26/2, 0)
Analyzed on: 2025-03-12 01:06:53.403466</t>
      </text>
    </comment>
    <comment ref="M26" authorId="1" shapeId="0">
      <text>
        <t>Formula detected: =H26/G26
Analyzed on: 2025-03-12 01:06:53.403469</t>
      </text>
    </comment>
    <comment ref="N26" authorId="1" shapeId="0">
      <text>
        <t>Formula detected: =(M26*1.5%+M26)
Analyzed on: 2025-03-12 01:06:53.403474</t>
      </text>
    </comment>
    <comment ref="O26" authorId="1" shapeId="0">
      <text>
        <t>Formula detected: =(N26-B26)/B26
Analyzed on: 2025-03-12 01:06:53.403477</t>
      </text>
    </comment>
    <comment ref="P26" authorId="1" shapeId="0">
      <text>
        <t>Formula detected: =(I26-B26)*J26
Analyzed on: 2025-03-12 01:06:53.403480</t>
      </text>
    </comment>
    <comment ref="Q26" authorId="1" shapeId="0">
      <text>
        <t>Formula detected: =(K26-I26)*L26
Analyzed on: 2025-03-12 01:06:53.403482</t>
      </text>
    </comment>
    <comment ref="R26" authorId="1" shapeId="0">
      <text>
        <t>Formula detected: =S26-H26
Analyzed on: 2025-03-12 01:06:53.403485</t>
      </text>
    </comment>
    <comment ref="S26" authorId="1" shapeId="0">
      <text>
        <t>Formula detected: =(H26*1.5%+H26)
Analyzed on: 2025-03-12 01:06:53.403488</t>
      </text>
    </comment>
    <comment ref="T26" authorId="1" shapeId="0">
      <text>
        <t>Formula detected: =(H26*D26+H26)-H26
Analyzed on: 2025-03-12 01:06:53.403491</t>
      </text>
    </comment>
    <comment ref="B27" authorId="1" shapeId="0">
      <text>
        <t>Formula detected: =ABS($B$2*D27+$B$2)
Analyzed on: 2025-03-12 01:06:53.403499</t>
      </text>
    </comment>
    <comment ref="E27" authorId="1" shapeId="0">
      <text>
        <t>Formula detected: =ROUND(F27 / B27, 0)
Analyzed on: 2025-03-12 01:06:53.403503</t>
      </text>
    </comment>
    <comment ref="F27" authorId="1" shapeId="0">
      <text>
        <t>Formula detected: =F26+ROUND(F26 * 0.022, 0)
Analyzed on: 2025-03-12 01:06:53.403506</t>
      </text>
    </comment>
    <comment ref="G27" authorId="1" shapeId="0">
      <text>
        <t>Formula detected: =G26+E27
Analyzed on: 2025-03-12 01:06:53.403509</t>
      </text>
    </comment>
    <comment ref="H27" authorId="1" shapeId="0">
      <text>
        <t>Formula detected: =H26+F27
Analyzed on: 2025-03-12 01:06:53.403512</t>
      </text>
    </comment>
    <comment ref="I27" authorId="1" shapeId="0">
      <text>
        <t>Formula detected: =(B27*1.5%+B27)
Analyzed on: 2025-03-12 01:06:53.403515</t>
      </text>
    </comment>
    <comment ref="J27" authorId="1" shapeId="0">
      <text>
        <t>Formula detected: =ROUND(G27/2,0)
Analyzed on: 2025-03-12 01:06:53.403518</t>
      </text>
    </comment>
    <comment ref="K27" authorId="1" shapeId="0">
      <text>
        <t>Formula detected: =AVERAGE(I27,N27)
Analyzed on: 2025-03-12 01:06:53.403521</t>
      </text>
    </comment>
    <comment ref="L27" authorId="1" shapeId="0">
      <text>
        <t>Formula detected: =ROUND(J27/2, 0)
Analyzed on: 2025-03-12 01:06:53.403523</t>
      </text>
    </comment>
    <comment ref="M27" authorId="1" shapeId="0">
      <text>
        <t>Formula detected: =H27/G27
Analyzed on: 2025-03-12 01:06:53.403526</t>
      </text>
    </comment>
    <comment ref="N27" authorId="1" shapeId="0">
      <text>
        <t>Formula detected: =(M27*1.5%+M27)
Analyzed on: 2025-03-12 01:06:53.403529</t>
      </text>
    </comment>
    <comment ref="O27" authorId="1" shapeId="0">
      <text>
        <t>Formula detected: =(N27-B27)/B27
Analyzed on: 2025-03-12 01:06:53.403532</t>
      </text>
    </comment>
    <comment ref="P27" authorId="1" shapeId="0">
      <text>
        <t>Formula detected: =(I27-B27)*J27
Analyzed on: 2025-03-12 01:06:53.403535</t>
      </text>
    </comment>
    <comment ref="Q27" authorId="1" shapeId="0">
      <text>
        <t>Formula detected: =(K27-I27)*L27
Analyzed on: 2025-03-12 01:06:53.403538</t>
      </text>
    </comment>
    <comment ref="R27" authorId="1" shapeId="0">
      <text>
        <t>Formula detected: =S27-H27
Analyzed on: 2025-03-12 01:06:53.403541</t>
      </text>
    </comment>
    <comment ref="S27" authorId="1" shapeId="0">
      <text>
        <t>Formula detected: =(H27*1.5%+H27)
Analyzed on: 2025-03-12 01:06:53.403556</t>
      </text>
    </comment>
    <comment ref="T27" authorId="1" shapeId="0">
      <text>
        <t>Formula detected: =(H27*D27+H27)-H27
Analyzed on: 2025-03-12 01:06:53.403560</t>
      </text>
    </comment>
    <comment ref="B28" authorId="1" shapeId="0">
      <text>
        <t>Formula detected: =ABS($B$2*D28+$B$2)
Analyzed on: 2025-03-12 01:06:53.403569</t>
      </text>
    </comment>
    <comment ref="E28" authorId="1" shapeId="0">
      <text>
        <t>Formula detected: =ROUND(F28 / B28, 0)
Analyzed on: 2025-03-12 01:06:53.403573</t>
      </text>
    </comment>
    <comment ref="F28" authorId="1" shapeId="0">
      <text>
        <t>Formula detected: =F27+ROUND(F27 * 0.022, 0)
Analyzed on: 2025-03-12 01:06:53.403576</t>
      </text>
    </comment>
    <comment ref="G28" authorId="1" shapeId="0">
      <text>
        <t>Formula detected: =G27+E28
Analyzed on: 2025-03-12 01:06:53.403579</t>
      </text>
    </comment>
    <comment ref="H28" authorId="1" shapeId="0">
      <text>
        <t>Formula detected: =H27+F28
Analyzed on: 2025-03-12 01:06:53.403582</t>
      </text>
    </comment>
    <comment ref="I28" authorId="1" shapeId="0">
      <text>
        <t>Formula detected: =(B28*1.5%+B28)
Analyzed on: 2025-03-12 01:06:53.403585</t>
      </text>
    </comment>
    <comment ref="J28" authorId="1" shapeId="0">
      <text>
        <t>Formula detected: =ROUND(G28/2,0)
Analyzed on: 2025-03-12 01:06:53.403588</t>
      </text>
    </comment>
    <comment ref="K28" authorId="1" shapeId="0">
      <text>
        <t>Formula detected: =AVERAGE(I28,N28)
Analyzed on: 2025-03-12 01:06:53.403591</t>
      </text>
    </comment>
    <comment ref="L28" authorId="1" shapeId="0">
      <text>
        <t>Formula detected: =ROUND(J28/2, 0)
Analyzed on: 2025-03-12 01:06:53.403594</t>
      </text>
    </comment>
    <comment ref="M28" authorId="1" shapeId="0">
      <text>
        <t>Formula detected: =H28/G28
Analyzed on: 2025-03-12 01:06:53.403597</t>
      </text>
    </comment>
    <comment ref="N28" authorId="1" shapeId="0">
      <text>
        <t>Formula detected: =(M28*1.5%+M28)
Analyzed on: 2025-03-12 01:06:53.403600</t>
      </text>
    </comment>
    <comment ref="O28" authorId="1" shapeId="0">
      <text>
        <t>Formula detected: =(N28-B28)/B28
Analyzed on: 2025-03-12 01:06:53.403603</t>
      </text>
    </comment>
    <comment ref="P28" authorId="1" shapeId="0">
      <text>
        <t>Formula detected: =(I28-B28)*J28
Analyzed on: 2025-03-12 01:06:53.403605</t>
      </text>
    </comment>
    <comment ref="Q28" authorId="1" shapeId="0">
      <text>
        <t>Formula detected: =(K28-I28)*L28
Analyzed on: 2025-03-12 01:06:53.403608</t>
      </text>
    </comment>
    <comment ref="R28" authorId="1" shapeId="0">
      <text>
        <t>Formula detected: =S28-H28
Analyzed on: 2025-03-12 01:06:53.403611</t>
      </text>
    </comment>
    <comment ref="S28" authorId="1" shapeId="0">
      <text>
        <t>Formula detected: =(H28*1.5%+H28)
Analyzed on: 2025-03-12 01:06:53.403614</t>
      </text>
    </comment>
    <comment ref="T28" authorId="1" shapeId="0">
      <text>
        <t>Formula detected: =(H28*D28+H28)-H28
Analyzed on: 2025-03-12 01:06:53.403617</t>
      </text>
    </comment>
    <comment ref="B29" authorId="1" shapeId="0">
      <text>
        <t>Formula detected: =ABS($B$2*D29+$B$2)
Analyzed on: 2025-03-12 01:06:53.403625</t>
      </text>
    </comment>
    <comment ref="E29" authorId="1" shapeId="0">
      <text>
        <t>Formula detected: =ROUND(F29 / B29, 0)
Analyzed on: 2025-03-12 01:06:53.403629</t>
      </text>
    </comment>
    <comment ref="F29" authorId="1" shapeId="0">
      <text>
        <t>Formula detected: =F28+ROUND(F28 * 0.022, 0)
Analyzed on: 2025-03-12 01:06:53.403632</t>
      </text>
    </comment>
    <comment ref="G29" authorId="1" shapeId="0">
      <text>
        <t>Formula detected: =G28+E29
Analyzed on: 2025-03-12 01:06:53.403635</t>
      </text>
    </comment>
    <comment ref="H29" authorId="1" shapeId="0">
      <text>
        <t>Formula detected: =H28+F29
Analyzed on: 2025-03-12 01:06:53.403638</t>
      </text>
    </comment>
    <comment ref="I29" authorId="1" shapeId="0">
      <text>
        <t>Formula detected: =(B29*1.5%+B29)
Analyzed on: 2025-03-12 01:06:53.403641</t>
      </text>
    </comment>
    <comment ref="J29" authorId="1" shapeId="0">
      <text>
        <t>Formula detected: =ROUND(G29/2,0)
Analyzed on: 2025-03-12 01:06:53.403644</t>
      </text>
    </comment>
    <comment ref="K29" authorId="1" shapeId="0">
      <text>
        <t>Formula detected: =AVERAGE(I29,N29)
Analyzed on: 2025-03-12 01:06:53.403647</t>
      </text>
    </comment>
    <comment ref="L29" authorId="1" shapeId="0">
      <text>
        <t>Formula detected: =ROUND(J29/2, 0)
Analyzed on: 2025-03-12 01:06:53.403649</t>
      </text>
    </comment>
    <comment ref="M29" authorId="1" shapeId="0">
      <text>
        <t>Formula detected: =H29/G29
Analyzed on: 2025-03-12 01:06:53.403652</t>
      </text>
    </comment>
    <comment ref="N29" authorId="1" shapeId="0">
      <text>
        <t>Formula detected: =(M29*1.5%+M29)
Analyzed on: 2025-03-12 01:06:53.403655</t>
      </text>
    </comment>
    <comment ref="O29" authorId="1" shapeId="0">
      <text>
        <t>Formula detected: =(N29-B29)/B29
Analyzed on: 2025-03-12 01:06:53.403658</t>
      </text>
    </comment>
    <comment ref="P29" authorId="1" shapeId="0">
      <text>
        <t>Formula detected: =(I29-B29)*J29
Analyzed on: 2025-03-12 01:06:53.403661</t>
      </text>
    </comment>
    <comment ref="Q29" authorId="1" shapeId="0">
      <text>
        <t>Formula detected: =(K29-I29)*L29
Analyzed on: 2025-03-12 01:06:53.403664</t>
      </text>
    </comment>
    <comment ref="R29" authorId="1" shapeId="0">
      <text>
        <t>Formula detected: =S29-H29
Analyzed on: 2025-03-12 01:06:53.403667</t>
      </text>
    </comment>
    <comment ref="S29" authorId="1" shapeId="0">
      <text>
        <t>Formula detected: =(H29*1.5%+H29)
Analyzed on: 2025-03-12 01:06:53.403670</t>
      </text>
    </comment>
    <comment ref="T29" authorId="1" shapeId="0">
      <text>
        <t>Formula detected: =(H29*D29+H29)-H29
Analyzed on: 2025-03-12 01:06:53.403672</t>
      </text>
    </comment>
    <comment ref="B30" authorId="1" shapeId="0">
      <text>
        <t>Formula detected: =ABS($B$2*D30+$B$2)
Analyzed on: 2025-03-12 01:06:53.403681</t>
      </text>
    </comment>
    <comment ref="E30" authorId="1" shapeId="0">
      <text>
        <t>Formula detected: =ROUND(F30 / B30, 0)
Analyzed on: 2025-03-12 01:06:53.403685</t>
      </text>
    </comment>
    <comment ref="F30" authorId="1" shapeId="0">
      <text>
        <t>Formula detected: =F29+ROUND(F29 * 0.022, 0)
Analyzed on: 2025-03-12 01:06:53.403688</t>
      </text>
    </comment>
    <comment ref="G30" authorId="1" shapeId="0">
      <text>
        <t>Formula detected: =G29+E30
Analyzed on: 2025-03-12 01:06:53.403690</t>
      </text>
    </comment>
    <comment ref="H30" authorId="1" shapeId="0">
      <text>
        <t>Formula detected: =H29+F30
Analyzed on: 2025-03-12 01:06:53.403693</t>
      </text>
    </comment>
    <comment ref="I30" authorId="1" shapeId="0">
      <text>
        <t>Formula detected: =(B30*1.5%+B30)
Analyzed on: 2025-03-12 01:06:53.403696</t>
      </text>
    </comment>
    <comment ref="J30" authorId="1" shapeId="0">
      <text>
        <t>Formula detected: =ROUND(G30/2,0)
Analyzed on: 2025-03-12 01:06:53.403699</t>
      </text>
    </comment>
    <comment ref="K30" authorId="1" shapeId="0">
      <text>
        <t>Formula detected: =AVERAGE(I30,N30)
Analyzed on: 2025-03-12 01:06:53.403702</t>
      </text>
    </comment>
    <comment ref="L30" authorId="1" shapeId="0">
      <text>
        <t>Formula detected: =ROUND(J30/2, 0)
Analyzed on: 2025-03-12 01:06:53.403705</t>
      </text>
    </comment>
    <comment ref="M30" authorId="1" shapeId="0">
      <text>
        <t>Formula detected: =H30/G30
Analyzed on: 2025-03-12 01:06:53.403708</t>
      </text>
    </comment>
    <comment ref="N30" authorId="1" shapeId="0">
      <text>
        <t>Formula detected: =(M30*1.5%+M30)
Analyzed on: 2025-03-12 01:06:53.403710</t>
      </text>
    </comment>
    <comment ref="O30" authorId="1" shapeId="0">
      <text>
        <t>Formula detected: =(N30-B30)/B30
Analyzed on: 2025-03-12 01:06:53.403713</t>
      </text>
    </comment>
    <comment ref="P30" authorId="1" shapeId="0">
      <text>
        <t>Formula detected: =(I30-B30)*J30
Analyzed on: 2025-03-12 01:06:53.403716</t>
      </text>
    </comment>
    <comment ref="Q30" authorId="1" shapeId="0">
      <text>
        <t>Formula detected: =(K30-I30)*L30
Analyzed on: 2025-03-12 01:06:53.403719</t>
      </text>
    </comment>
    <comment ref="R30" authorId="1" shapeId="0">
      <text>
        <t>Formula detected: =S30-H30
Analyzed on: 2025-03-12 01:06:53.403722</t>
      </text>
    </comment>
    <comment ref="S30" authorId="1" shapeId="0">
      <text>
        <t>Formula detected: =(H30*1.5%+H30)
Analyzed on: 2025-03-12 01:06:53.403725</t>
      </text>
    </comment>
    <comment ref="T30" authorId="1" shapeId="0">
      <text>
        <t>Formula detected: =(H30*D30+H30)-H30
Analyzed on: 2025-03-12 01:06:53.403727</t>
      </text>
    </comment>
    <comment ref="B31" authorId="1" shapeId="0">
      <text>
        <t>Formula detected: =ABS($B$2*D31+$B$2)
Analyzed on: 2025-03-12 01:06:53.403736</t>
      </text>
    </comment>
    <comment ref="E31" authorId="1" shapeId="0">
      <text>
        <t>Formula detected: =ROUND(F31 / B31, 0)
Analyzed on: 2025-03-12 01:06:53.403739</t>
      </text>
    </comment>
    <comment ref="F31" authorId="1" shapeId="0">
      <text>
        <t>Formula detected: =F30+ROUND(F30 * 0.022, 0)
Analyzed on: 2025-03-12 01:06:53.403743</t>
      </text>
    </comment>
    <comment ref="G31" authorId="1" shapeId="0">
      <text>
        <t>Formula detected: =G30+E31
Analyzed on: 2025-03-12 01:06:53.403745</t>
      </text>
    </comment>
    <comment ref="H31" authorId="1" shapeId="0">
      <text>
        <t>Formula detected: =H30+F31
Analyzed on: 2025-03-12 01:06:53.403748</t>
      </text>
    </comment>
    <comment ref="I31" authorId="1" shapeId="0">
      <text>
        <t>Formula detected: =(B31*1.5%+B31)
Analyzed on: 2025-03-12 01:06:53.403752</t>
      </text>
    </comment>
    <comment ref="J31" authorId="1" shapeId="0">
      <text>
        <t>Formula detected: =ROUND(G31/2,0)
Analyzed on: 2025-03-12 01:06:53.403754</t>
      </text>
    </comment>
    <comment ref="K31" authorId="1" shapeId="0">
      <text>
        <t>Formula detected: =AVERAGE(I31,N31)
Analyzed on: 2025-03-12 01:06:53.403757</t>
      </text>
    </comment>
    <comment ref="L31" authorId="1" shapeId="0">
      <text>
        <t>Formula detected: =ROUND(J31/2, 0)
Analyzed on: 2025-03-12 01:06:53.403760</t>
      </text>
    </comment>
    <comment ref="M31" authorId="1" shapeId="0">
      <text>
        <t>Formula detected: =H31/G31
Analyzed on: 2025-03-12 01:06:53.403763</t>
      </text>
    </comment>
    <comment ref="N31" authorId="1" shapeId="0">
      <text>
        <t>Formula detected: =(M31*1.5%+M31)
Analyzed on: 2025-03-12 01:06:53.403766</t>
      </text>
    </comment>
    <comment ref="O31" authorId="1" shapeId="0">
      <text>
        <t>Formula detected: =(N31-B31)/B31
Analyzed on: 2025-03-12 01:06:53.403768</t>
      </text>
    </comment>
    <comment ref="P31" authorId="1" shapeId="0">
      <text>
        <t>Formula detected: =(I31-B31)*J31
Analyzed on: 2025-03-12 01:06:53.403771</t>
      </text>
    </comment>
    <comment ref="Q31" authorId="1" shapeId="0">
      <text>
        <t>Formula detected: =(K31-I31)*L31
Analyzed on: 2025-03-12 01:06:53.403774</t>
      </text>
    </comment>
    <comment ref="R31" authorId="1" shapeId="0">
      <text>
        <t>Formula detected: =S31-H31
Analyzed on: 2025-03-12 01:06:53.403777</t>
      </text>
    </comment>
    <comment ref="S31" authorId="1" shapeId="0">
      <text>
        <t>Formula detected: =(H31*1.5%+H31)
Analyzed on: 2025-03-12 01:06:53.403780</t>
      </text>
    </comment>
    <comment ref="T31" authorId="1" shapeId="0">
      <text>
        <t>Formula detected: =(H31*D31+H31)-H31
Analyzed on: 2025-03-12 01:06:53.403783</t>
      </text>
    </comment>
    <comment ref="B32" authorId="1" shapeId="0">
      <text>
        <t>Formula detected: =ABS($B$2*D32+$B$2)
Analyzed on: 2025-03-12 01:06:53.403791</t>
      </text>
    </comment>
    <comment ref="E32" authorId="1" shapeId="0">
      <text>
        <t>Formula detected: =ROUND(F32 / B32, 0)
Analyzed on: 2025-03-12 01:06:53.403795</t>
      </text>
    </comment>
    <comment ref="F32" authorId="1" shapeId="0">
      <text>
        <t>Formula detected: =F31+ROUND(F31 * 0.022, 0)
Analyzed on: 2025-03-12 01:06:53.403798</t>
      </text>
    </comment>
    <comment ref="G32" authorId="1" shapeId="0">
      <text>
        <t>Formula detected: =G31+E32
Analyzed on: 2025-03-12 01:06:53.403801</t>
      </text>
    </comment>
    <comment ref="H32" authorId="1" shapeId="0">
      <text>
        <t>Formula detected: =H31+F32
Analyzed on: 2025-03-12 01:06:53.403804</t>
      </text>
    </comment>
    <comment ref="I32" authorId="1" shapeId="0">
      <text>
        <t>Formula detected: =(B32*1.5%+B32)
Analyzed on: 2025-03-12 01:06:53.403807</t>
      </text>
    </comment>
    <comment ref="J32" authorId="1" shapeId="0">
      <text>
        <t>Formula detected: =ROUND(G32/2,0)
Analyzed on: 2025-03-12 01:06:53.403810</t>
      </text>
    </comment>
    <comment ref="K32" authorId="1" shapeId="0">
      <text>
        <t>Formula detected: =AVERAGE(I32,N32)
Analyzed on: 2025-03-12 01:06:53.403813</t>
      </text>
    </comment>
    <comment ref="L32" authorId="1" shapeId="0">
      <text>
        <t>Formula detected: =ROUND(J32/2, 0)
Analyzed on: 2025-03-12 01:06:53.403816</t>
      </text>
    </comment>
    <comment ref="M32" authorId="1" shapeId="0">
      <text>
        <t>Formula detected: =H32/G32
Analyzed on: 2025-03-12 01:06:53.403819</t>
      </text>
    </comment>
    <comment ref="N32" authorId="1" shapeId="0">
      <text>
        <t>Formula detected: =(M32*1.5%+M32)
Analyzed on: 2025-03-12 01:06:53.403821</t>
      </text>
    </comment>
    <comment ref="O32" authorId="1" shapeId="0">
      <text>
        <t>Formula detected: =(N32-B32)/B32
Analyzed on: 2025-03-12 01:06:53.403824</t>
      </text>
    </comment>
    <comment ref="P32" authorId="1" shapeId="0">
      <text>
        <t>Formula detected: =(I32-B32)*J32
Analyzed on: 2025-03-12 01:06:53.403827</t>
      </text>
    </comment>
    <comment ref="Q32" authorId="1" shapeId="0">
      <text>
        <t>Formula detected: =(K32-I32)*L32
Analyzed on: 2025-03-12 01:06:53.403830</t>
      </text>
    </comment>
    <comment ref="R32" authorId="1" shapeId="0">
      <text>
        <t>Formula detected: =S32-H32
Analyzed on: 2025-03-12 01:06:53.403833</t>
      </text>
    </comment>
    <comment ref="S32" authorId="1" shapeId="0">
      <text>
        <t>Formula detected: =(H32*1.5%+H32)
Analyzed on: 2025-03-12 01:06:53.403836</t>
      </text>
    </comment>
    <comment ref="T32" authorId="1" shapeId="0">
      <text>
        <t>Formula detected: =(H32*D32+H32)-H32
Analyzed on: 2025-03-12 01:06:53.403838</t>
      </text>
    </comment>
    <comment ref="B33" authorId="1" shapeId="0">
      <text>
        <t>Formula detected: =ABS($B$2*D33+$B$2)
Analyzed on: 2025-03-12 01:06:53.403846</t>
      </text>
    </comment>
    <comment ref="E33" authorId="1" shapeId="0">
      <text>
        <t>Formula detected: =ROUND(F33 / B33, 0)
Analyzed on: 2025-03-12 01:06:53.403850</t>
      </text>
    </comment>
    <comment ref="F33" authorId="1" shapeId="0">
      <text>
        <t>Formula detected: =F32+ROUND(F32 * 0.022, 0)
Analyzed on: 2025-03-12 01:06:53.403853</t>
      </text>
    </comment>
    <comment ref="G33" authorId="1" shapeId="0">
      <text>
        <t>Formula detected: =G32+E33
Analyzed on: 2025-03-12 01:06:53.403856</t>
      </text>
    </comment>
    <comment ref="H33" authorId="1" shapeId="0">
      <text>
        <t>Formula detected: =H32+F33
Analyzed on: 2025-03-12 01:06:53.403859</t>
      </text>
    </comment>
    <comment ref="I33" authorId="1" shapeId="0">
      <text>
        <t>Formula detected: =(B33*1.5%+B33)
Analyzed on: 2025-03-12 01:06:53.403861</t>
      </text>
    </comment>
    <comment ref="J33" authorId="1" shapeId="0">
      <text>
        <t>Formula detected: =ROUND(G33/2,0)
Analyzed on: 2025-03-12 01:06:53.403864</t>
      </text>
    </comment>
    <comment ref="K33" authorId="1" shapeId="0">
      <text>
        <t>Formula detected: =AVERAGE(I33,N33)
Analyzed on: 2025-03-12 01:06:53.403867</t>
      </text>
    </comment>
    <comment ref="L33" authorId="1" shapeId="0">
      <text>
        <t>Formula detected: =ROUND(J33/2, 0)
Analyzed on: 2025-03-12 01:06:53.403870</t>
      </text>
    </comment>
    <comment ref="M33" authorId="1" shapeId="0">
      <text>
        <t>Formula detected: =H33/G33
Analyzed on: 2025-03-12 01:06:53.403873</t>
      </text>
    </comment>
    <comment ref="N33" authorId="1" shapeId="0">
      <text>
        <t>Formula detected: =(M33*1.5%+M33)
Analyzed on: 2025-03-12 01:06:53.403876</t>
      </text>
    </comment>
    <comment ref="O33" authorId="1" shapeId="0">
      <text>
        <t>Formula detected: =(N33-B33)/B33
Analyzed on: 2025-03-12 01:06:53.403878</t>
      </text>
    </comment>
    <comment ref="P33" authorId="1" shapeId="0">
      <text>
        <t>Formula detected: =(I33-B33)*J33
Analyzed on: 2025-03-12 01:06:53.403881</t>
      </text>
    </comment>
    <comment ref="Q33" authorId="1" shapeId="0">
      <text>
        <t>Formula detected: =(K33-I33)*L33
Analyzed on: 2025-03-12 01:06:53.403884</t>
      </text>
    </comment>
    <comment ref="R33" authorId="1" shapeId="0">
      <text>
        <t>Formula detected: =S33-H33
Analyzed on: 2025-03-12 01:06:53.403888</t>
      </text>
    </comment>
    <comment ref="S33" authorId="1" shapeId="0">
      <text>
        <t>Formula detected: =(H33*1.5%+H33)
Analyzed on: 2025-03-12 01:06:53.403890</t>
      </text>
    </comment>
    <comment ref="T33" authorId="1" shapeId="0">
      <text>
        <t>Formula detected: =(H33*D33+H33)-H33
Analyzed on: 2025-03-12 01:06:53.403893</t>
      </text>
    </comment>
    <comment ref="B34" authorId="1" shapeId="0">
      <text>
        <t>Formula detected: =ABS($B$2*D34+$B$2)
Analyzed on: 2025-03-12 01:06:53.403902</t>
      </text>
    </comment>
    <comment ref="E34" authorId="1" shapeId="0">
      <text>
        <t>Formula detected: =ROUND(F34 / B34, 0)
Analyzed on: 2025-03-12 01:06:53.403906</t>
      </text>
    </comment>
    <comment ref="F34" authorId="1" shapeId="0">
      <text>
        <t>Formula detected: =F33+ROUND(F33 * 0.022, 0)
Analyzed on: 2025-03-12 01:06:53.403909</t>
      </text>
    </comment>
    <comment ref="G34" authorId="1" shapeId="0">
      <text>
        <t>Formula detected: =G33+E34
Analyzed on: 2025-03-12 01:06:53.403912</t>
      </text>
    </comment>
    <comment ref="H34" authorId="1" shapeId="0">
      <text>
        <t>Formula detected: =H33+F34
Analyzed on: 2025-03-12 01:06:53.403914</t>
      </text>
    </comment>
    <comment ref="I34" authorId="1" shapeId="0">
      <text>
        <t>Formula detected: =(B34*1.5%+B34)
Analyzed on: 2025-03-12 01:06:53.403917</t>
      </text>
    </comment>
    <comment ref="J34" authorId="1" shapeId="0">
      <text>
        <t>Formula detected: =ROUND(G34/2,0)
Analyzed on: 2025-03-12 01:06:53.403920</t>
      </text>
    </comment>
    <comment ref="K34" authorId="1" shapeId="0">
      <text>
        <t>Formula detected: =AVERAGE(I34,N34)
Analyzed on: 2025-03-12 01:06:53.403923</t>
      </text>
    </comment>
    <comment ref="L34" authorId="1" shapeId="0">
      <text>
        <t>Formula detected: =ROUND(J34/2, 0)
Analyzed on: 2025-03-12 01:06:53.403926</t>
      </text>
    </comment>
    <comment ref="M34" authorId="1" shapeId="0">
      <text>
        <t>Formula detected: =H34/G34
Analyzed on: 2025-03-12 01:06:53.403929</t>
      </text>
    </comment>
    <comment ref="N34" authorId="1" shapeId="0">
      <text>
        <t>Formula detected: =(M34*1.5%+M34)
Analyzed on: 2025-03-12 01:06:53.403931</t>
      </text>
    </comment>
    <comment ref="O34" authorId="1" shapeId="0">
      <text>
        <t>Formula detected: =(N34-B34)/B34
Analyzed on: 2025-03-12 01:06:53.403934</t>
      </text>
    </comment>
    <comment ref="P34" authorId="1" shapeId="0">
      <text>
        <t>Formula detected: =(I34-B34)*J34
Analyzed on: 2025-03-12 01:06:53.403937</t>
      </text>
    </comment>
    <comment ref="Q34" authorId="1" shapeId="0">
      <text>
        <t>Formula detected: =(K34-I34)*L34
Analyzed on: 2025-03-12 01:06:53.403940</t>
      </text>
    </comment>
    <comment ref="R34" authorId="1" shapeId="0">
      <text>
        <t>Formula detected: =S34-H34
Analyzed on: 2025-03-12 01:06:53.403943</t>
      </text>
    </comment>
    <comment ref="S34" authorId="1" shapeId="0">
      <text>
        <t>Formula detected: =(H34*1.5%+H34)
Analyzed on: 2025-03-12 01:06:53.403945</t>
      </text>
    </comment>
    <comment ref="T34" authorId="1" shapeId="0">
      <text>
        <t>Formula detected: =(H34*D34+H34)-H34
Analyzed on: 2025-03-12 01:06:53.403948</t>
      </text>
    </comment>
    <comment ref="B35" authorId="1" shapeId="0">
      <text>
        <t>Formula detected: =ABS($B$2*D35+$B$2)
Analyzed on: 2025-03-12 01:06:53.403956</t>
      </text>
    </comment>
    <comment ref="E35" authorId="1" shapeId="0">
      <text>
        <t>Formula detected: =ROUND(F35 / B35, 0)
Analyzed on: 2025-03-12 01:06:53.403960</t>
      </text>
    </comment>
    <comment ref="F35" authorId="1" shapeId="0">
      <text>
        <t>Formula detected: =F34+ROUND(F34 * 0.022, 0)
Analyzed on: 2025-03-12 01:06:53.403963</t>
      </text>
    </comment>
    <comment ref="G35" authorId="1" shapeId="0">
      <text>
        <t>Formula detected: =G34+E35
Analyzed on: 2025-03-12 01:06:53.403966</t>
      </text>
    </comment>
    <comment ref="H35" authorId="1" shapeId="0">
      <text>
        <t>Formula detected: =H34+F35
Analyzed on: 2025-03-12 01:06:53.403968</t>
      </text>
    </comment>
    <comment ref="I35" authorId="1" shapeId="0">
      <text>
        <t>Formula detected: =(B35*1.5%+B35)
Analyzed on: 2025-03-12 01:06:53.403971</t>
      </text>
    </comment>
    <comment ref="J35" authorId="1" shapeId="0">
      <text>
        <t>Formula detected: =ROUND(G35/2,0)
Analyzed on: 2025-03-12 01:06:53.403974</t>
      </text>
    </comment>
    <comment ref="K35" authorId="1" shapeId="0">
      <text>
        <t>Formula detected: =AVERAGE(I35,N35)
Analyzed on: 2025-03-12 01:06:53.403977</t>
      </text>
    </comment>
    <comment ref="L35" authorId="1" shapeId="0">
      <text>
        <t>Formula detected: =ROUND(J35/2, 0)
Analyzed on: 2025-03-12 01:06:53.403980</t>
      </text>
    </comment>
    <comment ref="M35" authorId="1" shapeId="0">
      <text>
        <t>Formula detected: =H35/G35
Analyzed on: 2025-03-12 01:06:53.403983</t>
      </text>
    </comment>
    <comment ref="N35" authorId="1" shapeId="0">
      <text>
        <t>Formula detected: =(M35*1.5%+M35)
Analyzed on: 2025-03-12 01:06:53.403986</t>
      </text>
    </comment>
    <comment ref="O35" authorId="1" shapeId="0">
      <text>
        <t>Formula detected: =(N35-B35)/B35
Analyzed on: 2025-03-12 01:06:53.403988</t>
      </text>
    </comment>
    <comment ref="P35" authorId="1" shapeId="0">
      <text>
        <t>Formula detected: =(I35-B35)*J35
Analyzed on: 2025-03-12 01:06:53.403991</t>
      </text>
    </comment>
    <comment ref="Q35" authorId="1" shapeId="0">
      <text>
        <t>Formula detected: =(K35-I35)*L35
Analyzed on: 2025-03-12 01:06:53.403994</t>
      </text>
    </comment>
    <comment ref="R35" authorId="1" shapeId="0">
      <text>
        <t>Formula detected: =S35-H35
Analyzed on: 2025-03-12 01:06:53.403997</t>
      </text>
    </comment>
    <comment ref="S35" authorId="1" shapeId="0">
      <text>
        <t>Formula detected: =(H35*1.5%+H35)
Analyzed on: 2025-03-12 01:06:53.404000</t>
      </text>
    </comment>
    <comment ref="T35" authorId="1" shapeId="0">
      <text>
        <t>Formula detected: =(H35*D35+H35)-H35
Analyzed on: 2025-03-12 01:06:53.404002</t>
      </text>
    </comment>
    <comment ref="B36" authorId="1" shapeId="0">
      <text>
        <t>Formula detected: =ABS($B$2*D36+$B$2)
Analyzed on: 2025-03-12 01:06:53.404010</t>
      </text>
    </comment>
    <comment ref="E36" authorId="1" shapeId="0">
      <text>
        <t>Formula detected: =ROUND(F36 / B36, 0)
Analyzed on: 2025-03-12 01:06:53.404014</t>
      </text>
    </comment>
    <comment ref="F36" authorId="1" shapeId="0">
      <text>
        <t>Formula detected: =F35+ROUND(F35 * 0.022, 0)
Analyzed on: 2025-03-12 01:06:53.404017</t>
      </text>
    </comment>
    <comment ref="G36" authorId="1" shapeId="0">
      <text>
        <t>Formula detected: =G35+E36
Analyzed on: 2025-03-12 01:06:53.404020</t>
      </text>
    </comment>
    <comment ref="H36" authorId="1" shapeId="0">
      <text>
        <t>Formula detected: =H35+F36
Analyzed on: 2025-03-12 01:06:53.404023</t>
      </text>
    </comment>
    <comment ref="I36" authorId="1" shapeId="0">
      <text>
        <t>Formula detected: =(B36*1.5%+B36)
Analyzed on: 2025-03-12 01:06:53.404026</t>
      </text>
    </comment>
    <comment ref="J36" authorId="1" shapeId="0">
      <text>
        <t>Formula detected: =ROUND(G36/2,0)
Analyzed on: 2025-03-12 01:06:53.404029</t>
      </text>
    </comment>
    <comment ref="K36" authorId="1" shapeId="0">
      <text>
        <t>Formula detected: =AVERAGE(I36,N36)
Analyzed on: 2025-03-12 01:06:53.404031</t>
      </text>
    </comment>
    <comment ref="L36" authorId="1" shapeId="0">
      <text>
        <t>Formula detected: =ROUND(J36/2, 0)
Analyzed on: 2025-03-12 01:06:53.404034</t>
      </text>
    </comment>
    <comment ref="M36" authorId="1" shapeId="0">
      <text>
        <t>Formula detected: =H36/G36
Analyzed on: 2025-03-12 01:06:53.404037</t>
      </text>
    </comment>
    <comment ref="N36" authorId="1" shapeId="0">
      <text>
        <t>Formula detected: =(M36*1.5%+M36)
Analyzed on: 2025-03-12 01:06:53.404040</t>
      </text>
    </comment>
    <comment ref="O36" authorId="1" shapeId="0">
      <text>
        <t>Formula detected: =(N36-B36)/B36
Analyzed on: 2025-03-12 01:06:53.404043</t>
      </text>
    </comment>
    <comment ref="P36" authorId="1" shapeId="0">
      <text>
        <t>Formula detected: =(I36-B36)*J36
Analyzed on: 2025-03-12 01:06:53.404045</t>
      </text>
    </comment>
    <comment ref="Q36" authorId="1" shapeId="0">
      <text>
        <t>Formula detected: =(K36-I36)*L36
Analyzed on: 2025-03-12 01:06:53.404048</t>
      </text>
    </comment>
    <comment ref="R36" authorId="1" shapeId="0">
      <text>
        <t>Formula detected: =S36-H36
Analyzed on: 2025-03-12 01:06:53.404051</t>
      </text>
    </comment>
    <comment ref="S36" authorId="1" shapeId="0">
      <text>
        <t>Formula detected: =(H36*1.5%+H36)
Analyzed on: 2025-03-12 01:06:53.404054</t>
      </text>
    </comment>
    <comment ref="T36" authorId="1" shapeId="0">
      <text>
        <t>Formula detected: =(H36*D36+H36)-H36
Analyzed on: 2025-03-12 01:06:53.404057</t>
      </text>
    </comment>
    <comment ref="B37" authorId="1" shapeId="0">
      <text>
        <t>Formula detected: =ABS($B$2*D37+$B$2)
Analyzed on: 2025-03-12 01:06:53.404065</t>
      </text>
    </comment>
    <comment ref="E37" authorId="1" shapeId="0">
      <text>
        <t>Formula detected: =ROUND(F37 / B37, 0)
Analyzed on: 2025-03-12 01:06:53.404068</t>
      </text>
    </comment>
    <comment ref="F37" authorId="1" shapeId="0">
      <text>
        <t>Formula detected: =F36+ROUND(F36 * 0.022, 0)
Analyzed on: 2025-03-12 01:06:53.404071</t>
      </text>
    </comment>
    <comment ref="G37" authorId="1" shapeId="0">
      <text>
        <t>Formula detected: =G36+E37
Analyzed on: 2025-03-12 01:06:53.404074</t>
      </text>
    </comment>
    <comment ref="H37" authorId="1" shapeId="0">
      <text>
        <t>Formula detected: =H36+F37
Analyzed on: 2025-03-12 01:06:53.404077</t>
      </text>
    </comment>
    <comment ref="I37" authorId="1" shapeId="0">
      <text>
        <t>Formula detected: =(B37*1.5%+B37)
Analyzed on: 2025-03-12 01:06:53.404080</t>
      </text>
    </comment>
    <comment ref="J37" authorId="1" shapeId="0">
      <text>
        <t>Formula detected: =ROUND(G37/2,0)
Analyzed on: 2025-03-12 01:06:53.404083</t>
      </text>
    </comment>
    <comment ref="K37" authorId="1" shapeId="0">
      <text>
        <t>Formula detected: =AVERAGE(I37,N37)
Analyzed on: 2025-03-12 01:06:53.404085</t>
      </text>
    </comment>
    <comment ref="L37" authorId="1" shapeId="0">
      <text>
        <t>Formula detected: =ROUND(J37/2, 0)
Analyzed on: 2025-03-12 01:06:53.404088</t>
      </text>
    </comment>
    <comment ref="M37" authorId="1" shapeId="0">
      <text>
        <t>Formula detected: =H37/G37
Analyzed on: 2025-03-12 01:06:53.404091</t>
      </text>
    </comment>
    <comment ref="N37" authorId="1" shapeId="0">
      <text>
        <t>Formula detected: =(M37*1.5%+M37)
Analyzed on: 2025-03-12 01:06:53.404094</t>
      </text>
    </comment>
    <comment ref="O37" authorId="1" shapeId="0">
      <text>
        <t>Formula detected: =(N37-B37)/B37
Analyzed on: 2025-03-12 01:06:53.404097</t>
      </text>
    </comment>
    <comment ref="P37" authorId="1" shapeId="0">
      <text>
        <t>Formula detected: =(I37-B37)*J37
Analyzed on: 2025-03-12 01:06:53.404099</t>
      </text>
    </comment>
    <comment ref="Q37" authorId="1" shapeId="0">
      <text>
        <t>Formula detected: =(K37-I37)*L37
Analyzed on: 2025-03-12 01:06:53.404102</t>
      </text>
    </comment>
    <comment ref="R37" authorId="1" shapeId="0">
      <text>
        <t>Formula detected: =S37-H37
Analyzed on: 2025-03-12 01:06:53.404105</t>
      </text>
    </comment>
    <comment ref="S37" authorId="1" shapeId="0">
      <text>
        <t>Formula detected: =(H37*1.5%+H37)
Analyzed on: 2025-03-12 01:06:53.404108</t>
      </text>
    </comment>
    <comment ref="T37" authorId="1" shapeId="0">
      <text>
        <t>Formula detected: =(H37*D37+H37)-H37
Analyzed on: 2025-03-12 01:06:53.404111</t>
      </text>
    </comment>
    <comment ref="B38" authorId="1" shapeId="0">
      <text>
        <t>Formula detected: =ABS($B$2*D38+$B$2)
Analyzed on: 2025-03-12 01:06:53.404119</t>
      </text>
    </comment>
    <comment ref="E38" authorId="1" shapeId="0">
      <text>
        <t>Formula detected: =ROUND(F38 / B38, 0)
Analyzed on: 2025-03-12 01:06:53.404123</t>
      </text>
    </comment>
    <comment ref="F38" authorId="1" shapeId="0">
      <text>
        <t>Formula detected: =F37+ROUND(F37 * 0.022, 0)
Analyzed on: 2025-03-12 01:06:53.404126</t>
      </text>
    </comment>
    <comment ref="G38" authorId="1" shapeId="0">
      <text>
        <t>Formula detected: =G37+E38
Analyzed on: 2025-03-12 01:06:53.404129</t>
      </text>
    </comment>
    <comment ref="H38" authorId="1" shapeId="0">
      <text>
        <t>Formula detected: =H37+F38
Analyzed on: 2025-03-12 01:06:53.404132</t>
      </text>
    </comment>
    <comment ref="I38" authorId="1" shapeId="0">
      <text>
        <t>Formula detected: =(B38*1.5%+B38)
Analyzed on: 2025-03-12 01:06:53.404135</t>
      </text>
    </comment>
    <comment ref="J38" authorId="1" shapeId="0">
      <text>
        <t>Formula detected: =ROUND(G38/2,0)
Analyzed on: 2025-03-12 01:06:53.404138</t>
      </text>
    </comment>
    <comment ref="K38" authorId="1" shapeId="0">
      <text>
        <t>Formula detected: =AVERAGE(I38,N38)
Analyzed on: 2025-03-12 01:06:53.404141</t>
      </text>
    </comment>
    <comment ref="L38" authorId="1" shapeId="0">
      <text>
        <t>Formula detected: =ROUND(J38/2, 0)
Analyzed on: 2025-03-12 01:06:53.404144</t>
      </text>
    </comment>
    <comment ref="M38" authorId="1" shapeId="0">
      <text>
        <t>Formula detected: =H38/G38
Analyzed on: 2025-03-12 01:06:53.404147</t>
      </text>
    </comment>
    <comment ref="N38" authorId="1" shapeId="0">
      <text>
        <t>Formula detected: =(M38*1.5%+M38)
Analyzed on: 2025-03-12 01:06:53.404149</t>
      </text>
    </comment>
    <comment ref="O38" authorId="1" shapeId="0">
      <text>
        <t>Formula detected: =(N38-B38)/B38
Analyzed on: 2025-03-12 01:06:53.404152</t>
      </text>
    </comment>
    <comment ref="P38" authorId="1" shapeId="0">
      <text>
        <t>Formula detected: =(I38-B38)*J38
Analyzed on: 2025-03-12 01:06:53.404155</t>
      </text>
    </comment>
    <comment ref="Q38" authorId="1" shapeId="0">
      <text>
        <t>Formula detected: =(K38-I38)*L38
Analyzed on: 2025-03-12 01:06:53.404158</t>
      </text>
    </comment>
    <comment ref="R38" authorId="1" shapeId="0">
      <text>
        <t>Formula detected: =S38-H38
Analyzed on: 2025-03-12 01:06:53.404161</t>
      </text>
    </comment>
    <comment ref="S38" authorId="1" shapeId="0">
      <text>
        <t>Formula detected: =(H38*1.5%+H38)
Analyzed on: 2025-03-12 01:06:53.404164</t>
      </text>
    </comment>
    <comment ref="T38" authorId="1" shapeId="0">
      <text>
        <t>Formula detected: =(H38*D38+H38)-H38
Analyzed on: 2025-03-12 01:06:53.404167</t>
      </text>
    </comment>
    <comment ref="B39" authorId="1" shapeId="0">
      <text>
        <t>Formula detected: =ABS($B$2*D39+$B$2)
Analyzed on: 2025-03-12 01:06:53.404176</t>
      </text>
    </comment>
    <comment ref="E39" authorId="1" shapeId="0">
      <text>
        <t>Formula detected: =ROUND(F39 / B39, 0)
Analyzed on: 2025-03-12 01:06:53.404180</t>
      </text>
    </comment>
    <comment ref="F39" authorId="1" shapeId="0">
      <text>
        <t>Formula detected: =F38+ROUND(F38 * 0.022, 0)
Analyzed on: 2025-03-12 01:06:53.404182</t>
      </text>
    </comment>
    <comment ref="G39" authorId="1" shapeId="0">
      <text>
        <t>Formula detected: =G38+E39
Analyzed on: 2025-03-12 01:06:53.404185</t>
      </text>
    </comment>
    <comment ref="H39" authorId="1" shapeId="0">
      <text>
        <t>Formula detected: =H38+F39
Analyzed on: 2025-03-12 01:06:53.404188</t>
      </text>
    </comment>
    <comment ref="I39" authorId="1" shapeId="0">
      <text>
        <t>Formula detected: =(B39*1.5%+B39)
Analyzed on: 2025-03-12 01:06:53.404191</t>
      </text>
    </comment>
    <comment ref="J39" authorId="1" shapeId="0">
      <text>
        <t>Formula detected: =ROUND(G39/2,0)
Analyzed on: 2025-03-12 01:06:53.404194</t>
      </text>
    </comment>
    <comment ref="K39" authorId="1" shapeId="0">
      <text>
        <t>Formula detected: =AVERAGE(I39,N39)
Analyzed on: 2025-03-12 01:06:53.404197</t>
      </text>
    </comment>
    <comment ref="L39" authorId="1" shapeId="0">
      <text>
        <t>Formula detected: =ROUND(J39/2, 0)
Analyzed on: 2025-03-12 01:06:53.404211</t>
      </text>
    </comment>
    <comment ref="M39" authorId="1" shapeId="0">
      <text>
        <t>Formula detected: =H39/G39
Analyzed on: 2025-03-12 01:06:53.404214</t>
      </text>
    </comment>
    <comment ref="N39" authorId="1" shapeId="0">
      <text>
        <t>Formula detected: =(M39*1.5%+M39)
Analyzed on: 2025-03-12 01:06:53.404218</t>
      </text>
    </comment>
    <comment ref="O39" authorId="1" shapeId="0">
      <text>
        <t>Formula detected: =(N39-B39)/B39
Analyzed on: 2025-03-12 01:06:53.404221</t>
      </text>
    </comment>
    <comment ref="P39" authorId="1" shapeId="0">
      <text>
        <t>Formula detected: =(I39-B39)*J39
Analyzed on: 2025-03-12 01:06:53.404224</t>
      </text>
    </comment>
    <comment ref="Q39" authorId="1" shapeId="0">
      <text>
        <t>Formula detected: =(K39-I39)*L39
Analyzed on: 2025-03-12 01:06:53.404227</t>
      </text>
    </comment>
    <comment ref="R39" authorId="1" shapeId="0">
      <text>
        <t>Formula detected: =S39-H39
Analyzed on: 2025-03-12 01:06:53.404230</t>
      </text>
    </comment>
    <comment ref="S39" authorId="1" shapeId="0">
      <text>
        <t>Formula detected: =(H39*1.5%+H39)
Analyzed on: 2025-03-12 01:06:53.404233</t>
      </text>
    </comment>
    <comment ref="T39" authorId="1" shapeId="0">
      <text>
        <t>Formula detected: =(H39*D39+H39)-H39
Analyzed on: 2025-03-12 01:06:53.404236</t>
      </text>
    </comment>
    <comment ref="B40" authorId="1" shapeId="0">
      <text>
        <t>Formula detected: =ABS($B$2*D40+$B$2)
Analyzed on: 2025-03-12 01:06:53.404244</t>
      </text>
    </comment>
    <comment ref="E40" authorId="1" shapeId="0">
      <text>
        <t>Formula detected: =ROUND(F40 / B40, 0)
Analyzed on: 2025-03-12 01:06:53.404248</t>
      </text>
    </comment>
    <comment ref="F40" authorId="1" shapeId="0">
      <text>
        <t>Formula detected: =F39+ROUND(F39 * 0.022, 0)
Analyzed on: 2025-03-12 01:06:53.404251</t>
      </text>
    </comment>
    <comment ref="G40" authorId="1" shapeId="0">
      <text>
        <t>Formula detected: =G39+E40
Analyzed on: 2025-03-12 01:06:53.404254</t>
      </text>
    </comment>
    <comment ref="H40" authorId="1" shapeId="0">
      <text>
        <t>Formula detected: =H39+F40
Analyzed on: 2025-03-12 01:06:53.404257</t>
      </text>
    </comment>
    <comment ref="I40" authorId="1" shapeId="0">
      <text>
        <t>Formula detected: =(B40*1.5%+B40)
Analyzed on: 2025-03-12 01:06:53.404260</t>
      </text>
    </comment>
    <comment ref="J40" authorId="1" shapeId="0">
      <text>
        <t>Formula detected: =ROUND(G40/2,0)
Analyzed on: 2025-03-12 01:06:53.404263</t>
      </text>
    </comment>
    <comment ref="K40" authorId="1" shapeId="0">
      <text>
        <t>Formula detected: =AVERAGE(I40,N40)
Analyzed on: 2025-03-12 01:06:53.404266</t>
      </text>
    </comment>
    <comment ref="L40" authorId="1" shapeId="0">
      <text>
        <t>Formula detected: =ROUND(J40/2, 0)
Analyzed on: 2025-03-12 01:06:53.404269</t>
      </text>
    </comment>
    <comment ref="M40" authorId="1" shapeId="0">
      <text>
        <t>Formula detected: =H40/G40
Analyzed on: 2025-03-12 01:06:53.404272</t>
      </text>
    </comment>
    <comment ref="N40" authorId="1" shapeId="0">
      <text>
        <t>Formula detected: =(M40*1.5%+M40)
Analyzed on: 2025-03-12 01:06:53.404274</t>
      </text>
    </comment>
    <comment ref="O40" authorId="1" shapeId="0">
      <text>
        <t>Formula detected: =(N40-B40)/B40
Analyzed on: 2025-03-12 01:06:53.404277</t>
      </text>
    </comment>
    <comment ref="P40" authorId="1" shapeId="0">
      <text>
        <t>Formula detected: =(I40-B40)*J40
Analyzed on: 2025-03-12 01:06:53.404280</t>
      </text>
    </comment>
    <comment ref="Q40" authorId="1" shapeId="0">
      <text>
        <t>Formula detected: =(K40-I40)*L40
Analyzed on: 2025-03-12 01:06:53.404283</t>
      </text>
    </comment>
    <comment ref="R40" authorId="1" shapeId="0">
      <text>
        <t>Formula detected: =S40-H40
Analyzed on: 2025-03-12 01:06:53.404286</t>
      </text>
    </comment>
    <comment ref="S40" authorId="1" shapeId="0">
      <text>
        <t>Formula detected: =(H40*1.5%+H40)
Analyzed on: 2025-03-12 01:06:53.404289</t>
      </text>
    </comment>
    <comment ref="T40" authorId="1" shapeId="0">
      <text>
        <t>Formula detected: =(H40*D40+H40)-H40
Analyzed on: 2025-03-12 01:06:53.404292</t>
      </text>
    </comment>
    <comment ref="B41" authorId="1" shapeId="0">
      <text>
        <t>Formula detected: =ABS($B$2*D41+$B$2)
Analyzed on: 2025-03-12 01:06:53.404300</t>
      </text>
    </comment>
    <comment ref="E41" authorId="1" shapeId="0">
      <text>
        <t>Formula detected: =ROUND(F41 / B41, 0)
Analyzed on: 2025-03-12 01:06:53.404304</t>
      </text>
    </comment>
    <comment ref="F41" authorId="1" shapeId="0">
      <text>
        <t>Formula detected: =F40+ROUND(F40 * 0.022, 0)
Analyzed on: 2025-03-12 01:06:53.404307</t>
      </text>
    </comment>
    <comment ref="G41" authorId="1" shapeId="0">
      <text>
        <t>Formula detected: =G40+E41
Analyzed on: 2025-03-12 01:06:53.404310</t>
      </text>
    </comment>
    <comment ref="H41" authorId="1" shapeId="0">
      <text>
        <t>Formula detected: =H40+F41
Analyzed on: 2025-03-12 01:06:53.404313</t>
      </text>
    </comment>
    <comment ref="I41" authorId="1" shapeId="0">
      <text>
        <t>Formula detected: =(B41*1.5%+B41)
Analyzed on: 2025-03-12 01:06:53.404316</t>
      </text>
    </comment>
    <comment ref="J41" authorId="1" shapeId="0">
      <text>
        <t>Formula detected: =ROUND(G41/2,0)
Analyzed on: 2025-03-12 01:06:53.404319</t>
      </text>
    </comment>
    <comment ref="K41" authorId="1" shapeId="0">
      <text>
        <t>Formula detected: =AVERAGE(I41,N41)
Analyzed on: 2025-03-12 01:06:53.404322</t>
      </text>
    </comment>
    <comment ref="L41" authorId="1" shapeId="0">
      <text>
        <t>Formula detected: =ROUND(J41/2, 0)
Analyzed on: 2025-03-12 01:06:53.404325</t>
      </text>
    </comment>
    <comment ref="M41" authorId="1" shapeId="0">
      <text>
        <t>Formula detected: =H41/G41
Analyzed on: 2025-03-12 01:06:53.404327</t>
      </text>
    </comment>
    <comment ref="N41" authorId="1" shapeId="0">
      <text>
        <t>Formula detected: =(M41*1.5%+M41)
Analyzed on: 2025-03-12 01:06:53.404330</t>
      </text>
    </comment>
    <comment ref="O41" authorId="1" shapeId="0">
      <text>
        <t>Formula detected: =(N41-B41)/B41
Analyzed on: 2025-03-12 01:06:53.404333</t>
      </text>
    </comment>
    <comment ref="P41" authorId="1" shapeId="0">
      <text>
        <t>Formula detected: =(I41-B41)*J41
Analyzed on: 2025-03-12 01:06:53.404336</t>
      </text>
    </comment>
    <comment ref="Q41" authorId="1" shapeId="0">
      <text>
        <t>Formula detected: =(K41-I41)*L41
Analyzed on: 2025-03-12 01:06:53.404339</t>
      </text>
    </comment>
    <comment ref="R41" authorId="1" shapeId="0">
      <text>
        <t>Formula detected: =S41-H41
Analyzed on: 2025-03-12 01:06:53.404342</t>
      </text>
    </comment>
    <comment ref="S41" authorId="1" shapeId="0">
      <text>
        <t>Formula detected: =(H41*1.5%+H41)
Analyzed on: 2025-03-12 01:06:53.404345</t>
      </text>
    </comment>
    <comment ref="T41" authorId="1" shapeId="0">
      <text>
        <t>Formula detected: =(H41*D41+H41)-H41
Analyzed on: 2025-03-12 01:06:53.404348</t>
      </text>
    </comment>
    <comment ref="A42" authorId="0" shapeId="0">
      <text>
        <t>abhijit vyas:
From serial number 41 onwards Down percentage change 
from -0.50% to -0.75% untill serial number 55. 
For Example a drop of -15.00% will move to the next level -15.75%</t>
      </text>
    </comment>
    <comment ref="B42" authorId="1" shapeId="0">
      <text>
        <t>Formula detected: =ABS($B$2*D42+$B$2)
Analyzed on: 2025-03-12 01:06:53.404356</t>
      </text>
    </comment>
    <comment ref="E42" authorId="1" shapeId="0">
      <text>
        <t>Formula detected: =ROUND(F42 / B42, 0)
Analyzed on: 2025-03-12 01:06:53.404360</t>
      </text>
    </comment>
    <comment ref="F42" authorId="1" shapeId="0">
      <text>
        <t>Formula detected: =F41+ROUND(F41 * 0.022, 0)
Analyzed on: 2025-03-12 01:06:53.404363</t>
      </text>
    </comment>
    <comment ref="G42" authorId="1" shapeId="0">
      <text>
        <t>Formula detected: =G41+E42
Analyzed on: 2025-03-12 01:06:53.404366</t>
      </text>
    </comment>
    <comment ref="H42" authorId="1" shapeId="0">
      <text>
        <t>Formula detected: =H41+F42
Analyzed on: 2025-03-12 01:06:53.404369</t>
      </text>
    </comment>
    <comment ref="I42" authorId="1" shapeId="0">
      <text>
        <t>Formula detected: =(B42*1.5%+B42)
Analyzed on: 2025-03-12 01:06:53.404372</t>
      </text>
    </comment>
    <comment ref="J42" authorId="1" shapeId="0">
      <text>
        <t>Formula detected: =ROUND(G42/2,0)
Analyzed on: 2025-03-12 01:06:53.404374</t>
      </text>
    </comment>
    <comment ref="K42" authorId="1" shapeId="0">
      <text>
        <t>Formula detected: =AVERAGE(I42,N42)
Analyzed on: 2025-03-12 01:06:53.404377</t>
      </text>
    </comment>
    <comment ref="L42" authorId="1" shapeId="0">
      <text>
        <t>Formula detected: =ROUND(J42/2, 0)
Analyzed on: 2025-03-12 01:06:53.404380</t>
      </text>
    </comment>
    <comment ref="M42" authorId="1" shapeId="0">
      <text>
        <t>Formula detected: =H42/G42
Analyzed on: 2025-03-12 01:06:53.404383</t>
      </text>
    </comment>
    <comment ref="N42" authorId="1" shapeId="0">
      <text>
        <t>Formula detected: =(M42*1.5%+M42)
Analyzed on: 2025-03-12 01:06:53.404386</t>
      </text>
    </comment>
    <comment ref="O42" authorId="1" shapeId="0">
      <text>
        <t>Formula detected: =(N42-B42)/B42
Analyzed on: 2025-03-12 01:06:53.404389</t>
      </text>
    </comment>
    <comment ref="P42" authorId="1" shapeId="0">
      <text>
        <t>Formula detected: =(I42-B42)*J42
Analyzed on: 2025-03-12 01:06:53.404392</t>
      </text>
    </comment>
    <comment ref="Q42" authorId="1" shapeId="0">
      <text>
        <t>Formula detected: =(K42-I42)*L42
Analyzed on: 2025-03-12 01:06:53.404395</t>
      </text>
    </comment>
    <comment ref="R42" authorId="1" shapeId="0">
      <text>
        <t>Formula detected: =S42-H42
Analyzed on: 2025-03-12 01:06:53.404398</t>
      </text>
    </comment>
    <comment ref="S42" authorId="1" shapeId="0">
      <text>
        <t>Formula detected: =(H42*1.5%+H42)
Analyzed on: 2025-03-12 01:06:53.404401</t>
      </text>
    </comment>
    <comment ref="T42" authorId="1" shapeId="0">
      <text>
        <t>Formula detected: =(H42*D42+H42)-H42
Analyzed on: 2025-03-12 01:06:53.404404</t>
      </text>
    </comment>
    <comment ref="B43" authorId="1" shapeId="0">
      <text>
        <t>Formula detected: =ABS($B$2*D43+$B$2)
Analyzed on: 2025-03-12 01:06:53.404412</t>
      </text>
    </comment>
    <comment ref="E43" authorId="1" shapeId="0">
      <text>
        <t>Formula detected: =ROUND(F43 / B43, 0)
Analyzed on: 2025-03-12 01:06:53.404416</t>
      </text>
    </comment>
    <comment ref="F43" authorId="1" shapeId="0">
      <text>
        <t>Formula detected: =F42+ROUND(F42 * 0.022, 0)
Analyzed on: 2025-03-12 01:06:53.404419</t>
      </text>
    </comment>
    <comment ref="G43" authorId="1" shapeId="0">
      <text>
        <t>Formula detected: =G42+E43
Analyzed on: 2025-03-12 01:06:53.404422</t>
      </text>
    </comment>
    <comment ref="H43" authorId="1" shapeId="0">
      <text>
        <t>Formula detected: =H42+F43
Analyzed on: 2025-03-12 01:06:53.404425</t>
      </text>
    </comment>
    <comment ref="I43" authorId="1" shapeId="0">
      <text>
        <t>Formula detected: =(B43*1.5%+B43)
Analyzed on: 2025-03-12 01:06:53.404428</t>
      </text>
    </comment>
    <comment ref="J43" authorId="1" shapeId="0">
      <text>
        <t>Formula detected: =ROUND(G43/2,0)
Analyzed on: 2025-03-12 01:06:53.404431</t>
      </text>
    </comment>
    <comment ref="K43" authorId="1" shapeId="0">
      <text>
        <t>Formula detected: =AVERAGE(I43,N43)
Analyzed on: 2025-03-12 01:06:53.404434</t>
      </text>
    </comment>
    <comment ref="L43" authorId="1" shapeId="0">
      <text>
        <t>Formula detected: =ROUND(J43/2, 0)
Analyzed on: 2025-03-12 01:06:53.404436</t>
      </text>
    </comment>
    <comment ref="M43" authorId="1" shapeId="0">
      <text>
        <t>Formula detected: =H43/G43
Analyzed on: 2025-03-12 01:06:53.404439</t>
      </text>
    </comment>
    <comment ref="N43" authorId="1" shapeId="0">
      <text>
        <t>Formula detected: =(M43*1.5%+M43)
Analyzed on: 2025-03-12 01:06:53.404442</t>
      </text>
    </comment>
    <comment ref="O43" authorId="1" shapeId="0">
      <text>
        <t>Formula detected: =(N43-B43)/B43
Analyzed on: 2025-03-12 01:06:53.404445</t>
      </text>
    </comment>
    <comment ref="P43" authorId="1" shapeId="0">
      <text>
        <t>Formula detected: =(I43-B43)*J43
Analyzed on: 2025-03-12 01:06:53.404448</t>
      </text>
    </comment>
    <comment ref="Q43" authorId="1" shapeId="0">
      <text>
        <t>Formula detected: =(K43-I43)*L43
Analyzed on: 2025-03-12 01:06:53.404451</t>
      </text>
    </comment>
    <comment ref="R43" authorId="1" shapeId="0">
      <text>
        <t>Formula detected: =S43-H43
Analyzed on: 2025-03-12 01:06:53.404454</t>
      </text>
    </comment>
    <comment ref="S43" authorId="1" shapeId="0">
      <text>
        <t>Formula detected: =(H43*1.5%+H43)
Analyzed on: 2025-03-12 01:06:53.404457</t>
      </text>
    </comment>
    <comment ref="T43" authorId="1" shapeId="0">
      <text>
        <t>Formula detected: =(H43*D43+H43)-H43
Analyzed on: 2025-03-12 01:06:53.404460</t>
      </text>
    </comment>
    <comment ref="B44" authorId="1" shapeId="0">
      <text>
        <t>Formula detected: =ABS($B$2*D44+$B$2)
Analyzed on: 2025-03-12 01:06:53.404468</t>
      </text>
    </comment>
    <comment ref="E44" authorId="1" shapeId="0">
      <text>
        <t>Formula detected: =ROUND(F44 / B44, 0)
Analyzed on: 2025-03-12 01:06:53.404472</t>
      </text>
    </comment>
    <comment ref="F44" authorId="1" shapeId="0">
      <text>
        <t>Formula detected: =F43+ROUND(F43 * 0.022, 0)
Analyzed on: 2025-03-12 01:06:53.404475</t>
      </text>
    </comment>
    <comment ref="G44" authorId="1" shapeId="0">
      <text>
        <t>Formula detected: =G43+E44
Analyzed on: 2025-03-12 01:06:53.404478</t>
      </text>
    </comment>
    <comment ref="H44" authorId="1" shapeId="0">
      <text>
        <t>Formula detected: =H43+F44
Analyzed on: 2025-03-12 01:06:53.404481</t>
      </text>
    </comment>
    <comment ref="I44" authorId="1" shapeId="0">
      <text>
        <t>Formula detected: =(B44*1.5%+B44)
Analyzed on: 2025-03-12 01:06:53.404484</t>
      </text>
    </comment>
    <comment ref="J44" authorId="1" shapeId="0">
      <text>
        <t>Formula detected: =ROUND(G44/2,0)
Analyzed on: 2025-03-12 01:06:53.404487</t>
      </text>
    </comment>
    <comment ref="K44" authorId="1" shapeId="0">
      <text>
        <t>Formula detected: =AVERAGE(I44,N44)
Analyzed on: 2025-03-12 01:06:53.404490</t>
      </text>
    </comment>
    <comment ref="L44" authorId="1" shapeId="0">
      <text>
        <t>Formula detected: =ROUND(J44/2, 0)
Analyzed on: 2025-03-12 01:06:53.404492</t>
      </text>
    </comment>
    <comment ref="M44" authorId="1" shapeId="0">
      <text>
        <t>Formula detected: =H44/G44
Analyzed on: 2025-03-12 01:06:53.404495</t>
      </text>
    </comment>
    <comment ref="N44" authorId="1" shapeId="0">
      <text>
        <t>Formula detected: =(M44*1.5%+M44)
Analyzed on: 2025-03-12 01:06:53.404498</t>
      </text>
    </comment>
    <comment ref="O44" authorId="1" shapeId="0">
      <text>
        <t>Formula detected: =(N44-B44)/B44
Analyzed on: 2025-03-12 01:06:53.404501</t>
      </text>
    </comment>
    <comment ref="P44" authorId="1" shapeId="0">
      <text>
        <t>Formula detected: =(I44-B44)*J44
Analyzed on: 2025-03-12 01:06:53.404504</t>
      </text>
    </comment>
    <comment ref="Q44" authorId="1" shapeId="0">
      <text>
        <t>Formula detected: =(K44-I44)*L44
Analyzed on: 2025-03-12 01:06:53.404506</t>
      </text>
    </comment>
    <comment ref="R44" authorId="1" shapeId="0">
      <text>
        <t>Formula detected: =S44-H44
Analyzed on: 2025-03-12 01:06:53.404509</t>
      </text>
    </comment>
    <comment ref="S44" authorId="1" shapeId="0">
      <text>
        <t>Formula detected: =(H44*1.5%+H44)
Analyzed on: 2025-03-12 01:06:53.404512</t>
      </text>
    </comment>
    <comment ref="T44" authorId="1" shapeId="0">
      <text>
        <t>Formula detected: =(H44*D44+H44)-H44
Analyzed on: 2025-03-12 01:06:53.404515</t>
      </text>
    </comment>
    <comment ref="B45" authorId="1" shapeId="0">
      <text>
        <t>Formula detected: =ABS($B$2*D45+$B$2)
Analyzed on: 2025-03-12 01:06:53.404523</t>
      </text>
    </comment>
    <comment ref="E45" authorId="1" shapeId="0">
      <text>
        <t>Formula detected: =ROUND(F45 / B45, 0)
Analyzed on: 2025-03-12 01:06:53.404528</t>
      </text>
    </comment>
    <comment ref="F45" authorId="1" shapeId="0">
      <text>
        <t>Formula detected: =F44+ROUND(F44 * 0.022, 0)
Analyzed on: 2025-03-12 01:06:53.404531</t>
      </text>
    </comment>
    <comment ref="G45" authorId="1" shapeId="0">
      <text>
        <t>Formula detected: =G44+E45
Analyzed on: 2025-03-12 01:06:53.404534</t>
      </text>
    </comment>
    <comment ref="H45" authorId="1" shapeId="0">
      <text>
        <t>Formula detected: =H44+F45
Analyzed on: 2025-03-12 01:06:53.404537</t>
      </text>
    </comment>
    <comment ref="I45" authorId="1" shapeId="0">
      <text>
        <t>Formula detected: =(B45*1.5%+B45)
Analyzed on: 2025-03-12 01:06:53.404540</t>
      </text>
    </comment>
    <comment ref="J45" authorId="1" shapeId="0">
      <text>
        <t>Formula detected: =ROUND(G45/2,0)
Analyzed on: 2025-03-12 01:06:53.404542</t>
      </text>
    </comment>
    <comment ref="K45" authorId="1" shapeId="0">
      <text>
        <t>Formula detected: =AVERAGE(I45,N45)
Analyzed on: 2025-03-12 01:06:53.404545</t>
      </text>
    </comment>
    <comment ref="L45" authorId="1" shapeId="0">
      <text>
        <t>Formula detected: =ROUND(J45/2, 0)
Analyzed on: 2025-03-12 01:06:53.404548</t>
      </text>
    </comment>
    <comment ref="M45" authorId="1" shapeId="0">
      <text>
        <t>Formula detected: =H45/G45
Analyzed on: 2025-03-12 01:06:53.404551</t>
      </text>
    </comment>
    <comment ref="N45" authorId="1" shapeId="0">
      <text>
        <t>Formula detected: =(M45*1.5%+M45)
Analyzed on: 2025-03-12 01:06:53.404554</t>
      </text>
    </comment>
    <comment ref="O45" authorId="1" shapeId="0">
      <text>
        <t>Formula detected: =(N45-B45)/B45
Analyzed on: 2025-03-12 01:06:53.404557</t>
      </text>
    </comment>
    <comment ref="P45" authorId="1" shapeId="0">
      <text>
        <t>Formula detected: =(I45-B45)*J45
Analyzed on: 2025-03-12 01:06:53.404559</t>
      </text>
    </comment>
    <comment ref="Q45" authorId="1" shapeId="0">
      <text>
        <t>Formula detected: =(K45-I45)*L45
Analyzed on: 2025-03-12 01:06:53.404562</t>
      </text>
    </comment>
    <comment ref="R45" authorId="1" shapeId="0">
      <text>
        <t>Formula detected: =S45-H45
Analyzed on: 2025-03-12 01:06:53.404565</t>
      </text>
    </comment>
    <comment ref="S45" authorId="1" shapeId="0">
      <text>
        <t>Formula detected: =(H45*1.5%+H45)
Analyzed on: 2025-03-12 01:06:53.404568</t>
      </text>
    </comment>
    <comment ref="T45" authorId="1" shapeId="0">
      <text>
        <t>Formula detected: =(H45*D45+H45)-H45
Analyzed on: 2025-03-12 01:06:53.404571</t>
      </text>
    </comment>
    <comment ref="B46" authorId="1" shapeId="0">
      <text>
        <t>Formula detected: =ABS($B$2*D46+$B$2)
Analyzed on: 2025-03-12 01:06:53.404579</t>
      </text>
    </comment>
    <comment ref="E46" authorId="1" shapeId="0">
      <text>
        <t>Formula detected: =ROUND(F46 / B46, 0)
Analyzed on: 2025-03-12 01:06:53.404587</t>
      </text>
    </comment>
    <comment ref="F46" authorId="1" shapeId="0">
      <text>
        <t>Formula detected: =F45+ROUND(F45 * 0.022, 0)
Analyzed on: 2025-03-12 01:06:53.404590</t>
      </text>
    </comment>
    <comment ref="G46" authorId="1" shapeId="0">
      <text>
        <t>Formula detected: =G45+E46
Analyzed on: 2025-03-12 01:06:53.404592</t>
      </text>
    </comment>
    <comment ref="H46" authorId="1" shapeId="0">
      <text>
        <t>Formula detected: =H45+F46
Analyzed on: 2025-03-12 01:06:53.404595</t>
      </text>
    </comment>
    <comment ref="I46" authorId="1" shapeId="0">
      <text>
        <t>Formula detected: =(B46*1.5%+B46)
Analyzed on: 2025-03-12 01:06:53.404598</t>
      </text>
    </comment>
    <comment ref="J46" authorId="1" shapeId="0">
      <text>
        <t>Formula detected: =ROUND(G46/2,0)
Analyzed on: 2025-03-12 01:06:53.404601</t>
      </text>
    </comment>
    <comment ref="K46" authorId="1" shapeId="0">
      <text>
        <t>Formula detected: =AVERAGE(I46,N46)
Analyzed on: 2025-03-12 01:06:53.404604</t>
      </text>
    </comment>
    <comment ref="L46" authorId="1" shapeId="0">
      <text>
        <t>Formula detected: =ROUND(J46/2, 0)
Analyzed on: 2025-03-12 01:06:53.404607</t>
      </text>
    </comment>
    <comment ref="M46" authorId="1" shapeId="0">
      <text>
        <t>Formula detected: =H46/G46
Analyzed on: 2025-03-12 01:06:53.404610</t>
      </text>
    </comment>
    <comment ref="N46" authorId="1" shapeId="0">
      <text>
        <t>Formula detected: =(M46*1.5%+M46)
Analyzed on: 2025-03-12 01:06:53.404613</t>
      </text>
    </comment>
    <comment ref="O46" authorId="1" shapeId="0">
      <text>
        <t>Formula detected: =(N46-B46)/B46
Analyzed on: 2025-03-12 01:06:53.404619</t>
      </text>
    </comment>
    <comment ref="P46" authorId="1" shapeId="0">
      <text>
        <t>Formula detected: =(I46-B46)*J46
Analyzed on: 2025-03-12 01:06:53.404622</t>
      </text>
    </comment>
    <comment ref="Q46" authorId="1" shapeId="0">
      <text>
        <t>Formula detected: =(K46-I46)*L46
Analyzed on: 2025-03-12 01:06:53.404624</t>
      </text>
    </comment>
    <comment ref="R46" authorId="1" shapeId="0">
      <text>
        <t>Formula detected: =S46-H46
Analyzed on: 2025-03-12 01:06:53.404627</t>
      </text>
    </comment>
    <comment ref="S46" authorId="1" shapeId="0">
      <text>
        <t>Formula detected: =(H46*1.5%+H46)
Analyzed on: 2025-03-12 01:06:53.404630</t>
      </text>
    </comment>
    <comment ref="T46" authorId="1" shapeId="0">
      <text>
        <t>Formula detected: =(H46*D46+H46)-H46
Analyzed on: 2025-03-12 01:06:53.404633</t>
      </text>
    </comment>
    <comment ref="B47" authorId="1" shapeId="0">
      <text>
        <t>Formula detected: =ABS($B$2*D47+$B$2)
Analyzed on: 2025-03-12 01:06:53.404641</t>
      </text>
    </comment>
    <comment ref="E47" authorId="1" shapeId="0">
      <text>
        <t>Formula detected: =ROUND(F47 / B47, 0)
Analyzed on: 2025-03-12 01:06:53.404645</t>
      </text>
    </comment>
    <comment ref="F47" authorId="1" shapeId="0">
      <text>
        <t>Formula detected: =F46+ROUND(F46 * 0.022, 0)
Analyzed on: 2025-03-12 01:06:53.404648</t>
      </text>
    </comment>
    <comment ref="G47" authorId="1" shapeId="0">
      <text>
        <t>Formula detected: =G46+E47
Analyzed on: 2025-03-12 01:06:53.404651</t>
      </text>
    </comment>
    <comment ref="H47" authorId="1" shapeId="0">
      <text>
        <t>Formula detected: =H46+F47
Analyzed on: 2025-03-12 01:06:53.404654</t>
      </text>
    </comment>
    <comment ref="I47" authorId="1" shapeId="0">
      <text>
        <t>Formula detected: =(B47*1.5%+B47)
Analyzed on: 2025-03-12 01:06:53.404657</t>
      </text>
    </comment>
    <comment ref="J47" authorId="1" shapeId="0">
      <text>
        <t>Formula detected: =ROUND(G47/2,0)
Analyzed on: 2025-03-12 01:06:53.404660</t>
      </text>
    </comment>
    <comment ref="K47" authorId="1" shapeId="0">
      <text>
        <t>Formula detected: =AVERAGE(I47,N47)
Analyzed on: 2025-03-12 01:06:53.404662</t>
      </text>
    </comment>
    <comment ref="L47" authorId="1" shapeId="0">
      <text>
        <t>Formula detected: =ROUND(J47/2, 0)
Analyzed on: 2025-03-12 01:06:53.404665</t>
      </text>
    </comment>
    <comment ref="M47" authorId="1" shapeId="0">
      <text>
        <t>Formula detected: =H47/G47
Analyzed on: 2025-03-12 01:06:53.404668</t>
      </text>
    </comment>
    <comment ref="N47" authorId="1" shapeId="0">
      <text>
        <t>Formula detected: =(M47*1.5%+M47)
Analyzed on: 2025-03-12 01:06:53.404671</t>
      </text>
    </comment>
    <comment ref="O47" authorId="1" shapeId="0">
      <text>
        <t>Formula detected: =(N47-B47)/B47
Analyzed on: 2025-03-12 01:06:53.404674</t>
      </text>
    </comment>
    <comment ref="P47" authorId="1" shapeId="0">
      <text>
        <t>Formula detected: =(I47-B47)*J47
Analyzed on: 2025-03-12 01:06:53.404676</t>
      </text>
    </comment>
    <comment ref="Q47" authorId="1" shapeId="0">
      <text>
        <t>Formula detected: =(K47-I47)*L47
Analyzed on: 2025-03-12 01:06:53.404679</t>
      </text>
    </comment>
    <comment ref="R47" authorId="1" shapeId="0">
      <text>
        <t>Formula detected: =S47-H47
Analyzed on: 2025-03-12 01:06:53.404682</t>
      </text>
    </comment>
    <comment ref="S47" authorId="1" shapeId="0">
      <text>
        <t>Formula detected: =(H47*1.5%+H47)
Analyzed on: 2025-03-12 01:06:53.404685</t>
      </text>
    </comment>
    <comment ref="T47" authorId="1" shapeId="0">
      <text>
        <t>Formula detected: =(H47*D47+H47)-H47
Analyzed on: 2025-03-12 01:06:53.404688</t>
      </text>
    </comment>
    <comment ref="B48" authorId="1" shapeId="0">
      <text>
        <t>Formula detected: =ABS($B$2*D48+$B$2)
Analyzed on: 2025-03-12 01:06:53.404696</t>
      </text>
    </comment>
    <comment ref="E48" authorId="1" shapeId="0">
      <text>
        <t>Formula detected: =ROUND(F48 / B48, 0)
Analyzed on: 2025-03-12 01:06:53.404700</t>
      </text>
    </comment>
    <comment ref="F48" authorId="1" shapeId="0">
      <text>
        <t>Formula detected: =F47+ROUND(F47 * 0.022, 0)
Analyzed on: 2025-03-12 01:06:53.404703</t>
      </text>
    </comment>
    <comment ref="G48" authorId="1" shapeId="0">
      <text>
        <t>Formula detected: =G47+E48
Analyzed on: 2025-03-12 01:06:53.404706</t>
      </text>
    </comment>
    <comment ref="H48" authorId="1" shapeId="0">
      <text>
        <t>Formula detected: =H47+F48
Analyzed on: 2025-03-12 01:06:53.404708</t>
      </text>
    </comment>
    <comment ref="I48" authorId="1" shapeId="0">
      <text>
        <t>Formula detected: =(B48*1.5%+B48)
Analyzed on: 2025-03-12 01:06:53.404711</t>
      </text>
    </comment>
    <comment ref="J48" authorId="1" shapeId="0">
      <text>
        <t>Formula detected: =ROUND(G48/2,0)
Analyzed on: 2025-03-12 01:06:53.404714</t>
      </text>
    </comment>
    <comment ref="K48" authorId="1" shapeId="0">
      <text>
        <t>Formula detected: =AVERAGE(I48,N48)
Analyzed on: 2025-03-12 01:06:53.404717</t>
      </text>
    </comment>
    <comment ref="L48" authorId="1" shapeId="0">
      <text>
        <t>Formula detected: =ROUND(J48/2, 0)
Analyzed on: 2025-03-12 01:06:53.404720</t>
      </text>
    </comment>
    <comment ref="M48" authorId="1" shapeId="0">
      <text>
        <t>Formula detected: =H48/G48
Analyzed on: 2025-03-12 01:06:53.404723</t>
      </text>
    </comment>
    <comment ref="N48" authorId="1" shapeId="0">
      <text>
        <t>Formula detected: =(M48*1.5%+M48)
Analyzed on: 2025-03-12 01:06:53.404725</t>
      </text>
    </comment>
    <comment ref="O48" authorId="1" shapeId="0">
      <text>
        <t>Formula detected: =(N48-B48)/B48
Analyzed on: 2025-03-12 01:06:53.404728</t>
      </text>
    </comment>
    <comment ref="P48" authorId="1" shapeId="0">
      <text>
        <t>Formula detected: =(I48-B48)*J48
Analyzed on: 2025-03-12 01:06:53.404731</t>
      </text>
    </comment>
    <comment ref="Q48" authorId="1" shapeId="0">
      <text>
        <t>Formula detected: =(K48-I48)*L48
Analyzed on: 2025-03-12 01:06:53.404734</t>
      </text>
    </comment>
    <comment ref="R48" authorId="1" shapeId="0">
      <text>
        <t>Formula detected: =S48-H48
Analyzed on: 2025-03-12 01:06:53.404737</t>
      </text>
    </comment>
    <comment ref="S48" authorId="1" shapeId="0">
      <text>
        <t>Formula detected: =(H48*1.5%+H48)
Analyzed on: 2025-03-12 01:06:53.404739</t>
      </text>
    </comment>
    <comment ref="T48" authorId="1" shapeId="0">
      <text>
        <t>Formula detected: =(H48*D48+H48)-H48
Analyzed on: 2025-03-12 01:06:53.404742</t>
      </text>
    </comment>
    <comment ref="B49" authorId="1" shapeId="0">
      <text>
        <t>Formula detected: =ABS($B$2*D49+$B$2)
Analyzed on: 2025-03-12 01:06:53.404750</t>
      </text>
    </comment>
    <comment ref="E49" authorId="1" shapeId="0">
      <text>
        <t>Formula detected: =ROUND(F49 / B49, 0)
Analyzed on: 2025-03-12 01:06:53.404754</t>
      </text>
    </comment>
    <comment ref="F49" authorId="1" shapeId="0">
      <text>
        <t>Formula detected: =F48+ROUND(F48 * 0.022, 0)
Analyzed on: 2025-03-12 01:06:53.404757</t>
      </text>
    </comment>
    <comment ref="G49" authorId="1" shapeId="0">
      <text>
        <t>Formula detected: =G48+E49
Analyzed on: 2025-03-12 01:06:53.404760</t>
      </text>
    </comment>
    <comment ref="H49" authorId="1" shapeId="0">
      <text>
        <t>Formula detected: =H48+F49
Analyzed on: 2025-03-12 01:06:53.404763</t>
      </text>
    </comment>
    <comment ref="I49" authorId="1" shapeId="0">
      <text>
        <t>Formula detected: =(B49*1.5%+B49)
Analyzed on: 2025-03-12 01:06:53.404766</t>
      </text>
    </comment>
    <comment ref="J49" authorId="1" shapeId="0">
      <text>
        <t>Formula detected: =ROUND(G49/2,0)
Analyzed on: 2025-03-12 01:06:53.404769</t>
      </text>
    </comment>
    <comment ref="K49" authorId="1" shapeId="0">
      <text>
        <t>Formula detected: =AVERAGE(I49,N49)
Analyzed on: 2025-03-12 01:06:53.404772</t>
      </text>
    </comment>
    <comment ref="L49" authorId="1" shapeId="0">
      <text>
        <t>Formula detected: =ROUND(J49/2, 0)
Analyzed on: 2025-03-12 01:06:53.404775</t>
      </text>
    </comment>
    <comment ref="M49" authorId="1" shapeId="0">
      <text>
        <t>Formula detected: =H49/G49
Analyzed on: 2025-03-12 01:06:53.404778</t>
      </text>
    </comment>
    <comment ref="N49" authorId="1" shapeId="0">
      <text>
        <t>Formula detected: =(M49*1.5%+M49)
Analyzed on: 2025-03-12 01:06:53.404780</t>
      </text>
    </comment>
    <comment ref="O49" authorId="1" shapeId="0">
      <text>
        <t>Formula detected: =(N49-B49)/B49
Analyzed on: 2025-03-12 01:06:53.404783</t>
      </text>
    </comment>
    <comment ref="P49" authorId="1" shapeId="0">
      <text>
        <t>Formula detected: =(I49-B49)*J49
Analyzed on: 2025-03-12 01:06:53.404786</t>
      </text>
    </comment>
    <comment ref="Q49" authorId="1" shapeId="0">
      <text>
        <t>Formula detected: =(K49-I49)*L49
Analyzed on: 2025-03-12 01:06:53.404789</t>
      </text>
    </comment>
    <comment ref="R49" authorId="1" shapeId="0">
      <text>
        <t>Formula detected: =S49-H49
Analyzed on: 2025-03-12 01:06:53.404792</t>
      </text>
    </comment>
    <comment ref="S49" authorId="1" shapeId="0">
      <text>
        <t>Formula detected: =(H49*1.5%+H49)
Analyzed on: 2025-03-12 01:06:53.404795</t>
      </text>
    </comment>
    <comment ref="T49" authorId="1" shapeId="0">
      <text>
        <t>Formula detected: =(H49*D49+H49)-H49
Analyzed on: 2025-03-12 01:06:53.404798</t>
      </text>
    </comment>
    <comment ref="B50" authorId="1" shapeId="0">
      <text>
        <t>Formula detected: =ABS($B$2*D50+$B$2)
Analyzed on: 2025-03-12 01:06:53.404806</t>
      </text>
    </comment>
    <comment ref="E50" authorId="1" shapeId="0">
      <text>
        <t>Formula detected: =ROUND(F50 / B50, 0)
Analyzed on: 2025-03-12 01:06:53.404810</t>
      </text>
    </comment>
    <comment ref="F50" authorId="1" shapeId="0">
      <text>
        <t>Formula detected: =F49+ROUND(F49 * 0.022, 0)
Analyzed on: 2025-03-12 01:06:53.404813</t>
      </text>
    </comment>
    <comment ref="G50" authorId="1" shapeId="0">
      <text>
        <t>Formula detected: =G49+E50
Analyzed on: 2025-03-12 01:06:53.404815</t>
      </text>
    </comment>
    <comment ref="H50" authorId="1" shapeId="0">
      <text>
        <t>Formula detected: =H49+F50
Analyzed on: 2025-03-12 01:06:53.404818</t>
      </text>
    </comment>
    <comment ref="I50" authorId="1" shapeId="0">
      <text>
        <t>Formula detected: =(B50*1.5%+B50)
Analyzed on: 2025-03-12 01:06:53.404821</t>
      </text>
    </comment>
    <comment ref="J50" authorId="1" shapeId="0">
      <text>
        <t>Formula detected: =ROUND(G50/2,0)
Analyzed on: 2025-03-12 01:06:53.404824</t>
      </text>
    </comment>
    <comment ref="K50" authorId="1" shapeId="0">
      <text>
        <t>Formula detected: =AVERAGE(I50,N50)
Analyzed on: 2025-03-12 01:06:53.404827</t>
      </text>
    </comment>
    <comment ref="L50" authorId="1" shapeId="0">
      <text>
        <t>Formula detected: =ROUND(J50/2, 0)
Analyzed on: 2025-03-12 01:06:53.404830</t>
      </text>
    </comment>
    <comment ref="M50" authorId="1" shapeId="0">
      <text>
        <t>Formula detected: =H50/G50
Analyzed on: 2025-03-12 01:06:53.404832</t>
      </text>
    </comment>
    <comment ref="N50" authorId="1" shapeId="0">
      <text>
        <t>Formula detected: =(M50*1.5%+M50)
Analyzed on: 2025-03-12 01:06:53.404835</t>
      </text>
    </comment>
    <comment ref="O50" authorId="1" shapeId="0">
      <text>
        <t>Formula detected: =(N50-B50)/B50
Analyzed on: 2025-03-12 01:06:53.404838</t>
      </text>
    </comment>
    <comment ref="P50" authorId="1" shapeId="0">
      <text>
        <t>Formula detected: =(I50-B50)*J50
Analyzed on: 2025-03-12 01:06:53.404841</t>
      </text>
    </comment>
    <comment ref="Q50" authorId="1" shapeId="0">
      <text>
        <t>Formula detected: =(K50-I50)*L50
Analyzed on: 2025-03-12 01:06:53.404843</t>
      </text>
    </comment>
    <comment ref="R50" authorId="1" shapeId="0">
      <text>
        <t>Formula detected: =S50-H50
Analyzed on: 2025-03-12 01:06:53.404846</t>
      </text>
    </comment>
    <comment ref="S50" authorId="1" shapeId="0">
      <text>
        <t>Formula detected: =(H50*1.5%+H50)
Analyzed on: 2025-03-12 01:06:53.404849</t>
      </text>
    </comment>
    <comment ref="T50" authorId="1" shapeId="0">
      <text>
        <t>Formula detected: =(H50*D50+H50)-H50
Analyzed on: 2025-03-12 01:06:53.404852</t>
      </text>
    </comment>
    <comment ref="B51" authorId="1" shapeId="0">
      <text>
        <t>Formula detected: =ABS($B$2*D51+$B$2)
Analyzed on: 2025-03-12 01:06:53.404860</t>
      </text>
    </comment>
    <comment ref="E51" authorId="1" shapeId="0">
      <text>
        <t>Formula detected: =ROUND(F51 / B51, 0)
Analyzed on: 2025-03-12 01:06:53.404874</t>
      </text>
    </comment>
    <comment ref="F51" authorId="1" shapeId="0">
      <text>
        <t>Formula detected: =F50+ROUND(F50 * 0.022, 0)
Analyzed on: 2025-03-12 01:06:53.404878</t>
      </text>
    </comment>
    <comment ref="G51" authorId="1" shapeId="0">
      <text>
        <t>Formula detected: =G50+E51
Analyzed on: 2025-03-12 01:06:53.404881</t>
      </text>
    </comment>
    <comment ref="H51" authorId="1" shapeId="0">
      <text>
        <t>Formula detected: =H50+F51
Analyzed on: 2025-03-12 01:06:53.404885</t>
      </text>
    </comment>
    <comment ref="I51" authorId="1" shapeId="0">
      <text>
        <t>Formula detected: =(B51*1.5%+B51)
Analyzed on: 2025-03-12 01:06:53.404888</t>
      </text>
    </comment>
    <comment ref="J51" authorId="1" shapeId="0">
      <text>
        <t>Formula detected: =ROUND(G51/2,0)
Analyzed on: 2025-03-12 01:06:53.404890</t>
      </text>
    </comment>
    <comment ref="K51" authorId="1" shapeId="0">
      <text>
        <t>Formula detected: =AVERAGE(I51,N51)
Analyzed on: 2025-03-12 01:06:53.404893</t>
      </text>
    </comment>
    <comment ref="L51" authorId="1" shapeId="0">
      <text>
        <t>Formula detected: =ROUND(J51/2, 0)
Analyzed on: 2025-03-12 01:06:53.404896</t>
      </text>
    </comment>
    <comment ref="M51" authorId="1" shapeId="0">
      <text>
        <t>Formula detected: =H51/G51
Analyzed on: 2025-03-12 01:06:53.404899</t>
      </text>
    </comment>
    <comment ref="N51" authorId="1" shapeId="0">
      <text>
        <t>Formula detected: =(M51*1.5%+M51)
Analyzed on: 2025-03-12 01:06:53.404902</t>
      </text>
    </comment>
    <comment ref="O51" authorId="1" shapeId="0">
      <text>
        <t>Formula detected: =(N51-B51)/B51
Analyzed on: 2025-03-12 01:06:53.404905</t>
      </text>
    </comment>
    <comment ref="P51" authorId="1" shapeId="0">
      <text>
        <t>Formula detected: =(I51-B51)*J51
Analyzed on: 2025-03-12 01:06:53.404908</t>
      </text>
    </comment>
    <comment ref="Q51" authorId="1" shapeId="0">
      <text>
        <t>Formula detected: =(K51-I51)*L51
Analyzed on: 2025-03-12 01:06:53.404911</t>
      </text>
    </comment>
    <comment ref="R51" authorId="1" shapeId="0">
      <text>
        <t>Formula detected: =S51-H51
Analyzed on: 2025-03-12 01:06:53.404914</t>
      </text>
    </comment>
    <comment ref="S51" authorId="1" shapeId="0">
      <text>
        <t>Formula detected: =(H51*1.5%+H51)
Analyzed on: 2025-03-12 01:06:53.404917</t>
      </text>
    </comment>
    <comment ref="T51" authorId="1" shapeId="0">
      <text>
        <t>Formula detected: =(H51*D51+H51)-H51
Analyzed on: 2025-03-12 01:06:53.404919</t>
      </text>
    </comment>
    <comment ref="B52" authorId="1" shapeId="0">
      <text>
        <t>Formula detected: =ABS($B$2*D52+$B$2)
Analyzed on: 2025-03-12 01:06:53.404927</t>
      </text>
    </comment>
    <comment ref="E52" authorId="1" shapeId="0">
      <text>
        <t>Formula detected: =ROUND(F52 / B52, 0)
Analyzed on: 2025-03-12 01:06:53.404931</t>
      </text>
    </comment>
    <comment ref="F52" authorId="1" shapeId="0">
      <text>
        <t>Formula detected: =F51+ROUND(F51 * 0.022, 0)
Analyzed on: 2025-03-12 01:06:53.404934</t>
      </text>
    </comment>
    <comment ref="G52" authorId="1" shapeId="0">
      <text>
        <t>Formula detected: =G51+E52
Analyzed on: 2025-03-12 01:06:53.404937</t>
      </text>
    </comment>
    <comment ref="H52" authorId="1" shapeId="0">
      <text>
        <t>Formula detected: =H51+F52
Analyzed on: 2025-03-12 01:06:53.404940</t>
      </text>
    </comment>
    <comment ref="I52" authorId="1" shapeId="0">
      <text>
        <t>Formula detected: =(B52*1.5%+B52)
Analyzed on: 2025-03-12 01:06:53.404943</t>
      </text>
    </comment>
    <comment ref="J52" authorId="1" shapeId="0">
      <text>
        <t>Formula detected: =ROUND(G52/2,0)
Analyzed on: 2025-03-12 01:06:53.404946</t>
      </text>
    </comment>
    <comment ref="K52" authorId="1" shapeId="0">
      <text>
        <t>Formula detected: =AVERAGE(I52,N52)
Analyzed on: 2025-03-12 01:06:53.404949</t>
      </text>
    </comment>
    <comment ref="L52" authorId="1" shapeId="0">
      <text>
        <t>Formula detected: =ROUND(J52/2, 0)
Analyzed on: 2025-03-12 01:06:53.404952</t>
      </text>
    </comment>
    <comment ref="M52" authorId="1" shapeId="0">
      <text>
        <t>Formula detected: =H52/G52
Analyzed on: 2025-03-12 01:06:53.404954</t>
      </text>
    </comment>
    <comment ref="N52" authorId="1" shapeId="0">
      <text>
        <t>Formula detected: =(M52*1.5%+M52)
Analyzed on: 2025-03-12 01:06:53.404957</t>
      </text>
    </comment>
    <comment ref="O52" authorId="1" shapeId="0">
      <text>
        <t>Formula detected: =(N52-B52)/B52
Analyzed on: 2025-03-12 01:06:53.404960</t>
      </text>
    </comment>
    <comment ref="P52" authorId="1" shapeId="0">
      <text>
        <t>Formula detected: =(I52-B52)*J52
Analyzed on: 2025-03-12 01:06:53.404963</t>
      </text>
    </comment>
    <comment ref="Q52" authorId="1" shapeId="0">
      <text>
        <t>Formula detected: =(K52-I52)*L52
Analyzed on: 2025-03-12 01:06:53.404966</t>
      </text>
    </comment>
    <comment ref="R52" authorId="1" shapeId="0">
      <text>
        <t>Formula detected: =S52-H52
Analyzed on: 2025-03-12 01:06:53.404969</t>
      </text>
    </comment>
    <comment ref="S52" authorId="1" shapeId="0">
      <text>
        <t>Formula detected: =(H52*1.5%+H52)
Analyzed on: 2025-03-12 01:06:53.404971</t>
      </text>
    </comment>
    <comment ref="T52" authorId="1" shapeId="0">
      <text>
        <t>Formula detected: =(H52*D52+H52)-H52
Analyzed on: 2025-03-12 01:06:53.404974</t>
      </text>
    </comment>
    <comment ref="B53" authorId="1" shapeId="0">
      <text>
        <t>Formula detected: =ABS($B$2*D53+$B$2)
Analyzed on: 2025-03-12 01:06:53.404982</t>
      </text>
    </comment>
    <comment ref="E53" authorId="1" shapeId="0">
      <text>
        <t>Formula detected: =ROUND(F53 / B53, 0)
Analyzed on: 2025-03-12 01:06:53.404987</t>
      </text>
    </comment>
    <comment ref="F53" authorId="1" shapeId="0">
      <text>
        <t>Formula detected: =F52+ROUND(F52 * 0.022, 0)
Analyzed on: 2025-03-12 01:06:53.404990</t>
      </text>
    </comment>
    <comment ref="G53" authorId="1" shapeId="0">
      <text>
        <t>Formula detected: =G52+E53
Analyzed on: 2025-03-12 01:06:53.404993</t>
      </text>
    </comment>
    <comment ref="H53" authorId="1" shapeId="0">
      <text>
        <t>Formula detected: =H52+F53
Analyzed on: 2025-03-12 01:06:53.404996</t>
      </text>
    </comment>
    <comment ref="I53" authorId="1" shapeId="0">
      <text>
        <t>Formula detected: =(B53*1.5%+B53)
Analyzed on: 2025-03-12 01:06:53.404998</t>
      </text>
    </comment>
    <comment ref="J53" authorId="1" shapeId="0">
      <text>
        <t>Formula detected: =ROUND(G53/2,0)
Analyzed on: 2025-03-12 01:06:53.405001</t>
      </text>
    </comment>
    <comment ref="K53" authorId="1" shapeId="0">
      <text>
        <t>Formula detected: =AVERAGE(I53,N53)
Analyzed on: 2025-03-12 01:06:53.405004</t>
      </text>
    </comment>
    <comment ref="L53" authorId="1" shapeId="0">
      <text>
        <t>Formula detected: =ROUND(J53/2, 0)
Analyzed on: 2025-03-12 01:06:53.405007</t>
      </text>
    </comment>
    <comment ref="M53" authorId="1" shapeId="0">
      <text>
        <t>Formula detected: =H53/G53
Analyzed on: 2025-03-12 01:06:53.405010</t>
      </text>
    </comment>
    <comment ref="N53" authorId="1" shapeId="0">
      <text>
        <t>Formula detected: =(M53*1.5%+M53)
Analyzed on: 2025-03-12 01:06:53.405013</t>
      </text>
    </comment>
    <comment ref="O53" authorId="1" shapeId="0">
      <text>
        <t>Formula detected: =(N53-B53)/B53
Analyzed on: 2025-03-12 01:06:53.405016</t>
      </text>
    </comment>
    <comment ref="P53" authorId="1" shapeId="0">
      <text>
        <t>Formula detected: =(I53-B53)*J53
Analyzed on: 2025-03-12 01:06:53.405018</t>
      </text>
    </comment>
    <comment ref="Q53" authorId="1" shapeId="0">
      <text>
        <t>Formula detected: =(K53-I53)*L53
Analyzed on: 2025-03-12 01:06:53.405021</t>
      </text>
    </comment>
    <comment ref="R53" authorId="1" shapeId="0">
      <text>
        <t>Formula detected: =S53-H53
Analyzed on: 2025-03-12 01:06:53.405024</t>
      </text>
    </comment>
    <comment ref="S53" authorId="1" shapeId="0">
      <text>
        <t>Formula detected: =(H53*1.5%+H53)
Analyzed on: 2025-03-12 01:06:53.405027</t>
      </text>
    </comment>
    <comment ref="T53" authorId="1" shapeId="0">
      <text>
        <t>Formula detected: =(H53*D53+H53)-H53
Analyzed on: 2025-03-12 01:06:53.405030</t>
      </text>
    </comment>
    <comment ref="B54" authorId="1" shapeId="0">
      <text>
        <t>Formula detected: =ABS($B$2*D54+$B$2)
Analyzed on: 2025-03-12 01:06:53.405038</t>
      </text>
    </comment>
    <comment ref="E54" authorId="1" shapeId="0">
      <text>
        <t>Formula detected: =ROUND(F54 / B54, 0)
Analyzed on: 2025-03-12 01:06:53.405042</t>
      </text>
    </comment>
    <comment ref="F54" authorId="1" shapeId="0">
      <text>
        <t>Formula detected: =F53+ROUND(F53 * 0.022, 0)
Analyzed on: 2025-03-12 01:06:53.405045</t>
      </text>
    </comment>
    <comment ref="G54" authorId="1" shapeId="0">
      <text>
        <t>Formula detected: =G53+E54
Analyzed on: 2025-03-12 01:06:53.405048</t>
      </text>
    </comment>
    <comment ref="H54" authorId="1" shapeId="0">
      <text>
        <t>Formula detected: =H53+F54
Analyzed on: 2025-03-12 01:06:53.405051</t>
      </text>
    </comment>
    <comment ref="I54" authorId="1" shapeId="0">
      <text>
        <t>Formula detected: =(B54*1.5%+B54)
Analyzed on: 2025-03-12 01:06:53.405054</t>
      </text>
    </comment>
    <comment ref="J54" authorId="1" shapeId="0">
      <text>
        <t>Formula detected: =ROUND(G54/2,0)
Analyzed on: 2025-03-12 01:06:53.405057</t>
      </text>
    </comment>
    <comment ref="K54" authorId="1" shapeId="0">
      <text>
        <t>Formula detected: =AVERAGE(I54,N54)
Analyzed on: 2025-03-12 01:06:53.405059</t>
      </text>
    </comment>
    <comment ref="L54" authorId="1" shapeId="0">
      <text>
        <t>Formula detected: =ROUND(J54/2, 0)
Analyzed on: 2025-03-12 01:06:53.405062</t>
      </text>
    </comment>
    <comment ref="M54" authorId="1" shapeId="0">
      <text>
        <t>Formula detected: =H54/G54
Analyzed on: 2025-03-12 01:06:53.405065</t>
      </text>
    </comment>
    <comment ref="N54" authorId="1" shapeId="0">
      <text>
        <t>Formula detected: =(M54*1.5%+M54)
Analyzed on: 2025-03-12 01:06:53.405068</t>
      </text>
    </comment>
    <comment ref="O54" authorId="1" shapeId="0">
      <text>
        <t>Formula detected: =(N54-B54)/B54
Analyzed on: 2025-03-12 01:06:53.405071</t>
      </text>
    </comment>
    <comment ref="P54" authorId="1" shapeId="0">
      <text>
        <t>Formula detected: =(I54-B54)*J54
Analyzed on: 2025-03-12 01:06:53.405074</t>
      </text>
    </comment>
    <comment ref="Q54" authorId="1" shapeId="0">
      <text>
        <t>Formula detected: =(K54-I54)*L54
Analyzed on: 2025-03-12 01:06:53.405076</t>
      </text>
    </comment>
    <comment ref="R54" authorId="1" shapeId="0">
      <text>
        <t>Formula detected: =S54-H54
Analyzed on: 2025-03-12 01:06:53.405079</t>
      </text>
    </comment>
    <comment ref="S54" authorId="1" shapeId="0">
      <text>
        <t>Formula detected: =(H54*1.5%+H54)
Analyzed on: 2025-03-12 01:06:53.405082</t>
      </text>
    </comment>
    <comment ref="T54" authorId="1" shapeId="0">
      <text>
        <t>Formula detected: =(H54*D54+H54)-H54
Analyzed on: 2025-03-12 01:06:53.405085</t>
      </text>
    </comment>
    <comment ref="B55" authorId="1" shapeId="0">
      <text>
        <t>Formula detected: =ABS($B$2*D55+$B$2)
Analyzed on: 2025-03-12 01:06:53.405094</t>
      </text>
    </comment>
    <comment ref="E55" authorId="1" shapeId="0">
      <text>
        <t>Formula detected: =ROUND(F55 / B55, 0)
Analyzed on: 2025-03-12 01:06:53.405098</t>
      </text>
    </comment>
    <comment ref="F55" authorId="1" shapeId="0">
      <text>
        <t>Formula detected: =F54+ROUND(F54 * 0.022, 0)
Analyzed on: 2025-03-12 01:06:53.405101</t>
      </text>
    </comment>
    <comment ref="G55" authorId="1" shapeId="0">
      <text>
        <t>Formula detected: =G54+E55
Analyzed on: 2025-03-12 01:06:53.405104</t>
      </text>
    </comment>
    <comment ref="H55" authorId="1" shapeId="0">
      <text>
        <t>Formula detected: =H54+F55
Analyzed on: 2025-03-12 01:06:53.405107</t>
      </text>
    </comment>
    <comment ref="I55" authorId="1" shapeId="0">
      <text>
        <t>Formula detected: =(B55*1.5%+B55)
Analyzed on: 2025-03-12 01:06:53.405110</t>
      </text>
    </comment>
    <comment ref="J55" authorId="1" shapeId="0">
      <text>
        <t>Formula detected: =ROUND(G55/2,0)
Analyzed on: 2025-03-12 01:06:53.405112</t>
      </text>
    </comment>
    <comment ref="K55" authorId="1" shapeId="0">
      <text>
        <t>Formula detected: =AVERAGE(I55,N55)
Analyzed on: 2025-03-12 01:06:53.405115</t>
      </text>
    </comment>
    <comment ref="L55" authorId="1" shapeId="0">
      <text>
        <t>Formula detected: =ROUND(J55/2, 0)
Analyzed on: 2025-03-12 01:06:53.405118</t>
      </text>
    </comment>
    <comment ref="M55" authorId="1" shapeId="0">
      <text>
        <t>Formula detected: =H55/G55
Analyzed on: 2025-03-12 01:06:53.405121</t>
      </text>
    </comment>
    <comment ref="N55" authorId="1" shapeId="0">
      <text>
        <t>Formula detected: =(M55*1.5%+M55)
Analyzed on: 2025-03-12 01:06:53.405124</t>
      </text>
    </comment>
    <comment ref="O55" authorId="1" shapeId="0">
      <text>
        <t>Formula detected: =(N55-B55)/B55
Analyzed on: 2025-03-12 01:06:53.405127</t>
      </text>
    </comment>
    <comment ref="P55" authorId="1" shapeId="0">
      <text>
        <t>Formula detected: =(I55-B55)*J55
Analyzed on: 2025-03-12 01:06:53.405130</t>
      </text>
    </comment>
    <comment ref="Q55" authorId="1" shapeId="0">
      <text>
        <t>Formula detected: =(K55-I55)*L55
Analyzed on: 2025-03-12 01:06:53.405132</t>
      </text>
    </comment>
    <comment ref="R55" authorId="1" shapeId="0">
      <text>
        <t>Formula detected: =S55-H55
Analyzed on: 2025-03-12 01:06:53.405135</t>
      </text>
    </comment>
    <comment ref="S55" authorId="1" shapeId="0">
      <text>
        <t>Formula detected: =(H55*1.5%+H55)
Analyzed on: 2025-03-12 01:06:53.405138</t>
      </text>
    </comment>
    <comment ref="T55" authorId="1" shapeId="0">
      <text>
        <t>Formula detected: =(H55*D55+H55)-H55
Analyzed on: 2025-03-12 01:06:53.405141</t>
      </text>
    </comment>
    <comment ref="A56" authorId="0" shapeId="0">
      <text>
        <t>abhijit vyas:
From serial number 55 onwards Down percentage change 
from -0.75% to -1.00% untill serial number 70. 
For Example a drop of -25.50% will move to the next level -26.50%</t>
      </text>
    </comment>
    <comment ref="B56" authorId="1" shapeId="0">
      <text>
        <t>Formula detected: =ABS($B$2*D56+$B$2)
Analyzed on: 2025-03-12 01:06:53.405149</t>
      </text>
    </comment>
    <comment ref="E56" authorId="1" shapeId="0">
      <text>
        <t>Formula detected: =ROUND(F56 / B56, 0)
Analyzed on: 2025-03-12 01:06:53.405153</t>
      </text>
    </comment>
    <comment ref="F56" authorId="1" shapeId="0">
      <text>
        <t>Formula detected: =F55+ROUND(F55 * 0.022, 0)
Analyzed on: 2025-03-12 01:06:53.405156</t>
      </text>
    </comment>
    <comment ref="G56" authorId="1" shapeId="0">
      <text>
        <t>Formula detected: =G55+E56
Analyzed on: 2025-03-12 01:06:53.405159</t>
      </text>
    </comment>
    <comment ref="H56" authorId="1" shapeId="0">
      <text>
        <t>Formula detected: =H55+F56
Analyzed on: 2025-03-12 01:06:53.405162</t>
      </text>
    </comment>
    <comment ref="I56" authorId="1" shapeId="0">
      <text>
        <t>Formula detected: =(B56*1.5%+B56)
Analyzed on: 2025-03-12 01:06:53.405165</t>
      </text>
    </comment>
    <comment ref="J56" authorId="1" shapeId="0">
      <text>
        <t>Formula detected: =ROUND(G56/2,0)
Analyzed on: 2025-03-12 01:06:53.405167</t>
      </text>
    </comment>
    <comment ref="K56" authorId="1" shapeId="0">
      <text>
        <t>Formula detected: =AVERAGE(I56,N56)
Analyzed on: 2025-03-12 01:06:53.405170</t>
      </text>
    </comment>
    <comment ref="L56" authorId="1" shapeId="0">
      <text>
        <t>Formula detected: =ROUND(J56/2, 0)
Analyzed on: 2025-03-12 01:06:53.405173</t>
      </text>
    </comment>
    <comment ref="M56" authorId="1" shapeId="0">
      <text>
        <t>Formula detected: =H56/G56
Analyzed on: 2025-03-12 01:06:53.405176</t>
      </text>
    </comment>
    <comment ref="N56" authorId="1" shapeId="0">
      <text>
        <t>Formula detected: =(M56*1.5%+M56)
Analyzed on: 2025-03-12 01:06:53.405179</t>
      </text>
    </comment>
    <comment ref="O56" authorId="1" shapeId="0">
      <text>
        <t>Formula detected: =(N56-B56)/B56
Analyzed on: 2025-03-12 01:06:53.405182</t>
      </text>
    </comment>
    <comment ref="P56" authorId="1" shapeId="0">
      <text>
        <t>Formula detected: =(I56-B56)*J56
Analyzed on: 2025-03-12 01:06:53.405184</t>
      </text>
    </comment>
    <comment ref="Q56" authorId="1" shapeId="0">
      <text>
        <t>Formula detected: =(K56-I56)*L56
Analyzed on: 2025-03-12 01:06:53.405187</t>
      </text>
    </comment>
    <comment ref="R56" authorId="1" shapeId="0">
      <text>
        <t>Formula detected: =S56-H56
Analyzed on: 2025-03-12 01:06:53.405190</t>
      </text>
    </comment>
    <comment ref="S56" authorId="1" shapeId="0">
      <text>
        <t>Formula detected: =(H56*1.5%+H56)
Analyzed on: 2025-03-12 01:06:53.405193</t>
      </text>
    </comment>
    <comment ref="T56" authorId="1" shapeId="0">
      <text>
        <t>Formula detected: =(H56*D56+H56)-H56
Analyzed on: 2025-03-12 01:06:53.405196</t>
      </text>
    </comment>
    <comment ref="B57" authorId="1" shapeId="0">
      <text>
        <t>Formula detected: =ABS($B$2*D57+$B$2)
Analyzed on: 2025-03-12 01:06:53.405204</t>
      </text>
    </comment>
    <comment ref="E57" authorId="1" shapeId="0">
      <text>
        <t>Formula detected: =ROUND(F57 / B57, 0)
Analyzed on: 2025-03-12 01:06:53.405208</t>
      </text>
    </comment>
    <comment ref="F57" authorId="1" shapeId="0">
      <text>
        <t>Formula detected: =F56+ROUND(F56 * 0.022, 0)
Analyzed on: 2025-03-12 01:06:53.405211</t>
      </text>
    </comment>
    <comment ref="G57" authorId="1" shapeId="0">
      <text>
        <t>Formula detected: =G56+E57
Analyzed on: 2025-03-12 01:06:53.405214</t>
      </text>
    </comment>
    <comment ref="H57" authorId="1" shapeId="0">
      <text>
        <t>Formula detected: =H56+F57
Analyzed on: 2025-03-12 01:06:53.405216</t>
      </text>
    </comment>
    <comment ref="I57" authorId="1" shapeId="0">
      <text>
        <t>Formula detected: =(B57*1.5%+B57)
Analyzed on: 2025-03-12 01:06:53.405219</t>
      </text>
    </comment>
    <comment ref="J57" authorId="1" shapeId="0">
      <text>
        <t>Formula detected: =ROUND(G57/2,0)
Analyzed on: 2025-03-12 01:06:53.405222</t>
      </text>
    </comment>
    <comment ref="K57" authorId="1" shapeId="0">
      <text>
        <t>Formula detected: =AVERAGE(I57,N57)
Analyzed on: 2025-03-12 01:06:53.405225</t>
      </text>
    </comment>
    <comment ref="L57" authorId="1" shapeId="0">
      <text>
        <t>Formula detected: =ROUND(J57/2, 0)
Analyzed on: 2025-03-12 01:06:53.405228</t>
      </text>
    </comment>
    <comment ref="M57" authorId="1" shapeId="0">
      <text>
        <t>Formula detected: =H57/G57
Analyzed on: 2025-03-12 01:06:53.405231</t>
      </text>
    </comment>
    <comment ref="N57" authorId="1" shapeId="0">
      <text>
        <t>Formula detected: =(M57*1.5%+M57)
Analyzed on: 2025-03-12 01:06:53.405234</t>
      </text>
    </comment>
    <comment ref="O57" authorId="1" shapeId="0">
      <text>
        <t>Formula detected: =(N57-B57)/B57
Analyzed on: 2025-03-12 01:06:53.405237</t>
      </text>
    </comment>
    <comment ref="P57" authorId="1" shapeId="0">
      <text>
        <t>Formula detected: =(I57-B57)*J57
Analyzed on: 2025-03-12 01:06:53.405239</t>
      </text>
    </comment>
    <comment ref="Q57" authorId="1" shapeId="0">
      <text>
        <t>Formula detected: =(K57-I57)*L57
Analyzed on: 2025-03-12 01:06:53.405242</t>
      </text>
    </comment>
    <comment ref="R57" authorId="1" shapeId="0">
      <text>
        <t>Formula detected: =S57-H57
Analyzed on: 2025-03-12 01:06:53.405245</t>
      </text>
    </comment>
    <comment ref="S57" authorId="1" shapeId="0">
      <text>
        <t>Formula detected: =(H57*1.5%+H57)
Analyzed on: 2025-03-12 01:06:53.405248</t>
      </text>
    </comment>
    <comment ref="T57" authorId="1" shapeId="0">
      <text>
        <t>Formula detected: =(H57*D57+H57)-H57
Analyzed on: 2025-03-12 01:06:53.405251</t>
      </text>
    </comment>
    <comment ref="B58" authorId="1" shapeId="0">
      <text>
        <t>Formula detected: =ABS($B$2*D58+$B$2)
Analyzed on: 2025-03-12 01:06:53.405259</t>
      </text>
    </comment>
    <comment ref="E58" authorId="1" shapeId="0">
      <text>
        <t>Formula detected: =ROUND(F58 / B58, 0)
Analyzed on: 2025-03-12 01:06:53.405263</t>
      </text>
    </comment>
    <comment ref="F58" authorId="1" shapeId="0">
      <text>
        <t>Formula detected: =F57+ROUND(F57 * 0.022, 0)
Analyzed on: 2025-03-12 01:06:53.405266</t>
      </text>
    </comment>
    <comment ref="G58" authorId="1" shapeId="0">
      <text>
        <t>Formula detected: =G57+E58
Analyzed on: 2025-03-12 01:06:53.405268</t>
      </text>
    </comment>
    <comment ref="H58" authorId="1" shapeId="0">
      <text>
        <t>Formula detected: =H57+F58
Analyzed on: 2025-03-12 01:06:53.405271</t>
      </text>
    </comment>
    <comment ref="I58" authorId="1" shapeId="0">
      <text>
        <t>Formula detected: =(B58*1.5%+B58)
Analyzed on: 2025-03-12 01:06:53.405274</t>
      </text>
    </comment>
    <comment ref="J58" authorId="1" shapeId="0">
      <text>
        <t>Formula detected: =ROUND(G58/2,0)
Analyzed on: 2025-03-12 01:06:53.405277</t>
      </text>
    </comment>
    <comment ref="K58" authorId="1" shapeId="0">
      <text>
        <t>Formula detected: =AVERAGE(I58,N58)
Analyzed on: 2025-03-12 01:06:53.405280</t>
      </text>
    </comment>
    <comment ref="L58" authorId="1" shapeId="0">
      <text>
        <t>Formula detected: =ROUND(J58/2, 0)
Analyzed on: 2025-03-12 01:06:53.405283</t>
      </text>
    </comment>
    <comment ref="M58" authorId="1" shapeId="0">
      <text>
        <t>Formula detected: =H58/G58
Analyzed on: 2025-03-12 01:06:53.405286</t>
      </text>
    </comment>
    <comment ref="N58" authorId="1" shapeId="0">
      <text>
        <t>Formula detected: =(M58*1.5%+M58)
Analyzed on: 2025-03-12 01:06:53.405288</t>
      </text>
    </comment>
    <comment ref="O58" authorId="1" shapeId="0">
      <text>
        <t>Formula detected: =(N58-B58)/B58
Analyzed on: 2025-03-12 01:06:53.405291</t>
      </text>
    </comment>
    <comment ref="P58" authorId="1" shapeId="0">
      <text>
        <t>Formula detected: =(I58-B58)*J58
Analyzed on: 2025-03-12 01:06:53.405294</t>
      </text>
    </comment>
    <comment ref="Q58" authorId="1" shapeId="0">
      <text>
        <t>Formula detected: =(K58-I58)*L58
Analyzed on: 2025-03-12 01:06:53.405297</t>
      </text>
    </comment>
    <comment ref="R58" authorId="1" shapeId="0">
      <text>
        <t>Formula detected: =S58-H58
Analyzed on: 2025-03-12 01:06:53.405300</t>
      </text>
    </comment>
    <comment ref="S58" authorId="1" shapeId="0">
      <text>
        <t>Formula detected: =(H58*1.5%+H58)
Analyzed on: 2025-03-12 01:06:53.405303</t>
      </text>
    </comment>
    <comment ref="T58" authorId="1" shapeId="0">
      <text>
        <t>Formula detected: =(H58*D58+H58)-H58
Analyzed on: 2025-03-12 01:06:53.405306</t>
      </text>
    </comment>
    <comment ref="B59" authorId="1" shapeId="0">
      <text>
        <t>Formula detected: =ABS($B$2*D59+$B$2)
Analyzed on: 2025-03-12 01:06:53.405314</t>
      </text>
    </comment>
    <comment ref="E59" authorId="1" shapeId="0">
      <text>
        <t>Formula detected: =ROUND(F59 / B59, 0)
Analyzed on: 2025-03-12 01:06:53.405318</t>
      </text>
    </comment>
    <comment ref="F59" authorId="1" shapeId="0">
      <text>
        <t>Formula detected: =F58+ROUND(F58 * 0.022, 0)
Analyzed on: 2025-03-12 01:06:53.405321</t>
      </text>
    </comment>
    <comment ref="G59" authorId="1" shapeId="0">
      <text>
        <t>Formula detected: =G58+E59
Analyzed on: 2025-03-12 01:06:53.405324</t>
      </text>
    </comment>
    <comment ref="H59" authorId="1" shapeId="0">
      <text>
        <t>Formula detected: =H58+F59
Analyzed on: 2025-03-12 01:06:53.405326</t>
      </text>
    </comment>
    <comment ref="I59" authorId="1" shapeId="0">
      <text>
        <t>Formula detected: =(B59*1.5%+B59)
Analyzed on: 2025-03-12 01:06:53.405329</t>
      </text>
    </comment>
    <comment ref="J59" authorId="1" shapeId="0">
      <text>
        <t>Formula detected: =ROUND(G59/2,0)
Analyzed on: 2025-03-12 01:06:53.405332</t>
      </text>
    </comment>
    <comment ref="K59" authorId="1" shapeId="0">
      <text>
        <t>Formula detected: =AVERAGE(I59,N59)
Analyzed on: 2025-03-12 01:06:53.405335</t>
      </text>
    </comment>
    <comment ref="L59" authorId="1" shapeId="0">
      <text>
        <t>Formula detected: =ROUND(J59/2, 0)
Analyzed on: 2025-03-12 01:06:53.405338</t>
      </text>
    </comment>
    <comment ref="M59" authorId="1" shapeId="0">
      <text>
        <t>Formula detected: =H59/G59
Analyzed on: 2025-03-12 01:06:53.405341</t>
      </text>
    </comment>
    <comment ref="N59" authorId="1" shapeId="0">
      <text>
        <t>Formula detected: =(M59*1.5%+M59)
Analyzed on: 2025-03-12 01:06:53.405344</t>
      </text>
    </comment>
    <comment ref="O59" authorId="1" shapeId="0">
      <text>
        <t>Formula detected: =(N59-B59)/B59
Analyzed on: 2025-03-12 01:06:53.405346</t>
      </text>
    </comment>
    <comment ref="P59" authorId="1" shapeId="0">
      <text>
        <t>Formula detected: =(I59-B59)*J59
Analyzed on: 2025-03-12 01:06:53.405349</t>
      </text>
    </comment>
    <comment ref="Q59" authorId="1" shapeId="0">
      <text>
        <t>Formula detected: =(K59-I59)*L59
Analyzed on: 2025-03-12 01:06:53.405352</t>
      </text>
    </comment>
    <comment ref="R59" authorId="1" shapeId="0">
      <text>
        <t>Formula detected: =S59-H59
Analyzed on: 2025-03-12 01:06:53.405355</t>
      </text>
    </comment>
    <comment ref="S59" authorId="1" shapeId="0">
      <text>
        <t>Formula detected: =(H59*1.5%+H59)
Analyzed on: 2025-03-12 01:06:53.405358</t>
      </text>
    </comment>
    <comment ref="T59" authorId="1" shapeId="0">
      <text>
        <t>Formula detected: =(H59*D59+H59)-H59
Analyzed on: 2025-03-12 01:06:53.405361</t>
      </text>
    </comment>
    <comment ref="B60" authorId="1" shapeId="0">
      <text>
        <t>Formula detected: =ABS($B$2*D60+$B$2)
Analyzed on: 2025-03-12 01:06:53.405369</t>
      </text>
    </comment>
    <comment ref="E60" authorId="1" shapeId="0">
      <text>
        <t>Formula detected: =ROUND(F60 / B60, 0)
Analyzed on: 2025-03-12 01:06:53.405372</t>
      </text>
    </comment>
    <comment ref="F60" authorId="1" shapeId="0">
      <text>
        <t>Formula detected: =F59+ROUND(F59 * 0.022, 0)
Analyzed on: 2025-03-12 01:06:53.405376</t>
      </text>
    </comment>
    <comment ref="G60" authorId="1" shapeId="0">
      <text>
        <t>Formula detected: =G59+E60
Analyzed on: 2025-03-12 01:06:53.405378</t>
      </text>
    </comment>
    <comment ref="H60" authorId="1" shapeId="0">
      <text>
        <t>Formula detected: =H59+F60
Analyzed on: 2025-03-12 01:06:53.405381</t>
      </text>
    </comment>
    <comment ref="I60" authorId="1" shapeId="0">
      <text>
        <t>Formula detected: =(B60*1.5%+B60)
Analyzed on: 2025-03-12 01:06:53.405384</t>
      </text>
    </comment>
    <comment ref="J60" authorId="1" shapeId="0">
      <text>
        <t>Formula detected: =ROUND(G60/2,0)
Analyzed on: 2025-03-12 01:06:53.405387</t>
      </text>
    </comment>
    <comment ref="K60" authorId="1" shapeId="0">
      <text>
        <t>Formula detected: =AVERAGE(I60,N60)
Analyzed on: 2025-03-12 01:06:53.405390</t>
      </text>
    </comment>
    <comment ref="L60" authorId="1" shapeId="0">
      <text>
        <t>Formula detected: =ROUND(J60/2, 0)
Analyzed on: 2025-03-12 01:06:53.405392</t>
      </text>
    </comment>
    <comment ref="M60" authorId="1" shapeId="0">
      <text>
        <t>Formula detected: =H60/G60
Analyzed on: 2025-03-12 01:06:53.405395</t>
      </text>
    </comment>
    <comment ref="N60" authorId="1" shapeId="0">
      <text>
        <t>Formula detected: =(M60*1.5%+M60)
Analyzed on: 2025-03-12 01:06:53.405398</t>
      </text>
    </comment>
    <comment ref="O60" authorId="1" shapeId="0">
      <text>
        <t>Formula detected: =(N60-B60)/B60
Analyzed on: 2025-03-12 01:06:53.405401</t>
      </text>
    </comment>
    <comment ref="P60" authorId="1" shapeId="0">
      <text>
        <t>Formula detected: =(I60-B60)*J60
Analyzed on: 2025-03-12 01:06:53.405404</t>
      </text>
    </comment>
    <comment ref="Q60" authorId="1" shapeId="0">
      <text>
        <t>Formula detected: =(K60-I60)*L60
Analyzed on: 2025-03-12 01:06:53.405406</t>
      </text>
    </comment>
    <comment ref="R60" authorId="1" shapeId="0">
      <text>
        <t>Formula detected: =S60-H60
Analyzed on: 2025-03-12 01:06:53.405409</t>
      </text>
    </comment>
    <comment ref="S60" authorId="1" shapeId="0">
      <text>
        <t>Formula detected: =(H60*1.5%+H60)
Analyzed on: 2025-03-12 01:06:53.405412</t>
      </text>
    </comment>
    <comment ref="T60" authorId="1" shapeId="0">
      <text>
        <t>Formula detected: =(H60*D60+H60)-H60
Analyzed on: 2025-03-12 01:06:53.405415</t>
      </text>
    </comment>
    <comment ref="B61" authorId="1" shapeId="0">
      <text>
        <t>Formula detected: =ABS($B$2*D61+$B$2)
Analyzed on: 2025-03-12 01:06:53.405423</t>
      </text>
    </comment>
    <comment ref="E61" authorId="1" shapeId="0">
      <text>
        <t>Formula detected: =ROUND(F61 / B61, 0)
Analyzed on: 2025-03-12 01:06:53.405427</t>
      </text>
    </comment>
    <comment ref="F61" authorId="1" shapeId="0">
      <text>
        <t>Formula detected: =F60+ROUND(F60 * 0.022, 0)
Analyzed on: 2025-03-12 01:06:53.405430</t>
      </text>
    </comment>
    <comment ref="G61" authorId="1" shapeId="0">
      <text>
        <t>Formula detected: =G60+E61
Analyzed on: 2025-03-12 01:06:53.405432</t>
      </text>
    </comment>
    <comment ref="H61" authorId="1" shapeId="0">
      <text>
        <t>Formula detected: =H60+F61
Analyzed on: 2025-03-12 01:06:53.405435</t>
      </text>
    </comment>
    <comment ref="I61" authorId="1" shapeId="0">
      <text>
        <t>Formula detected: =(B61*1.5%+B61)
Analyzed on: 2025-03-12 01:06:53.405438</t>
      </text>
    </comment>
    <comment ref="J61" authorId="1" shapeId="0">
      <text>
        <t>Formula detected: =ROUND(G61/2,0)
Analyzed on: 2025-03-12 01:06:53.405441</t>
      </text>
    </comment>
    <comment ref="K61" authorId="1" shapeId="0">
      <text>
        <t>Formula detected: =AVERAGE(I61,N61)
Analyzed on: 2025-03-12 01:06:53.405444</t>
      </text>
    </comment>
    <comment ref="L61" authorId="1" shapeId="0">
      <text>
        <t>Formula detected: =ROUND(J61/2, 0)
Analyzed on: 2025-03-12 01:06:53.405447</t>
      </text>
    </comment>
    <comment ref="M61" authorId="1" shapeId="0">
      <text>
        <t>Formula detected: =H61/G61
Analyzed on: 2025-03-12 01:06:53.405450</t>
      </text>
    </comment>
    <comment ref="N61" authorId="1" shapeId="0">
      <text>
        <t>Formula detected: =(M61*1.5%+M61)
Analyzed on: 2025-03-12 01:06:53.405453</t>
      </text>
    </comment>
    <comment ref="O61" authorId="1" shapeId="0">
      <text>
        <t>Formula detected: =(N61-B61)/B61
Analyzed on: 2025-03-12 01:06:53.405455</t>
      </text>
    </comment>
    <comment ref="P61" authorId="1" shapeId="0">
      <text>
        <t>Formula detected: =(I61-B61)*J61
Analyzed on: 2025-03-12 01:06:53.405458</t>
      </text>
    </comment>
    <comment ref="Q61" authorId="1" shapeId="0">
      <text>
        <t>Formula detected: =(K61-I61)*L61
Analyzed on: 2025-03-12 01:06:53.405461</t>
      </text>
    </comment>
    <comment ref="R61" authorId="1" shapeId="0">
      <text>
        <t>Formula detected: =S61-H61
Analyzed on: 2025-03-12 01:06:53.405464</t>
      </text>
    </comment>
    <comment ref="S61" authorId="1" shapeId="0">
      <text>
        <t>Formula detected: =(H61*1.5%+H61)
Analyzed on: 2025-03-12 01:06:53.405467</t>
      </text>
    </comment>
    <comment ref="T61" authorId="1" shapeId="0">
      <text>
        <t>Formula detected: =(H61*D61+H61)-H61
Analyzed on: 2025-03-12 01:06:53.405469</t>
      </text>
    </comment>
    <comment ref="B62" authorId="1" shapeId="0">
      <text>
        <t>Formula detected: =ABS($B$2*D62+$B$2)
Analyzed on: 2025-03-12 01:06:53.405477</t>
      </text>
    </comment>
    <comment ref="E62" authorId="1" shapeId="0">
      <text>
        <t>Formula detected: =ROUND(F62 / B62, 0)
Analyzed on: 2025-03-12 01:06:53.405481</t>
      </text>
    </comment>
    <comment ref="F62" authorId="1" shapeId="0">
      <text>
        <t>Formula detected: =F61+ROUND(F61 * 0.022, 0)
Analyzed on: 2025-03-12 01:06:53.405484</t>
      </text>
    </comment>
    <comment ref="G62" authorId="1" shapeId="0">
      <text>
        <t>Formula detected: =G61+E62
Analyzed on: 2025-03-12 01:06:53.405487</t>
      </text>
    </comment>
    <comment ref="H62" authorId="1" shapeId="0">
      <text>
        <t>Formula detected: =H61+F62
Analyzed on: 2025-03-12 01:06:53.405490</t>
      </text>
    </comment>
    <comment ref="I62" authorId="1" shapeId="0">
      <text>
        <t>Formula detected: =(B62*1.5%+B62)
Analyzed on: 2025-03-12 01:06:53.405492</t>
      </text>
    </comment>
    <comment ref="J62" authorId="1" shapeId="0">
      <text>
        <t>Formula detected: =ROUND(G62/2,0)
Analyzed on: 2025-03-12 01:06:53.405495</t>
      </text>
    </comment>
    <comment ref="K62" authorId="1" shapeId="0">
      <text>
        <t>Formula detected: =AVERAGE(I62,N62)
Analyzed on: 2025-03-12 01:06:53.405498</t>
      </text>
    </comment>
    <comment ref="L62" authorId="1" shapeId="0">
      <text>
        <t>Formula detected: =ROUND(J62/2, 0)
Analyzed on: 2025-03-12 01:06:53.405501</t>
      </text>
    </comment>
    <comment ref="M62" authorId="1" shapeId="0">
      <text>
        <t>Formula detected: =H62/G62
Analyzed on: 2025-03-12 01:06:53.405504</t>
      </text>
    </comment>
    <comment ref="N62" authorId="1" shapeId="0">
      <text>
        <t>Formula detected: =(M62*1.5%+M62)
Analyzed on: 2025-03-12 01:06:53.405507</t>
      </text>
    </comment>
    <comment ref="O62" authorId="1" shapeId="0">
      <text>
        <t>Formula detected: =(N62-B62)/B62
Analyzed on: 2025-03-12 01:06:53.405517</t>
      </text>
    </comment>
    <comment ref="P62" authorId="1" shapeId="0">
      <text>
        <t>Formula detected: =(I62-B62)*J62
Analyzed on: 2025-03-12 01:06:53.405521</t>
      </text>
    </comment>
    <comment ref="Q62" authorId="1" shapeId="0">
      <text>
        <t>Formula detected: =(K62-I62)*L62
Analyzed on: 2025-03-12 01:06:53.405524</t>
      </text>
    </comment>
    <comment ref="R62" authorId="1" shapeId="0">
      <text>
        <t>Formula detected: =S62-H62
Analyzed on: 2025-03-12 01:06:53.405527</t>
      </text>
    </comment>
    <comment ref="S62" authorId="1" shapeId="0">
      <text>
        <t>Formula detected: =(H62*1.5%+H62)
Analyzed on: 2025-03-12 01:06:53.405530</t>
      </text>
    </comment>
    <comment ref="T62" authorId="1" shapeId="0">
      <text>
        <t>Formula detected: =(H62*D62+H62)-H62
Analyzed on: 2025-03-12 01:06:53.405533</t>
      </text>
    </comment>
    <comment ref="B63" authorId="1" shapeId="0">
      <text>
        <t>Formula detected: =ABS($B$2*D63+$B$2)
Analyzed on: 2025-03-12 01:06:53.405541</t>
      </text>
    </comment>
    <comment ref="E63" authorId="1" shapeId="0">
      <text>
        <t>Formula detected: =ROUND(F63 / B63, 0)
Analyzed on: 2025-03-12 01:06:53.405545</t>
      </text>
    </comment>
    <comment ref="F63" authorId="1" shapeId="0">
      <text>
        <t>Formula detected: =F62+ROUND(F62 * 0.022, 0)
Analyzed on: 2025-03-12 01:06:53.405548</t>
      </text>
    </comment>
    <comment ref="G63" authorId="1" shapeId="0">
      <text>
        <t>Formula detected: =G62+E63
Analyzed on: 2025-03-12 01:06:53.405551</t>
      </text>
    </comment>
    <comment ref="H63" authorId="1" shapeId="0">
      <text>
        <t>Formula detected: =H62+F63
Analyzed on: 2025-03-12 01:06:53.405554</t>
      </text>
    </comment>
    <comment ref="I63" authorId="1" shapeId="0">
      <text>
        <t>Formula detected: =(B63*1.5%+B63)
Analyzed on: 2025-03-12 01:06:53.405557</t>
      </text>
    </comment>
    <comment ref="J63" authorId="1" shapeId="0">
      <text>
        <t>Formula detected: =ROUND(G63/2,0)
Analyzed on: 2025-03-12 01:06:53.405560</t>
      </text>
    </comment>
    <comment ref="K63" authorId="1" shapeId="0">
      <text>
        <t>Formula detected: =AVERAGE(I63,N63)
Analyzed on: 2025-03-12 01:06:53.405563</t>
      </text>
    </comment>
    <comment ref="L63" authorId="1" shapeId="0">
      <text>
        <t>Formula detected: =ROUND(J63/2, 0)
Analyzed on: 2025-03-12 01:06:53.405565</t>
      </text>
    </comment>
    <comment ref="M63" authorId="1" shapeId="0">
      <text>
        <t>Formula detected: =H63/G63
Analyzed on: 2025-03-12 01:06:53.405568</t>
      </text>
    </comment>
    <comment ref="N63" authorId="1" shapeId="0">
      <text>
        <t>Formula detected: =(M63*1.5%+M63)
Analyzed on: 2025-03-12 01:06:53.405571</t>
      </text>
    </comment>
    <comment ref="O63" authorId="1" shapeId="0">
      <text>
        <t>Formula detected: =(N63-B63)/B63
Analyzed on: 2025-03-12 01:06:53.405574</t>
      </text>
    </comment>
    <comment ref="P63" authorId="1" shapeId="0">
      <text>
        <t>Formula detected: =(I63-B63)*J63
Analyzed on: 2025-03-12 01:06:53.405577</t>
      </text>
    </comment>
    <comment ref="Q63" authorId="1" shapeId="0">
      <text>
        <t>Formula detected: =(K63-I63)*L63
Analyzed on: 2025-03-12 01:06:53.405580</t>
      </text>
    </comment>
    <comment ref="R63" authorId="1" shapeId="0">
      <text>
        <t>Formula detected: =S63-H63
Analyzed on: 2025-03-12 01:06:53.405582</t>
      </text>
    </comment>
    <comment ref="S63" authorId="1" shapeId="0">
      <text>
        <t>Formula detected: =(H63*1.5%+H63)
Analyzed on: 2025-03-12 01:06:53.405585</t>
      </text>
    </comment>
    <comment ref="T63" authorId="1" shapeId="0">
      <text>
        <t>Formula detected: =(H63*D63+H63)-H63
Analyzed on: 2025-03-12 01:06:53.405588</t>
      </text>
    </comment>
    <comment ref="B64" authorId="1" shapeId="0">
      <text>
        <t>Formula detected: =ABS($B$2*D64+$B$2)
Analyzed on: 2025-03-12 01:06:53.405597</t>
      </text>
    </comment>
    <comment ref="E64" authorId="1" shapeId="0">
      <text>
        <t>Formula detected: =ROUND(F64 / B64, 0)
Analyzed on: 2025-03-12 01:06:53.405601</t>
      </text>
    </comment>
    <comment ref="F64" authorId="1" shapeId="0">
      <text>
        <t>Formula detected: =F63+ROUND(F63 * 0.022, 0)
Analyzed on: 2025-03-12 01:06:53.405604</t>
      </text>
    </comment>
    <comment ref="G64" authorId="1" shapeId="0">
      <text>
        <t>Formula detected: =G63+E64
Analyzed on: 2025-03-12 01:06:53.405606</t>
      </text>
    </comment>
    <comment ref="H64" authorId="1" shapeId="0">
      <text>
        <t>Formula detected: =H63+F64
Analyzed on: 2025-03-12 01:06:53.405609</t>
      </text>
    </comment>
    <comment ref="I64" authorId="1" shapeId="0">
      <text>
        <t>Formula detected: =(B64*1.5%+B64)
Analyzed on: 2025-03-12 01:06:53.405612</t>
      </text>
    </comment>
    <comment ref="J64" authorId="1" shapeId="0">
      <text>
        <t>Formula detected: =ROUND(G64/2,0)
Analyzed on: 2025-03-12 01:06:53.405615</t>
      </text>
    </comment>
    <comment ref="K64" authorId="1" shapeId="0">
      <text>
        <t>Formula detected: =AVERAGE(I64,N64)
Analyzed on: 2025-03-12 01:06:53.405618</t>
      </text>
    </comment>
    <comment ref="L64" authorId="1" shapeId="0">
      <text>
        <t>Formula detected: =ROUND(J64/2, 0)
Analyzed on: 2025-03-12 01:06:53.405621</t>
      </text>
    </comment>
    <comment ref="M64" authorId="1" shapeId="0">
      <text>
        <t>Formula detected: =H64/G64
Analyzed on: 2025-03-12 01:06:53.405624</t>
      </text>
    </comment>
    <comment ref="N64" authorId="1" shapeId="0">
      <text>
        <t>Formula detected: =(M64*1.5%+M64)
Analyzed on: 2025-03-12 01:06:53.405626</t>
      </text>
    </comment>
    <comment ref="O64" authorId="1" shapeId="0">
      <text>
        <t>Formula detected: =(N64-B64)/B64
Analyzed on: 2025-03-12 01:06:53.405629</t>
      </text>
    </comment>
    <comment ref="P64" authorId="1" shapeId="0">
      <text>
        <t>Formula detected: =(I64-B64)*J64
Analyzed on: 2025-03-12 01:06:53.405632</t>
      </text>
    </comment>
    <comment ref="Q64" authorId="1" shapeId="0">
      <text>
        <t>Formula detected: =(K64-I64)*L64
Analyzed on: 2025-03-12 01:06:53.405635</t>
      </text>
    </comment>
    <comment ref="R64" authorId="1" shapeId="0">
      <text>
        <t>Formula detected: =S64-H64
Analyzed on: 2025-03-12 01:06:53.405638</t>
      </text>
    </comment>
    <comment ref="S64" authorId="1" shapeId="0">
      <text>
        <t>Formula detected: =(H64*1.5%+H64)
Analyzed on: 2025-03-12 01:06:53.405641</t>
      </text>
    </comment>
    <comment ref="T64" authorId="1" shapeId="0">
      <text>
        <t>Formula detected: =(H64*D64+H64)-H64
Analyzed on: 2025-03-12 01:06:53.405644</t>
      </text>
    </comment>
    <comment ref="B65" authorId="1" shapeId="0">
      <text>
        <t>Formula detected: =ABS($B$2*D65+$B$2)
Analyzed on: 2025-03-12 01:06:53.405652</t>
      </text>
    </comment>
    <comment ref="E65" authorId="1" shapeId="0">
      <text>
        <t>Formula detected: =ROUND(F65 / B65, 0)
Analyzed on: 2025-03-12 01:06:53.405656</t>
      </text>
    </comment>
    <comment ref="F65" authorId="1" shapeId="0">
      <text>
        <t>Formula detected: =F64+ROUND(F64 * 0.022, 0)
Analyzed on: 2025-03-12 01:06:53.405659</t>
      </text>
    </comment>
    <comment ref="G65" authorId="1" shapeId="0">
      <text>
        <t>Formula detected: =G64+E65
Analyzed on: 2025-03-12 01:06:53.405662</t>
      </text>
    </comment>
    <comment ref="H65" authorId="1" shapeId="0">
      <text>
        <t>Formula detected: =H64+F65
Analyzed on: 2025-03-12 01:06:53.405664</t>
      </text>
    </comment>
    <comment ref="I65" authorId="1" shapeId="0">
      <text>
        <t>Formula detected: =(B65*1.5%+B65)
Analyzed on: 2025-03-12 01:06:53.405667</t>
      </text>
    </comment>
    <comment ref="J65" authorId="1" shapeId="0">
      <text>
        <t>Formula detected: =ROUND(G65/2,0)
Analyzed on: 2025-03-12 01:06:53.405670</t>
      </text>
    </comment>
    <comment ref="K65" authorId="1" shapeId="0">
      <text>
        <t>Formula detected: =AVERAGE(I65,N65)
Analyzed on: 2025-03-12 01:06:53.405673</t>
      </text>
    </comment>
    <comment ref="L65" authorId="1" shapeId="0">
      <text>
        <t>Formula detected: =ROUND(J65/2, 0)
Analyzed on: 2025-03-12 01:06:53.405676</t>
      </text>
    </comment>
    <comment ref="M65" authorId="1" shapeId="0">
      <text>
        <t>Formula detected: =H65/G65
Analyzed on: 2025-03-12 01:06:53.405679</t>
      </text>
    </comment>
    <comment ref="N65" authorId="1" shapeId="0">
      <text>
        <t>Formula detected: =(M65*1.5%+M65)
Analyzed on: 2025-03-12 01:06:53.405682</t>
      </text>
    </comment>
    <comment ref="O65" authorId="1" shapeId="0">
      <text>
        <t>Formula detected: =(N65-B65)/B65
Analyzed on: 2025-03-12 01:06:53.405685</t>
      </text>
    </comment>
    <comment ref="P65" authorId="1" shapeId="0">
      <text>
        <t>Formula detected: =(I65-B65)*J65
Analyzed on: 2025-03-12 01:06:53.405687</t>
      </text>
    </comment>
    <comment ref="Q65" authorId="1" shapeId="0">
      <text>
        <t>Formula detected: =(K65-I65)*L65
Analyzed on: 2025-03-12 01:06:53.405690</t>
      </text>
    </comment>
    <comment ref="R65" authorId="1" shapeId="0">
      <text>
        <t>Formula detected: =S65-H65
Analyzed on: 2025-03-12 01:06:53.405693</t>
      </text>
    </comment>
    <comment ref="S65" authorId="1" shapeId="0">
      <text>
        <t>Formula detected: =(H65*1.5%+H65)
Analyzed on: 2025-03-12 01:06:53.405696</t>
      </text>
    </comment>
    <comment ref="T65" authorId="1" shapeId="0">
      <text>
        <t>Formula detected: =(H65*D65+H65)-H65
Analyzed on: 2025-03-12 01:06:53.405699</t>
      </text>
    </comment>
    <comment ref="B66" authorId="1" shapeId="0">
      <text>
        <t>Formula detected: =ABS($B$2*D66+$B$2)
Analyzed on: 2025-03-12 01:06:53.405707</t>
      </text>
    </comment>
    <comment ref="E66" authorId="1" shapeId="0">
      <text>
        <t>Formula detected: =ROUND(F66 / B66, 0)
Analyzed on: 2025-03-12 01:06:53.405711</t>
      </text>
    </comment>
    <comment ref="F66" authorId="1" shapeId="0">
      <text>
        <t>Formula detected: =F65+ROUND(F65 * 0.022, 0)
Analyzed on: 2025-03-12 01:06:53.405714</t>
      </text>
    </comment>
    <comment ref="G66" authorId="1" shapeId="0">
      <text>
        <t>Formula detected: =G65+E66
Analyzed on: 2025-03-12 01:06:53.405717</t>
      </text>
    </comment>
    <comment ref="H66" authorId="1" shapeId="0">
      <text>
        <t>Formula detected: =H65+F66
Analyzed on: 2025-03-12 01:06:53.405720</t>
      </text>
    </comment>
    <comment ref="I66" authorId="1" shapeId="0">
      <text>
        <t>Formula detected: =(B66*1.5%+B66)
Analyzed on: 2025-03-12 01:06:53.405723</t>
      </text>
    </comment>
    <comment ref="J66" authorId="1" shapeId="0">
      <text>
        <t>Formula detected: =ROUND(G66/2,0)
Analyzed on: 2025-03-12 01:06:53.405726</t>
      </text>
    </comment>
    <comment ref="K66" authorId="1" shapeId="0">
      <text>
        <t>Formula detected: =AVERAGE(I66,N66)
Analyzed on: 2025-03-12 01:06:53.405728</t>
      </text>
    </comment>
    <comment ref="L66" authorId="1" shapeId="0">
      <text>
        <t>Formula detected: =ROUND(J66/2, 0)
Analyzed on: 2025-03-12 01:06:53.405731</t>
      </text>
    </comment>
    <comment ref="M66" authorId="1" shapeId="0">
      <text>
        <t>Formula detected: =H66/G66
Analyzed on: 2025-03-12 01:06:53.405734</t>
      </text>
    </comment>
    <comment ref="N66" authorId="1" shapeId="0">
      <text>
        <t>Formula detected: =(M66*1.5%+M66)
Analyzed on: 2025-03-12 01:06:53.405737</t>
      </text>
    </comment>
    <comment ref="O66" authorId="1" shapeId="0">
      <text>
        <t>Formula detected: =(N66-B66)/B66
Analyzed on: 2025-03-12 01:06:53.405740</t>
      </text>
    </comment>
    <comment ref="P66" authorId="1" shapeId="0">
      <text>
        <t>Formula detected: =(I66-B66)*J66
Analyzed on: 2025-03-12 01:06:53.405743</t>
      </text>
    </comment>
    <comment ref="Q66" authorId="1" shapeId="0">
      <text>
        <t>Formula detected: =(K66-I66)*L66
Analyzed on: 2025-03-12 01:06:53.405746</t>
      </text>
    </comment>
    <comment ref="R66" authorId="1" shapeId="0">
      <text>
        <t>Formula detected: =S66-H66
Analyzed on: 2025-03-12 01:06:53.405749</t>
      </text>
    </comment>
    <comment ref="S66" authorId="1" shapeId="0">
      <text>
        <t>Formula detected: =(H66*1.5%+H66)
Analyzed on: 2025-03-12 01:06:53.405752</t>
      </text>
    </comment>
    <comment ref="T66" authorId="1" shapeId="0">
      <text>
        <t>Formula detected: =(H66*D66+H66)-H66
Analyzed on: 2025-03-12 01:06:53.405755</t>
      </text>
    </comment>
    <comment ref="B67" authorId="1" shapeId="0">
      <text>
        <t>Formula detected: =ABS($B$2*D67+$B$2)
Analyzed on: 2025-03-12 01:06:53.405763</t>
      </text>
    </comment>
    <comment ref="E67" authorId="1" shapeId="0">
      <text>
        <t>Formula detected: =ROUND(F67 / B67, 0)
Analyzed on: 2025-03-12 01:06:53.405766</t>
      </text>
    </comment>
    <comment ref="F67" authorId="1" shapeId="0">
      <text>
        <t>Formula detected: =F66+ROUND(F66 * 0.022, 0)
Analyzed on: 2025-03-12 01:06:53.405770</t>
      </text>
    </comment>
    <comment ref="G67" authorId="1" shapeId="0">
      <text>
        <t>Formula detected: =G66+E67
Analyzed on: 2025-03-12 01:06:53.405773</t>
      </text>
    </comment>
    <comment ref="H67" authorId="1" shapeId="0">
      <text>
        <t>Formula detected: =H66+F67
Analyzed on: 2025-03-12 01:06:53.405776</t>
      </text>
    </comment>
    <comment ref="I67" authorId="1" shapeId="0">
      <text>
        <t>Formula detected: =(B67*1.5%+B67)
Analyzed on: 2025-03-12 01:06:53.405779</t>
      </text>
    </comment>
    <comment ref="J67" authorId="1" shapeId="0">
      <text>
        <t>Formula detected: =ROUND(G67/2,0)
Analyzed on: 2025-03-12 01:06:53.405781</t>
      </text>
    </comment>
    <comment ref="K67" authorId="1" shapeId="0">
      <text>
        <t>Formula detected: =AVERAGE(I67,N67)
Analyzed on: 2025-03-12 01:06:53.405784</t>
      </text>
    </comment>
    <comment ref="L67" authorId="1" shapeId="0">
      <text>
        <t>Formula detected: =ROUND(J67/2, 0)
Analyzed on: 2025-03-12 01:06:53.405787</t>
      </text>
    </comment>
    <comment ref="M67" authorId="1" shapeId="0">
      <text>
        <t>Formula detected: =H67/G67
Analyzed on: 2025-03-12 01:06:53.405790</t>
      </text>
    </comment>
    <comment ref="N67" authorId="1" shapeId="0">
      <text>
        <t>Formula detected: =(M67*1.5%+M67)
Analyzed on: 2025-03-12 01:06:53.405793</t>
      </text>
    </comment>
    <comment ref="O67" authorId="1" shapeId="0">
      <text>
        <t>Formula detected: =(N67-B67)/B67
Analyzed on: 2025-03-12 01:06:53.405796</t>
      </text>
    </comment>
    <comment ref="P67" authorId="1" shapeId="0">
      <text>
        <t>Formula detected: =(I67-B67)*J67
Analyzed on: 2025-03-12 01:06:53.405799</t>
      </text>
    </comment>
    <comment ref="Q67" authorId="1" shapeId="0">
      <text>
        <t>Formula detected: =(K67-I67)*L67
Analyzed on: 2025-03-12 01:06:53.405801</t>
      </text>
    </comment>
    <comment ref="R67" authorId="1" shapeId="0">
      <text>
        <t>Formula detected: =S67-H67
Analyzed on: 2025-03-12 01:06:53.405804</t>
      </text>
    </comment>
    <comment ref="S67" authorId="1" shapeId="0">
      <text>
        <t>Formula detected: =(H67*1.5%+H67)
Analyzed on: 2025-03-12 01:06:53.405807</t>
      </text>
    </comment>
    <comment ref="T67" authorId="1" shapeId="0">
      <text>
        <t>Formula detected: =(H67*D67+H67)-H67
Analyzed on: 2025-03-12 01:06:53.405810</t>
      </text>
    </comment>
    <comment ref="B68" authorId="1" shapeId="0">
      <text>
        <t>Formula detected: =ABS($B$2*D68+$B$2)
Analyzed on: 2025-03-12 01:06:53.405818</t>
      </text>
    </comment>
    <comment ref="E68" authorId="1" shapeId="0">
      <text>
        <t>Formula detected: =ROUND(F68 / B68, 0)
Analyzed on: 2025-03-12 01:06:53.405823</t>
      </text>
    </comment>
    <comment ref="F68" authorId="1" shapeId="0">
      <text>
        <t>Formula detected: =F67+ROUND(F67 * 0.022, 0)
Analyzed on: 2025-03-12 01:06:53.405826</t>
      </text>
    </comment>
    <comment ref="G68" authorId="1" shapeId="0">
      <text>
        <t>Formula detected: =G67+E68
Analyzed on: 2025-03-12 01:06:53.405828</t>
      </text>
    </comment>
    <comment ref="H68" authorId="1" shapeId="0">
      <text>
        <t>Formula detected: =H67+F68
Analyzed on: 2025-03-12 01:06:53.405831</t>
      </text>
    </comment>
    <comment ref="I68" authorId="1" shapeId="0">
      <text>
        <t>Formula detected: =(B68*1.5%+B68)
Analyzed on: 2025-03-12 01:06:53.405834</t>
      </text>
    </comment>
    <comment ref="J68" authorId="1" shapeId="0">
      <text>
        <t>Formula detected: =ROUND(G68/2,0)
Analyzed on: 2025-03-12 01:06:53.405837</t>
      </text>
    </comment>
    <comment ref="K68" authorId="1" shapeId="0">
      <text>
        <t>Formula detected: =AVERAGE(I68,N68)
Analyzed on: 2025-03-12 01:06:53.405840</t>
      </text>
    </comment>
    <comment ref="L68" authorId="1" shapeId="0">
      <text>
        <t>Formula detected: =ROUND(J68/2, 0)
Analyzed on: 2025-03-12 01:06:53.405843</t>
      </text>
    </comment>
    <comment ref="M68" authorId="1" shapeId="0">
      <text>
        <t>Formula detected: =H68/G68
Analyzed on: 2025-03-12 01:06:53.405846</t>
      </text>
    </comment>
    <comment ref="N68" authorId="1" shapeId="0">
      <text>
        <t>Formula detected: =(M68*1.5%+M68)
Analyzed on: 2025-03-12 01:06:53.405849</t>
      </text>
    </comment>
    <comment ref="O68" authorId="1" shapeId="0">
      <text>
        <t>Formula detected: =(N68-B68)/B68
Analyzed on: 2025-03-12 01:06:53.405851</t>
      </text>
    </comment>
    <comment ref="P68" authorId="1" shapeId="0">
      <text>
        <t>Formula detected: =(I68-B68)*J68
Analyzed on: 2025-03-12 01:06:53.405854</t>
      </text>
    </comment>
    <comment ref="Q68" authorId="1" shapeId="0">
      <text>
        <t>Formula detected: =(K68-I68)*L68
Analyzed on: 2025-03-12 01:06:53.405857</t>
      </text>
    </comment>
    <comment ref="R68" authorId="1" shapeId="0">
      <text>
        <t>Formula detected: =S68-H68
Analyzed on: 2025-03-12 01:06:53.405860</t>
      </text>
    </comment>
    <comment ref="S68" authorId="1" shapeId="0">
      <text>
        <t>Formula detected: =(H68*1.5%+H68)
Analyzed on: 2025-03-12 01:06:53.405863</t>
      </text>
    </comment>
    <comment ref="T68" authorId="1" shapeId="0">
      <text>
        <t>Formula detected: =(H68*D68+H68)-H68
Analyzed on: 2025-03-12 01:06:53.405865</t>
      </text>
    </comment>
    <comment ref="B69" authorId="1" shapeId="0">
      <text>
        <t>Formula detected: =ABS($B$2*D69+$B$2)
Analyzed on: 2025-03-12 01:06:53.405873</t>
      </text>
    </comment>
    <comment ref="E69" authorId="1" shapeId="0">
      <text>
        <t>Formula detected: =ROUND(F69 / B69, 0)
Analyzed on: 2025-03-12 01:06:53.405877</t>
      </text>
    </comment>
    <comment ref="F69" authorId="1" shapeId="0">
      <text>
        <t>Formula detected: =F68+ROUND(F68 * 0.022, 0)
Analyzed on: 2025-03-12 01:06:53.405880</t>
      </text>
    </comment>
    <comment ref="G69" authorId="1" shapeId="0">
      <text>
        <t>Formula detected: =G68+E69
Analyzed on: 2025-03-12 01:06:53.405883</t>
      </text>
    </comment>
    <comment ref="H69" authorId="1" shapeId="0">
      <text>
        <t>Formula detected: =H68+F69
Analyzed on: 2025-03-12 01:06:53.405886</t>
      </text>
    </comment>
    <comment ref="I69" authorId="1" shapeId="0">
      <text>
        <t>Formula detected: =(B69*1.5%+B69)
Analyzed on: 2025-03-12 01:06:53.405889</t>
      </text>
    </comment>
    <comment ref="J69" authorId="1" shapeId="0">
      <text>
        <t>Formula detected: =ROUND(G69/2,0)
Analyzed on: 2025-03-12 01:06:53.405892</t>
      </text>
    </comment>
    <comment ref="K69" authorId="1" shapeId="0">
      <text>
        <t>Formula detected: =AVERAGE(I69,N69)
Analyzed on: 2025-03-12 01:06:53.405895</t>
      </text>
    </comment>
    <comment ref="L69" authorId="1" shapeId="0">
      <text>
        <t>Formula detected: =ROUND(J69/2, 0)
Analyzed on: 2025-03-12 01:06:53.405897</t>
      </text>
    </comment>
    <comment ref="M69" authorId="1" shapeId="0">
      <text>
        <t>Formula detected: =H69/G69
Analyzed on: 2025-03-12 01:06:53.405900</t>
      </text>
    </comment>
    <comment ref="N69" authorId="1" shapeId="0">
      <text>
        <t>Formula detected: =(M69*1.5%+M69)
Analyzed on: 2025-03-12 01:06:53.405903</t>
      </text>
    </comment>
    <comment ref="O69" authorId="1" shapeId="0">
      <text>
        <t>Formula detected: =(N69-B69)/B69
Analyzed on: 2025-03-12 01:06:53.405906</t>
      </text>
    </comment>
    <comment ref="P69" authorId="1" shapeId="0">
      <text>
        <t>Formula detected: =(I69-B69)*J69
Analyzed on: 2025-03-12 01:06:53.405909</t>
      </text>
    </comment>
    <comment ref="Q69" authorId="1" shapeId="0">
      <text>
        <t>Formula detected: =(K69-I69)*L69
Analyzed on: 2025-03-12 01:06:53.405911</t>
      </text>
    </comment>
    <comment ref="R69" authorId="1" shapeId="0">
      <text>
        <t>Formula detected: =S69-H69
Analyzed on: 2025-03-12 01:06:53.405914</t>
      </text>
    </comment>
    <comment ref="S69" authorId="1" shapeId="0">
      <text>
        <t>Formula detected: =(H69*1.5%+H69)
Analyzed on: 2025-03-12 01:06:53.405917</t>
      </text>
    </comment>
    <comment ref="T69" authorId="1" shapeId="0">
      <text>
        <t>Formula detected: =(H69*D69+H69)-H69
Analyzed on: 2025-03-12 01:06:53.405920</t>
      </text>
    </comment>
    <comment ref="B70" authorId="1" shapeId="0">
      <text>
        <t>Formula detected: =ABS($B$2*D70+$B$2)
Analyzed on: 2025-03-12 01:06:53.405928</t>
      </text>
    </comment>
    <comment ref="E70" authorId="1" shapeId="0">
      <text>
        <t>Formula detected: =ROUND(F70 / B70, 0)
Analyzed on: 2025-03-12 01:06:53.405932</t>
      </text>
    </comment>
    <comment ref="F70" authorId="1" shapeId="0">
      <text>
        <t>Formula detected: =F69+ROUND(F69 * 0.022, 0)
Analyzed on: 2025-03-12 01:06:53.405935</t>
      </text>
    </comment>
    <comment ref="G70" authorId="1" shapeId="0">
      <text>
        <t>Formula detected: =G69+E70
Analyzed on: 2025-03-12 01:06:53.405938</t>
      </text>
    </comment>
    <comment ref="H70" authorId="1" shapeId="0">
      <text>
        <t>Formula detected: =H69+F70
Analyzed on: 2025-03-12 01:06:53.405941</t>
      </text>
    </comment>
    <comment ref="I70" authorId="1" shapeId="0">
      <text>
        <t>Formula detected: =(B70*1.5%+B70)
Analyzed on: 2025-03-12 01:06:53.405944</t>
      </text>
    </comment>
    <comment ref="J70" authorId="1" shapeId="0">
      <text>
        <t>Formula detected: =ROUND(G70/2,0)
Analyzed on: 2025-03-12 01:06:53.405946</t>
      </text>
    </comment>
    <comment ref="K70" authorId="1" shapeId="0">
      <text>
        <t>Formula detected: =AVERAGE(I70,N70)
Analyzed on: 2025-03-12 01:06:53.405949</t>
      </text>
    </comment>
    <comment ref="L70" authorId="1" shapeId="0">
      <text>
        <t>Formula detected: =ROUND(J70/2, 0)
Analyzed on: 2025-03-12 01:06:53.405952</t>
      </text>
    </comment>
    <comment ref="M70" authorId="1" shapeId="0">
      <text>
        <t>Formula detected: =H70/G70
Analyzed on: 2025-03-12 01:06:53.405955</t>
      </text>
    </comment>
    <comment ref="N70" authorId="1" shapeId="0">
      <text>
        <t>Formula detected: =(M70*1.5%+M70)
Analyzed on: 2025-03-12 01:06:53.405958</t>
      </text>
    </comment>
    <comment ref="O70" authorId="1" shapeId="0">
      <text>
        <t>Formula detected: =(N70-B70)/B70
Analyzed on: 2025-03-12 01:06:53.405961</t>
      </text>
    </comment>
    <comment ref="P70" authorId="1" shapeId="0">
      <text>
        <t>Formula detected: =(I70-B70)*J70
Analyzed on: 2025-03-12 01:06:53.405964</t>
      </text>
    </comment>
    <comment ref="Q70" authorId="1" shapeId="0">
      <text>
        <t>Formula detected: =(K70-I70)*L70
Analyzed on: 2025-03-12 01:06:53.405966</t>
      </text>
    </comment>
    <comment ref="R70" authorId="1" shapeId="0">
      <text>
        <t>Formula detected: =S70-H70
Analyzed on: 2025-03-12 01:06:53.405969</t>
      </text>
    </comment>
    <comment ref="S70" authorId="1" shapeId="0">
      <text>
        <t>Formula detected: =(H70*1.5%+H70)
Analyzed on: 2025-03-12 01:06:53.405972</t>
      </text>
    </comment>
    <comment ref="T70" authorId="1" shapeId="0">
      <text>
        <t>Formula detected: =(H70*D70+H70)-H70
Analyzed on: 2025-03-12 01:06:53.405975</t>
      </text>
    </comment>
    <comment ref="A71" authorId="0" shapeId="0">
      <text>
        <t>abhijit vyas:
From serial number 70 onwards Down percentage change 
from -1.00% to -1.25% untill serial number 81. 
For Example a drop of -40.50% will move to the next level -41.75%</t>
      </text>
    </comment>
    <comment ref="B71" authorId="1" shapeId="0">
      <text>
        <t>Formula detected: =ABS($B$2*D71+$B$2)
Analyzed on: 2025-03-12 01:06:53.405983</t>
      </text>
    </comment>
    <comment ref="E71" authorId="1" shapeId="0">
      <text>
        <t>Formula detected: =ROUND(F71 / B71, 0)
Analyzed on: 2025-03-12 01:06:53.405987</t>
      </text>
    </comment>
    <comment ref="F71" authorId="1" shapeId="0">
      <text>
        <t>Formula detected: =F70+ROUND(F70 * 0.022, 0)
Analyzed on: 2025-03-12 01:06:53.405990</t>
      </text>
    </comment>
    <comment ref="G71" authorId="1" shapeId="0">
      <text>
        <t>Formula detected: =G70+E71
Analyzed on: 2025-03-12 01:06:53.405993</t>
      </text>
    </comment>
    <comment ref="H71" authorId="1" shapeId="0">
      <text>
        <t>Formula detected: =H70+F71
Analyzed on: 2025-03-12 01:06:53.405996</t>
      </text>
    </comment>
    <comment ref="I71" authorId="1" shapeId="0">
      <text>
        <t>Formula detected: =(B71*1.5%+B71)
Analyzed on: 2025-03-12 01:06:53.405999</t>
      </text>
    </comment>
    <comment ref="J71" authorId="1" shapeId="0">
      <text>
        <t>Formula detected: =ROUND(G71/2,0)
Analyzed on: 2025-03-12 01:06:53.406002</t>
      </text>
    </comment>
    <comment ref="K71" authorId="1" shapeId="0">
      <text>
        <t>Formula detected: =AVERAGE(I71,N71)
Analyzed on: 2025-03-12 01:06:53.406004</t>
      </text>
    </comment>
    <comment ref="L71" authorId="1" shapeId="0">
      <text>
        <t>Formula detected: =ROUND(J71/2, 0)
Analyzed on: 2025-03-12 01:06:53.406007</t>
      </text>
    </comment>
    <comment ref="M71" authorId="1" shapeId="0">
      <text>
        <t>Formula detected: =H71/G71
Analyzed on: 2025-03-12 01:06:53.406010</t>
      </text>
    </comment>
    <comment ref="N71" authorId="1" shapeId="0">
      <text>
        <t>Formula detected: =(M71*1.5%+M71)
Analyzed on: 2025-03-12 01:06:53.406013</t>
      </text>
    </comment>
    <comment ref="O71" authorId="1" shapeId="0">
      <text>
        <t>Formula detected: =(N71-B71)/B71
Analyzed on: 2025-03-12 01:06:53.406016</t>
      </text>
    </comment>
    <comment ref="P71" authorId="1" shapeId="0">
      <text>
        <t>Formula detected: =(I71-B71)*J71
Analyzed on: 2025-03-12 01:06:53.406019</t>
      </text>
    </comment>
    <comment ref="Q71" authorId="1" shapeId="0">
      <text>
        <t>Formula detected: =(K71-I71)*L71
Analyzed on: 2025-03-12 01:06:53.406021</t>
      </text>
    </comment>
    <comment ref="R71" authorId="1" shapeId="0">
      <text>
        <t>Formula detected: =S71-H71
Analyzed on: 2025-03-12 01:06:53.406024</t>
      </text>
    </comment>
    <comment ref="S71" authorId="1" shapeId="0">
      <text>
        <t>Formula detected: =(H71*1.5%+H71)
Analyzed on: 2025-03-12 01:06:53.406027</t>
      </text>
    </comment>
    <comment ref="T71" authorId="1" shapeId="0">
      <text>
        <t>Formula detected: =(H71*D71+H71)-H71
Analyzed on: 2025-03-12 01:06:53.406030</t>
      </text>
    </comment>
    <comment ref="B72" authorId="1" shapeId="0">
      <text>
        <t>Formula detected: =ABS($B$2*D72+$B$2)
Analyzed on: 2025-03-12 01:06:53.406038</t>
      </text>
    </comment>
    <comment ref="E72" authorId="1" shapeId="0">
      <text>
        <t>Formula detected: =ROUND(F72 / B72, 0)
Analyzed on: 2025-03-12 01:06:53.406042</t>
      </text>
    </comment>
    <comment ref="F72" authorId="1" shapeId="0">
      <text>
        <t>Formula detected: =F71+ROUND(F71 * 0.022, 0)
Analyzed on: 2025-03-12 01:06:53.406045</t>
      </text>
    </comment>
    <comment ref="G72" authorId="1" shapeId="0">
      <text>
        <t>Formula detected: =G71+E72
Analyzed on: 2025-03-12 01:06:53.406048</t>
      </text>
    </comment>
    <comment ref="H72" authorId="1" shapeId="0">
      <text>
        <t>Formula detected: =H71+F72
Analyzed on: 2025-03-12 01:06:53.406051</t>
      </text>
    </comment>
    <comment ref="I72" authorId="1" shapeId="0">
      <text>
        <t>Formula detected: =(B72*1.5%+B72)
Analyzed on: 2025-03-12 01:06:53.406054</t>
      </text>
    </comment>
    <comment ref="J72" authorId="1" shapeId="0">
      <text>
        <t>Formula detected: =ROUND(G72/2,0)
Analyzed on: 2025-03-12 01:06:53.406057</t>
      </text>
    </comment>
    <comment ref="K72" authorId="1" shapeId="0">
      <text>
        <t>Formula detected: =AVERAGE(I72,N72)
Analyzed on: 2025-03-12 01:06:53.406060</t>
      </text>
    </comment>
    <comment ref="L72" authorId="1" shapeId="0">
      <text>
        <t>Formula detected: =ROUND(J72/2, 0)
Analyzed on: 2025-03-12 01:06:53.406063</t>
      </text>
    </comment>
    <comment ref="M72" authorId="1" shapeId="0">
      <text>
        <t>Formula detected: =H72/G72
Analyzed on: 2025-03-12 01:06:53.406065</t>
      </text>
    </comment>
    <comment ref="N72" authorId="1" shapeId="0">
      <text>
        <t>Formula detected: =(M72*1.5%+M72)
Analyzed on: 2025-03-12 01:06:53.406068</t>
      </text>
    </comment>
    <comment ref="O72" authorId="1" shapeId="0">
      <text>
        <t>Formula detected: =(N72-B72)/B72
Analyzed on: 2025-03-12 01:06:53.406071</t>
      </text>
    </comment>
    <comment ref="P72" authorId="1" shapeId="0">
      <text>
        <t>Formula detected: =(I72-B72)*J72
Analyzed on: 2025-03-12 01:06:53.406074</t>
      </text>
    </comment>
    <comment ref="Q72" authorId="1" shapeId="0">
      <text>
        <t>Formula detected: =(K72-I72)*L72
Analyzed on: 2025-03-12 01:06:53.406077</t>
      </text>
    </comment>
    <comment ref="R72" authorId="1" shapeId="0">
      <text>
        <t>Formula detected: =S72-H72
Analyzed on: 2025-03-12 01:06:53.406079</t>
      </text>
    </comment>
    <comment ref="S72" authorId="1" shapeId="0">
      <text>
        <t>Formula detected: =(H72*1.5%+H72)
Analyzed on: 2025-03-12 01:06:53.406082</t>
      </text>
    </comment>
    <comment ref="T72" authorId="1" shapeId="0">
      <text>
        <t>Formula detected: =(H72*D72+H72)-H72
Analyzed on: 2025-03-12 01:06:53.406085</t>
      </text>
    </comment>
    <comment ref="B73" authorId="1" shapeId="0">
      <text>
        <t>Formula detected: =ABS($B$2*D73+$B$2)
Analyzed on: 2025-03-12 01:06:53.406094</t>
      </text>
    </comment>
    <comment ref="E73" authorId="1" shapeId="0">
      <text>
        <t>Formula detected: =ROUND(F73 / B73, 0)
Analyzed on: 2025-03-12 01:06:53.406097</t>
      </text>
    </comment>
    <comment ref="F73" authorId="1" shapeId="0">
      <text>
        <t>Formula detected: =F72+ROUND(F72 * 0.022, 0)
Analyzed on: 2025-03-12 01:06:53.406100</t>
      </text>
    </comment>
    <comment ref="G73" authorId="1" shapeId="0">
      <text>
        <t>Formula detected: =G72+E73
Analyzed on: 2025-03-12 01:06:53.406103</t>
      </text>
    </comment>
    <comment ref="H73" authorId="1" shapeId="0">
      <text>
        <t>Formula detected: =H72+F73
Analyzed on: 2025-03-12 01:06:53.406106</t>
      </text>
    </comment>
    <comment ref="I73" authorId="1" shapeId="0">
      <text>
        <t>Formula detected: =(B73*1.5%+B73)
Analyzed on: 2025-03-12 01:06:53.406109</t>
      </text>
    </comment>
    <comment ref="J73" authorId="1" shapeId="0">
      <text>
        <t>Formula detected: =ROUND(G73/2,0)
Analyzed on: 2025-03-12 01:06:53.406112</t>
      </text>
    </comment>
    <comment ref="K73" authorId="1" shapeId="0">
      <text>
        <t>Formula detected: =AVERAGE(I73,N73)
Analyzed on: 2025-03-12 01:06:53.406115</t>
      </text>
    </comment>
    <comment ref="L73" authorId="1" shapeId="0">
      <text>
        <t>Formula detected: =ROUND(J73/2, 0)
Analyzed on: 2025-03-12 01:06:53.406117</t>
      </text>
    </comment>
    <comment ref="M73" authorId="1" shapeId="0">
      <text>
        <t>Formula detected: =H73/G73
Analyzed on: 2025-03-12 01:06:53.406120</t>
      </text>
    </comment>
    <comment ref="N73" authorId="1" shapeId="0">
      <text>
        <t>Formula detected: =(M73*1.5%+M73)
Analyzed on: 2025-03-12 01:06:53.406123</t>
      </text>
    </comment>
    <comment ref="O73" authorId="1" shapeId="0">
      <text>
        <t>Formula detected: =(N73-B73)/B73
Analyzed on: 2025-03-12 01:06:53.406126</t>
      </text>
    </comment>
    <comment ref="P73" authorId="1" shapeId="0">
      <text>
        <t>Formula detected: =(I73-B73)*J73
Analyzed on: 2025-03-12 01:06:53.406129</t>
      </text>
    </comment>
    <comment ref="Q73" authorId="1" shapeId="0">
      <text>
        <t>Formula detected: =(K73-I73)*L73
Analyzed on: 2025-03-12 01:06:53.406131</t>
      </text>
    </comment>
    <comment ref="R73" authorId="1" shapeId="0">
      <text>
        <t>Formula detected: =S73-H73
Analyzed on: 2025-03-12 01:06:53.406134</t>
      </text>
    </comment>
    <comment ref="S73" authorId="1" shapeId="0">
      <text>
        <t>Formula detected: =(H73*1.5%+H73)
Analyzed on: 2025-03-12 01:06:53.406137</t>
      </text>
    </comment>
    <comment ref="T73" authorId="1" shapeId="0">
      <text>
        <t>Formula detected: =(H73*D73+H73)-H73
Analyzed on: 2025-03-12 01:06:53.406140</t>
      </text>
    </comment>
    <comment ref="B74" authorId="1" shapeId="0">
      <text>
        <t>Formula detected: =ABS($B$2*D74+$B$2)
Analyzed on: 2025-03-12 01:06:53.406148</t>
      </text>
    </comment>
    <comment ref="E74" authorId="1" shapeId="0">
      <text>
        <t>Formula detected: =ROUND(F74 / B74, 0)
Analyzed on: 2025-03-12 01:06:53.406151</t>
      </text>
    </comment>
    <comment ref="F74" authorId="1" shapeId="0">
      <text>
        <t>Formula detected: =F73+ROUND(F73 * 0.022, 0)
Analyzed on: 2025-03-12 01:06:53.406154</t>
      </text>
    </comment>
    <comment ref="G74" authorId="1" shapeId="0">
      <text>
        <t>Formula detected: =G73+E74
Analyzed on: 2025-03-12 01:06:53.406157</t>
      </text>
    </comment>
    <comment ref="H74" authorId="1" shapeId="0">
      <text>
        <t>Formula detected: =H73+F74
Analyzed on: 2025-03-12 01:06:53.406169</t>
      </text>
    </comment>
    <comment ref="I74" authorId="1" shapeId="0">
      <text>
        <t>Formula detected: =(B74*1.5%+B74)
Analyzed on: 2025-03-12 01:06:53.406172</t>
      </text>
    </comment>
    <comment ref="J74" authorId="1" shapeId="0">
      <text>
        <t>Formula detected: =ROUND(G74/2,0)
Analyzed on: 2025-03-12 01:06:53.406175</t>
      </text>
    </comment>
    <comment ref="K74" authorId="1" shapeId="0">
      <text>
        <t>Formula detected: =AVERAGE(I74,N74)
Analyzed on: 2025-03-12 01:06:53.406178</t>
      </text>
    </comment>
    <comment ref="L74" authorId="1" shapeId="0">
      <text>
        <t>Formula detected: =ROUND(J74/2, 0)
Analyzed on: 2025-03-12 01:06:53.406181</t>
      </text>
    </comment>
    <comment ref="M74" authorId="1" shapeId="0">
      <text>
        <t>Formula detected: =H74/G74
Analyzed on: 2025-03-12 01:06:53.406184</t>
      </text>
    </comment>
    <comment ref="N74" authorId="1" shapeId="0">
      <text>
        <t>Formula detected: =(M74*1.5%+M74)
Analyzed on: 2025-03-12 01:06:53.406187</t>
      </text>
    </comment>
    <comment ref="O74" authorId="1" shapeId="0">
      <text>
        <t>Formula detected: =(N74-B74)/B74
Analyzed on: 2025-03-12 01:06:53.406190</t>
      </text>
    </comment>
    <comment ref="P74" authorId="1" shapeId="0">
      <text>
        <t>Formula detected: =(I74-B74)*J74
Analyzed on: 2025-03-12 01:06:53.406193</t>
      </text>
    </comment>
    <comment ref="Q74" authorId="1" shapeId="0">
      <text>
        <t>Formula detected: =(K74-I74)*L74
Analyzed on: 2025-03-12 01:06:53.406196</t>
      </text>
    </comment>
    <comment ref="R74" authorId="1" shapeId="0">
      <text>
        <t>Formula detected: =S74-H74
Analyzed on: 2025-03-12 01:06:53.406199</t>
      </text>
    </comment>
    <comment ref="S74" authorId="1" shapeId="0">
      <text>
        <t>Formula detected: =(H74*1.5%+H74)
Analyzed on: 2025-03-12 01:06:53.406202</t>
      </text>
    </comment>
    <comment ref="T74" authorId="1" shapeId="0">
      <text>
        <t>Formula detected: =(H74*D74+H74)-H74
Analyzed on: 2025-03-12 01:06:53.406205</t>
      </text>
    </comment>
    <comment ref="B75" authorId="1" shapeId="0">
      <text>
        <t>Formula detected: =ABS($B$2*D75+$B$2)
Analyzed on: 2025-03-12 01:06:53.406213</t>
      </text>
    </comment>
    <comment ref="E75" authorId="1" shapeId="0">
      <text>
        <t>Formula detected: =ROUND(F75 / B75, 0)
Analyzed on: 2025-03-12 01:06:53.406217</t>
      </text>
    </comment>
    <comment ref="F75" authorId="1" shapeId="0">
      <text>
        <t>Formula detected: =F74+ROUND(F74 * 0.022, 0)
Analyzed on: 2025-03-12 01:06:53.406219</t>
      </text>
    </comment>
    <comment ref="G75" authorId="1" shapeId="0">
      <text>
        <t>Formula detected: =G74+E75
Analyzed on: 2025-03-12 01:06:53.406222</t>
      </text>
    </comment>
    <comment ref="H75" authorId="1" shapeId="0">
      <text>
        <t>Formula detected: =H74+F75
Analyzed on: 2025-03-12 01:06:53.406225</t>
      </text>
    </comment>
    <comment ref="I75" authorId="1" shapeId="0">
      <text>
        <t>Formula detected: =(B75*1.5%+B75)
Analyzed on: 2025-03-12 01:06:53.406228</t>
      </text>
    </comment>
    <comment ref="J75" authorId="1" shapeId="0">
      <text>
        <t>Formula detected: =ROUND(G75/2,0)
Analyzed on: 2025-03-12 01:06:53.406231</t>
      </text>
    </comment>
    <comment ref="K75" authorId="1" shapeId="0">
      <text>
        <t>Formula detected: =AVERAGE(I75,N75)
Analyzed on: 2025-03-12 01:06:53.406234</t>
      </text>
    </comment>
    <comment ref="L75" authorId="1" shapeId="0">
      <text>
        <t>Formula detected: =ROUND(J75/2, 0)
Analyzed on: 2025-03-12 01:06:53.406237</t>
      </text>
    </comment>
    <comment ref="M75" authorId="1" shapeId="0">
      <text>
        <t>Formula detected: =H75/G75
Analyzed on: 2025-03-12 01:06:53.406240</t>
      </text>
    </comment>
    <comment ref="N75" authorId="1" shapeId="0">
      <text>
        <t>Formula detected: =(M75*1.5%+M75)
Analyzed on: 2025-03-12 01:06:53.406243</t>
      </text>
    </comment>
    <comment ref="O75" authorId="1" shapeId="0">
      <text>
        <t>Formula detected: =(N75-B75)/B75
Analyzed on: 2025-03-12 01:06:53.406245</t>
      </text>
    </comment>
    <comment ref="P75" authorId="1" shapeId="0">
      <text>
        <t>Formula detected: =(I75-B75)*J75
Analyzed on: 2025-03-12 01:06:53.406248</t>
      </text>
    </comment>
    <comment ref="Q75" authorId="1" shapeId="0">
      <text>
        <t>Formula detected: =(K75-I75)*L75
Analyzed on: 2025-03-12 01:06:53.406251</t>
      </text>
    </comment>
    <comment ref="R75" authorId="1" shapeId="0">
      <text>
        <t>Formula detected: =S75-H75
Analyzed on: 2025-03-12 01:06:53.406254</t>
      </text>
    </comment>
    <comment ref="S75" authorId="1" shapeId="0">
      <text>
        <t>Formula detected: =(H75*1.5%+H75)
Analyzed on: 2025-03-12 01:06:53.406257</t>
      </text>
    </comment>
    <comment ref="T75" authorId="1" shapeId="0">
      <text>
        <t>Formula detected: =(H75*D75+H75)-H75
Analyzed on: 2025-03-12 01:06:53.406260</t>
      </text>
    </comment>
    <comment ref="B76" authorId="1" shapeId="0">
      <text>
        <t>Formula detected: =ABS($B$2*D76+$B$2)
Analyzed on: 2025-03-12 01:06:53.406268</t>
      </text>
    </comment>
    <comment ref="E76" authorId="1" shapeId="0">
      <text>
        <t>Formula detected: =ROUND(F76 / B76, 0)
Analyzed on: 2025-03-12 01:06:53.406272</t>
      </text>
    </comment>
    <comment ref="F76" authorId="1" shapeId="0">
      <text>
        <t>Formula detected: =F75+ROUND(F75 * 0.022, 0)
Analyzed on: 2025-03-12 01:06:53.406275</t>
      </text>
    </comment>
    <comment ref="G76" authorId="1" shapeId="0">
      <text>
        <t>Formula detected: =G75+E76
Analyzed on: 2025-03-12 01:06:53.406278</t>
      </text>
    </comment>
    <comment ref="H76" authorId="1" shapeId="0">
      <text>
        <t>Formula detected: =H75+F76
Analyzed on: 2025-03-12 01:06:53.406281</t>
      </text>
    </comment>
    <comment ref="I76" authorId="1" shapeId="0">
      <text>
        <t>Formula detected: =(B76*1.5%+B76)
Analyzed on: 2025-03-12 01:06:53.406284</t>
      </text>
    </comment>
    <comment ref="J76" authorId="1" shapeId="0">
      <text>
        <t>Formula detected: =ROUND(G76/2,0)
Analyzed on: 2025-03-12 01:06:53.406287</t>
      </text>
    </comment>
    <comment ref="K76" authorId="1" shapeId="0">
      <text>
        <t>Formula detected: =AVERAGE(I76,N76)
Analyzed on: 2025-03-12 01:06:53.406290</t>
      </text>
    </comment>
    <comment ref="L76" authorId="1" shapeId="0">
      <text>
        <t>Formula detected: =ROUND(J76/2, 0)
Analyzed on: 2025-03-12 01:06:53.406293</t>
      </text>
    </comment>
    <comment ref="M76" authorId="1" shapeId="0">
      <text>
        <t>Formula detected: =H76/G76
Analyzed on: 2025-03-12 01:06:53.406296</t>
      </text>
    </comment>
    <comment ref="N76" authorId="1" shapeId="0">
      <text>
        <t>Formula detected: =(M76*1.5%+M76)
Analyzed on: 2025-03-12 01:06:53.406299</t>
      </text>
    </comment>
    <comment ref="O76" authorId="1" shapeId="0">
      <text>
        <t>Formula detected: =(N76-B76)/B76
Analyzed on: 2025-03-12 01:06:53.406302</t>
      </text>
    </comment>
    <comment ref="P76" authorId="1" shapeId="0">
      <text>
        <t>Formula detected: =(I76-B76)*J76
Analyzed on: 2025-03-12 01:06:53.406305</t>
      </text>
    </comment>
    <comment ref="Q76" authorId="1" shapeId="0">
      <text>
        <t>Formula detected: =(K76-I76)*L76
Analyzed on: 2025-03-12 01:06:53.406307</t>
      </text>
    </comment>
    <comment ref="R76" authorId="1" shapeId="0">
      <text>
        <t>Formula detected: =S76-H76
Analyzed on: 2025-03-12 01:06:53.406310</t>
      </text>
    </comment>
    <comment ref="S76" authorId="1" shapeId="0">
      <text>
        <t>Formula detected: =(H76*1.5%+H76)
Analyzed on: 2025-03-12 01:06:53.406313</t>
      </text>
    </comment>
    <comment ref="T76" authorId="1" shapeId="0">
      <text>
        <t>Formula detected: =(H76*D76+H76)-H76
Analyzed on: 2025-03-12 01:06:53.406316</t>
      </text>
    </comment>
    <comment ref="B77" authorId="1" shapeId="0">
      <text>
        <t>Formula detected: =ABS($B$2*D77+$B$2)
Analyzed on: 2025-03-12 01:06:53.406324</t>
      </text>
    </comment>
    <comment ref="E77" authorId="1" shapeId="0">
      <text>
        <t>Formula detected: =ROUND(F77 / B77, 0)
Analyzed on: 2025-03-12 01:06:53.406328</t>
      </text>
    </comment>
    <comment ref="F77" authorId="1" shapeId="0">
      <text>
        <t>Formula detected: =F76+ROUND(F76 * 0.022, 0)
Analyzed on: 2025-03-12 01:06:53.406331</t>
      </text>
    </comment>
    <comment ref="G77" authorId="1" shapeId="0">
      <text>
        <t>Formula detected: =G76+E77
Analyzed on: 2025-03-12 01:06:53.406334</t>
      </text>
    </comment>
    <comment ref="H77" authorId="1" shapeId="0">
      <text>
        <t>Formula detected: =H76+F77
Analyzed on: 2025-03-12 01:06:53.406337</t>
      </text>
    </comment>
    <comment ref="I77" authorId="1" shapeId="0">
      <text>
        <t>Formula detected: =(B77*1.5%+B77)
Analyzed on: 2025-03-12 01:06:53.406340</t>
      </text>
    </comment>
    <comment ref="J77" authorId="1" shapeId="0">
      <text>
        <t>Formula detected: =ROUND(G77/2,0)
Analyzed on: 2025-03-12 01:06:53.406343</t>
      </text>
    </comment>
    <comment ref="K77" authorId="1" shapeId="0">
      <text>
        <t>Formula detected: =AVERAGE(I77,N77)
Analyzed on: 2025-03-12 01:06:53.406346</t>
      </text>
    </comment>
    <comment ref="L77" authorId="1" shapeId="0">
      <text>
        <t>Formula detected: =ROUND(J77/2, 0)
Analyzed on: 2025-03-12 01:06:53.406349</t>
      </text>
    </comment>
    <comment ref="M77" authorId="1" shapeId="0">
      <text>
        <t>Formula detected: =H77/G77
Analyzed on: 2025-03-12 01:06:53.406351</t>
      </text>
    </comment>
    <comment ref="N77" authorId="1" shapeId="0">
      <text>
        <t>Formula detected: =(M77*1.5%+M77)
Analyzed on: 2025-03-12 01:06:53.406354</t>
      </text>
    </comment>
    <comment ref="O77" authorId="1" shapeId="0">
      <text>
        <t>Formula detected: =(N77-B77)/B77
Analyzed on: 2025-03-12 01:06:53.406357</t>
      </text>
    </comment>
    <comment ref="P77" authorId="1" shapeId="0">
      <text>
        <t>Formula detected: =(I77-B77)*J77
Analyzed on: 2025-03-12 01:06:53.406360</t>
      </text>
    </comment>
    <comment ref="Q77" authorId="1" shapeId="0">
      <text>
        <t>Formula detected: =(K77-I77)*L77
Analyzed on: 2025-03-12 01:06:53.406363</t>
      </text>
    </comment>
    <comment ref="R77" authorId="1" shapeId="0">
      <text>
        <t>Formula detected: =S77-H77
Analyzed on: 2025-03-12 01:06:53.406366</t>
      </text>
    </comment>
    <comment ref="S77" authorId="1" shapeId="0">
      <text>
        <t>Formula detected: =(H77*1.5%+H77)
Analyzed on: 2025-03-12 01:06:53.406369</t>
      </text>
    </comment>
    <comment ref="T77" authorId="1" shapeId="0">
      <text>
        <t>Formula detected: =(H77*D77+H77)-H77
Analyzed on: 2025-03-12 01:06:53.406372</t>
      </text>
    </comment>
    <comment ref="B78" authorId="1" shapeId="0">
      <text>
        <t>Formula detected: =ABS($B$2*D78+$B$2)
Analyzed on: 2025-03-12 01:06:53.406381</t>
      </text>
    </comment>
    <comment ref="E78" authorId="1" shapeId="0">
      <text>
        <t>Formula detected: =ROUND(F78 / B78, 0)
Analyzed on: 2025-03-12 01:06:53.406385</t>
      </text>
    </comment>
    <comment ref="F78" authorId="1" shapeId="0">
      <text>
        <t>Formula detected: =F77+ROUND(F77 * 0.022, 0)
Analyzed on: 2025-03-12 01:06:53.406388</t>
      </text>
    </comment>
    <comment ref="G78" authorId="1" shapeId="0">
      <text>
        <t>Formula detected: =G77+E78
Analyzed on: 2025-03-12 01:06:53.406391</t>
      </text>
    </comment>
    <comment ref="H78" authorId="1" shapeId="0">
      <text>
        <t>Formula detected: =H77+F78
Analyzed on: 2025-03-12 01:06:53.406394</t>
      </text>
    </comment>
    <comment ref="I78" authorId="1" shapeId="0">
      <text>
        <t>Formula detected: =(B78*1.5%+B78)
Analyzed on: 2025-03-12 01:06:53.406397</t>
      </text>
    </comment>
    <comment ref="J78" authorId="1" shapeId="0">
      <text>
        <t>Formula detected: =ROUND(G78/2,0)
Analyzed on: 2025-03-12 01:06:53.406400</t>
      </text>
    </comment>
    <comment ref="K78" authorId="1" shapeId="0">
      <text>
        <t>Formula detected: =AVERAGE(I78,N78)
Analyzed on: 2025-03-12 01:06:53.406402</t>
      </text>
    </comment>
    <comment ref="L78" authorId="1" shapeId="0">
      <text>
        <t>Formula detected: =ROUND(J78/2, 0)
Analyzed on: 2025-03-12 01:06:53.406405</t>
      </text>
    </comment>
    <comment ref="M78" authorId="1" shapeId="0">
      <text>
        <t>Formula detected: =H78/G78
Analyzed on: 2025-03-12 01:06:53.406408</t>
      </text>
    </comment>
    <comment ref="N78" authorId="1" shapeId="0">
      <text>
        <t>Formula detected: =(M78*1.5%+M78)
Analyzed on: 2025-03-12 01:06:53.406411</t>
      </text>
    </comment>
    <comment ref="O78" authorId="1" shapeId="0">
      <text>
        <t>Formula detected: =(N78-B78)/B78
Analyzed on: 2025-03-12 01:06:53.406414</t>
      </text>
    </comment>
    <comment ref="P78" authorId="1" shapeId="0">
      <text>
        <t>Formula detected: =(I78-B78)*J78
Analyzed on: 2025-03-12 01:06:53.406417</t>
      </text>
    </comment>
    <comment ref="Q78" authorId="1" shapeId="0">
      <text>
        <t>Formula detected: =(K78-I78)*L78
Analyzed on: 2025-03-12 01:06:53.406420</t>
      </text>
    </comment>
    <comment ref="R78" authorId="1" shapeId="0">
      <text>
        <t>Formula detected: =S78-H78
Analyzed on: 2025-03-12 01:06:53.406423</t>
      </text>
    </comment>
    <comment ref="S78" authorId="1" shapeId="0">
      <text>
        <t>Formula detected: =(H78*1.5%+H78)
Analyzed on: 2025-03-12 01:06:53.406425</t>
      </text>
    </comment>
    <comment ref="T78" authorId="1" shapeId="0">
      <text>
        <t>Formula detected: =(H78*D78+H78)-H78
Analyzed on: 2025-03-12 01:06:53.406428</t>
      </text>
    </comment>
    <comment ref="B79" authorId="1" shapeId="0">
      <text>
        <t>Formula detected: =ABS($B$2*D79+$B$2)
Analyzed on: 2025-03-12 01:06:53.406437</t>
      </text>
    </comment>
    <comment ref="E79" authorId="1" shapeId="0">
      <text>
        <t>Formula detected: =ROUND(F79 / B79, 0)
Analyzed on: 2025-03-12 01:06:53.406441</t>
      </text>
    </comment>
    <comment ref="F79" authorId="1" shapeId="0">
      <text>
        <t>Formula detected: =F78+ROUND(F78 * 0.022, 0)
Analyzed on: 2025-03-12 01:06:53.406444</t>
      </text>
    </comment>
    <comment ref="G79" authorId="1" shapeId="0">
      <text>
        <t>Formula detected: =G78+E79
Analyzed on: 2025-03-12 01:06:53.406447</t>
      </text>
    </comment>
    <comment ref="H79" authorId="1" shapeId="0">
      <text>
        <t>Formula detected: =H78+F79
Analyzed on: 2025-03-12 01:06:53.406450</t>
      </text>
    </comment>
    <comment ref="I79" authorId="1" shapeId="0">
      <text>
        <t>Formula detected: =(B79*1.5%+B79)
Analyzed on: 2025-03-12 01:06:53.406453</t>
      </text>
    </comment>
    <comment ref="J79" authorId="1" shapeId="0">
      <text>
        <t>Formula detected: =ROUND(G79/2,0)
Analyzed on: 2025-03-12 01:06:53.406455</t>
      </text>
    </comment>
    <comment ref="K79" authorId="1" shapeId="0">
      <text>
        <t>Formula detected: =AVERAGE(I79,N79)
Analyzed on: 2025-03-12 01:06:53.406458</t>
      </text>
    </comment>
    <comment ref="L79" authorId="1" shapeId="0">
      <text>
        <t>Formula detected: =ROUND(J79/2, 0)
Analyzed on: 2025-03-12 01:06:53.406461</t>
      </text>
    </comment>
    <comment ref="M79" authorId="1" shapeId="0">
      <text>
        <t>Formula detected: =H79/G79
Analyzed on: 2025-03-12 01:06:53.406464</t>
      </text>
    </comment>
    <comment ref="N79" authorId="1" shapeId="0">
      <text>
        <t>Formula detected: =(M79*1.5%+M79)
Analyzed on: 2025-03-12 01:06:53.406467</t>
      </text>
    </comment>
    <comment ref="O79" authorId="1" shapeId="0">
      <text>
        <t>Formula detected: =(N79-B79)/B79
Analyzed on: 2025-03-12 01:06:53.406470</t>
      </text>
    </comment>
    <comment ref="P79" authorId="1" shapeId="0">
      <text>
        <t>Formula detected: =(I79-B79)*J79
Analyzed on: 2025-03-12 01:06:53.406473</t>
      </text>
    </comment>
    <comment ref="Q79" authorId="1" shapeId="0">
      <text>
        <t>Formula detected: =(K79-I79)*L79
Analyzed on: 2025-03-12 01:06:53.406476</t>
      </text>
    </comment>
    <comment ref="R79" authorId="1" shapeId="0">
      <text>
        <t>Formula detected: =S79-H79
Analyzed on: 2025-03-12 01:06:53.406478</t>
      </text>
    </comment>
    <comment ref="S79" authorId="1" shapeId="0">
      <text>
        <t>Formula detected: =(H79*1.5%+H79)
Analyzed on: 2025-03-12 01:06:53.406481</t>
      </text>
    </comment>
    <comment ref="T79" authorId="1" shapeId="0">
      <text>
        <t>Formula detected: =(H79*D79+H79)-H79
Analyzed on: 2025-03-12 01:06:53.406484</t>
      </text>
    </comment>
    <comment ref="B80" authorId="1" shapeId="0">
      <text>
        <t>Formula detected: =ABS($B$2*D80+$B$2)
Analyzed on: 2025-03-12 01:06:53.406493</t>
      </text>
    </comment>
    <comment ref="E80" authorId="1" shapeId="0">
      <text>
        <t>Formula detected: =ROUND(F80 / B80, 0)
Analyzed on: 2025-03-12 01:06:53.406497</t>
      </text>
    </comment>
    <comment ref="F80" authorId="1" shapeId="0">
      <text>
        <t>Formula detected: =F79+ROUND(F79 * 0.022, 0)
Analyzed on: 2025-03-12 01:06:53.406500</t>
      </text>
    </comment>
    <comment ref="G80" authorId="1" shapeId="0">
      <text>
        <t>Formula detected: =G79+E80
Analyzed on: 2025-03-12 01:06:53.406503</t>
      </text>
    </comment>
    <comment ref="H80" authorId="1" shapeId="0">
      <text>
        <t>Formula detected: =H79+F80
Analyzed on: 2025-03-12 01:06:53.406506</t>
      </text>
    </comment>
    <comment ref="I80" authorId="1" shapeId="0">
      <text>
        <t>Formula detected: =(B80*1.5%+B80)
Analyzed on: 2025-03-12 01:06:53.406509</t>
      </text>
    </comment>
    <comment ref="J80" authorId="1" shapeId="0">
      <text>
        <t>Formula detected: =ROUND(G80/2,0)
Analyzed on: 2025-03-12 01:06:53.406512</t>
      </text>
    </comment>
    <comment ref="K80" authorId="1" shapeId="0">
      <text>
        <t>Formula detected: =AVERAGE(I80,N80)
Analyzed on: 2025-03-12 01:06:53.406514</t>
      </text>
    </comment>
    <comment ref="L80" authorId="1" shapeId="0">
      <text>
        <t>Formula detected: =ROUND(J80/2, 0)
Analyzed on: 2025-03-12 01:06:53.406517</t>
      </text>
    </comment>
    <comment ref="M80" authorId="1" shapeId="0">
      <text>
        <t>Formula detected: =H80/G80
Analyzed on: 2025-03-12 01:06:53.406520</t>
      </text>
    </comment>
    <comment ref="N80" authorId="1" shapeId="0">
      <text>
        <t>Formula detected: =(M80*1.5%+M80)
Analyzed on: 2025-03-12 01:06:53.406523</t>
      </text>
    </comment>
    <comment ref="O80" authorId="1" shapeId="0">
      <text>
        <t>Formula detected: =(N80-B80)/B80
Analyzed on: 2025-03-12 01:06:53.406526</t>
      </text>
    </comment>
    <comment ref="P80" authorId="1" shapeId="0">
      <text>
        <t>Formula detected: =(I80-B80)*J80
Analyzed on: 2025-03-12 01:06:53.406529</t>
      </text>
    </comment>
    <comment ref="Q80" authorId="1" shapeId="0">
      <text>
        <t>Formula detected: =(K80-I80)*L80
Analyzed on: 2025-03-12 01:06:53.406532</t>
      </text>
    </comment>
    <comment ref="R80" authorId="1" shapeId="0">
      <text>
        <t>Formula detected: =S80-H80
Analyzed on: 2025-03-12 01:06:53.406535</t>
      </text>
    </comment>
    <comment ref="S80" authorId="1" shapeId="0">
      <text>
        <t>Formula detected: =(H80*1.5%+H80)
Analyzed on: 2025-03-12 01:06:53.406539</t>
      </text>
    </comment>
    <comment ref="T80" authorId="1" shapeId="0">
      <text>
        <t>Formula detected: =(H80*D80+H80)-H80
Analyzed on: 2025-03-12 01:06:53.406542</t>
      </text>
    </comment>
    <comment ref="B81" authorId="1" shapeId="0">
      <text>
        <t>Formula detected: =ABS($B$2*D81+$B$2)
Analyzed on: 2025-03-12 01:06:53.406550</t>
      </text>
    </comment>
    <comment ref="E81" authorId="1" shapeId="0">
      <text>
        <t>Formula detected: =ROUND(F81 / B81, 0)
Analyzed on: 2025-03-12 01:06:53.406554</t>
      </text>
    </comment>
    <comment ref="F81" authorId="1" shapeId="0">
      <text>
        <t>Formula detected: =F80+ROUND(F80 * 0.022, 0)
Analyzed on: 2025-03-12 01:06:53.406557</t>
      </text>
    </comment>
    <comment ref="G81" authorId="1" shapeId="0">
      <text>
        <t>Formula detected: =G80+E81
Analyzed on: 2025-03-12 01:06:53.406560</t>
      </text>
    </comment>
    <comment ref="H81" authorId="1" shapeId="0">
      <text>
        <t>Formula detected: =H80+F81
Analyzed on: 2025-03-12 01:06:53.406563</t>
      </text>
    </comment>
    <comment ref="I81" authorId="1" shapeId="0">
      <text>
        <t>Formula detected: =(B81*1.5%+B81)
Analyzed on: 2025-03-12 01:06:53.406566</t>
      </text>
    </comment>
    <comment ref="J81" authorId="1" shapeId="0">
      <text>
        <t>Formula detected: =ROUND(G81/2,0)
Analyzed on: 2025-03-12 01:06:53.406569</t>
      </text>
    </comment>
    <comment ref="K81" authorId="1" shapeId="0">
      <text>
        <t>Formula detected: =AVERAGE(I81,N81)
Analyzed on: 2025-03-12 01:06:53.406572</t>
      </text>
    </comment>
    <comment ref="L81" authorId="1" shapeId="0">
      <text>
        <t>Formula detected: =ROUND(J81/2, 0)
Analyzed on: 2025-03-12 01:06:53.406575</t>
      </text>
    </comment>
    <comment ref="M81" authorId="1" shapeId="0">
      <text>
        <t>Formula detected: =H81/G81
Analyzed on: 2025-03-12 01:06:53.406577</t>
      </text>
    </comment>
    <comment ref="N81" authorId="1" shapeId="0">
      <text>
        <t>Formula detected: =(M81*1.5%+M81)
Analyzed on: 2025-03-12 01:06:53.406580</t>
      </text>
    </comment>
    <comment ref="O81" authorId="1" shapeId="0">
      <text>
        <t>Formula detected: =(N81-B81)/B81
Analyzed on: 2025-03-12 01:06:53.406583</t>
      </text>
    </comment>
    <comment ref="P81" authorId="1" shapeId="0">
      <text>
        <t>Formula detected: =(I81-B81)*J81
Analyzed on: 2025-03-12 01:06:53.406586</t>
      </text>
    </comment>
    <comment ref="Q81" authorId="1" shapeId="0">
      <text>
        <t>Formula detected: =(K81-I81)*L81
Analyzed on: 2025-03-12 01:06:53.406589</t>
      </text>
    </comment>
    <comment ref="R81" authorId="1" shapeId="0">
      <text>
        <t>Formula detected: =S81-H81
Analyzed on: 2025-03-12 01:06:53.406592</t>
      </text>
    </comment>
    <comment ref="S81" authorId="1" shapeId="0">
      <text>
        <t>Formula detected: =(H81*1.5%+H81)
Analyzed on: 2025-03-12 01:06:53.406595</t>
      </text>
    </comment>
    <comment ref="T81" authorId="1" shapeId="0">
      <text>
        <t>Formula detected: =(H81*D81+H81)-H81
Analyzed on: 2025-03-12 01:06:53.406597</t>
      </text>
    </comment>
    <comment ref="B82" authorId="1" shapeId="0">
      <text>
        <t>Formula detected: =ABS($B$2*D82+$B$2)
Analyzed on: 2025-03-12 01:06:53.406606</t>
      </text>
    </comment>
    <comment ref="E82" authorId="1" shapeId="0">
      <text>
        <t>Formula detected: =ROUND(F82 / B82, 0)
Analyzed on: 2025-03-12 01:06:53.406610</t>
      </text>
    </comment>
    <comment ref="F82" authorId="1" shapeId="0">
      <text>
        <t>Formula detected: =F81+ROUND(F81 * 0.022, 0)
Analyzed on: 2025-03-12 01:06:53.406613</t>
      </text>
    </comment>
    <comment ref="G82" authorId="1" shapeId="0">
      <text>
        <t>Formula detected: =G81+E82
Analyzed on: 2025-03-12 01:06:53.406616</t>
      </text>
    </comment>
    <comment ref="H82" authorId="1" shapeId="0">
      <text>
        <t>Formula detected: =H81+F82
Analyzed on: 2025-03-12 01:06:53.406619</t>
      </text>
    </comment>
    <comment ref="I82" authorId="1" shapeId="0">
      <text>
        <t>Formula detected: =(B82*1.5%+B82)
Analyzed on: 2025-03-12 01:06:53.406622</t>
      </text>
    </comment>
    <comment ref="J82" authorId="1" shapeId="0">
      <text>
        <t>Formula detected: =ROUND(G82/2,0)
Analyzed on: 2025-03-12 01:06:53.406624</t>
      </text>
    </comment>
    <comment ref="K82" authorId="1" shapeId="0">
      <text>
        <t>Formula detected: =AVERAGE(I82,N82)
Analyzed on: 2025-03-12 01:06:53.406627</t>
      </text>
    </comment>
    <comment ref="L82" authorId="1" shapeId="0">
      <text>
        <t>Formula detected: =ROUND(J82/2, 0)
Analyzed on: 2025-03-12 01:06:53.406630</t>
      </text>
    </comment>
    <comment ref="M82" authorId="1" shapeId="0">
      <text>
        <t>Formula detected: =H82/G82
Analyzed on: 2025-03-12 01:06:53.406633</t>
      </text>
    </comment>
    <comment ref="N82" authorId="1" shapeId="0">
      <text>
        <t>Formula detected: =(M82*1.5%+M82)
Analyzed on: 2025-03-12 01:06:53.406636</t>
      </text>
    </comment>
    <comment ref="O82" authorId="1" shapeId="0">
      <text>
        <t>Formula detected: =(N82-B82)/B82
Analyzed on: 2025-03-12 01:06:53.406639</t>
      </text>
    </comment>
    <comment ref="P82" authorId="1" shapeId="0">
      <text>
        <t>Formula detected: =(I82-B82)*J82
Analyzed on: 2025-03-12 01:06:53.406642</t>
      </text>
    </comment>
    <comment ref="Q82" authorId="1" shapeId="0">
      <text>
        <t>Formula detected: =(K82-I82)*L82
Analyzed on: 2025-03-12 01:06:53.406645</t>
      </text>
    </comment>
    <comment ref="R82" authorId="1" shapeId="0">
      <text>
        <t>Formula detected: =S82-H82
Analyzed on: 2025-03-12 01:06:53.406647</t>
      </text>
    </comment>
    <comment ref="S82" authorId="1" shapeId="0">
      <text>
        <t>Formula detected: =(H82*1.5%+H82)
Analyzed on: 2025-03-12 01:06:53.406650</t>
      </text>
    </comment>
    <comment ref="T82" authorId="1" shapeId="0">
      <text>
        <t>Formula detected: =(H82*D82+H82)-H82
Analyzed on: 2025-03-12 01:06:53.406653</t>
      </text>
    </comment>
  </commentList>
</comments>
</file>

<file path=xl/theme/theme1.xml><?xml version="1.0" encoding="utf-8"?>
<a:theme xmlns:a="http://schemas.openxmlformats.org/drawingml/2006/main" xmlns:r="http://schemas.openxmlformats.org/officeDocument/2006/relationships" name="Office 2013 - 2022 Theme">
  <a:themeElements>
    <a:clrScheme name="Office 2013 - 2022">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filterMode="0">
    <outlinePr summaryBelow="1" summaryRight="1"/>
    <pageSetUpPr fitToPage="0"/>
  </sheetPr>
  <dimension ref="A1:AC115"/>
  <sheetViews>
    <sheetView showFormulas="0" showGridLines="1" showRowColHeaders="1" showZeros="1" rightToLeft="0" tabSelected="1" showOutlineSymbols="1" defaultGridColor="1" view="normal" topLeftCell="A1" colorId="64" zoomScale="100" zoomScaleNormal="100" zoomScalePageLayoutView="100" workbookViewId="0">
      <pane xSplit="0" ySplit="1" topLeftCell="K2" activePane="bottomLeft" state="frozen"/>
      <selection pane="topLeft" activeCell="A1" activeCellId="0" sqref="A1"/>
      <selection pane="bottomLeft" activeCell="F116" activeCellId="0" sqref="F116"/>
    </sheetView>
  </sheetViews>
  <sheetFormatPr baseColWidth="8" defaultColWidth="10.09375" defaultRowHeight="15" zeroHeight="0" outlineLevelRow="0"/>
  <cols>
    <col width="8.470000000000001" customWidth="1" style="88" min="1" max="1"/>
    <col width="9.279999999999999" customWidth="1" style="88" min="2" max="2"/>
    <col width="8.609999999999999" customWidth="1" style="88" min="3" max="3"/>
    <col width="9.140000000000001" customWidth="1" style="88" min="4" max="4"/>
    <col width="7.53" customWidth="1" style="88" min="5" max="5"/>
    <col width="8.609999999999999" customWidth="1" style="88" min="6" max="6"/>
    <col width="8.869999999999999" customWidth="1" style="88" min="7" max="7"/>
    <col width="10.35" customWidth="1" style="88" min="8" max="8"/>
    <col width="13.72" customWidth="1" style="88" min="9" max="9"/>
    <col width="13.45" customWidth="1" style="88" min="10" max="10"/>
    <col width="11.84" customWidth="1" style="88" min="11" max="11"/>
    <col width="14.39" customWidth="1" style="88" min="12" max="12"/>
    <col width="8.210000000000001" customWidth="1" style="88" min="13" max="13"/>
    <col width="12.38" customWidth="1" style="88" min="14" max="17"/>
    <col width="10.89" customWidth="1" style="88" min="18" max="18"/>
    <col width="9.279999999999999" customWidth="1" style="88" min="19" max="19"/>
    <col width="9.949999999999999" customWidth="1" style="88" min="20" max="20"/>
    <col width="12.91" customWidth="1" style="88" min="21" max="21"/>
    <col width="12.5" customWidth="1" style="88" min="22" max="22"/>
    <col width="15.06" customWidth="1" style="88" min="23" max="23"/>
    <col width="12.38" customWidth="1" style="88" min="24" max="24"/>
    <col width="11.97" customWidth="1" style="88" min="25" max="25"/>
    <col width="11.84" customWidth="1" style="88" min="26" max="26"/>
  </cols>
  <sheetData>
    <row r="1" ht="36" customHeight="1" s="89">
      <c r="A1" s="90" t="inlineStr">
        <is>
          <t>Sr.No</t>
        </is>
      </c>
      <c r="B1" s="91" t="inlineStr">
        <is>
          <t>Entry</t>
        </is>
      </c>
      <c r="C1" s="92" t="inlineStr">
        <is>
          <t>Rtrcmnt
Entry %</t>
        </is>
      </c>
      <c r="D1" s="93" t="inlineStr">
        <is>
          <t>DOWN</t>
        </is>
      </c>
      <c r="E1" s="94" t="inlineStr">
        <is>
          <t>Qnty</t>
        </is>
      </c>
      <c r="F1" s="95" t="inlineStr">
        <is>
          <t>Capital</t>
        </is>
      </c>
      <c r="G1" s="96" t="inlineStr">
        <is>
          <t>Total 
Quantity</t>
        </is>
      </c>
      <c r="H1" s="97" t="inlineStr">
        <is>
          <t>Total
Invested</t>
        </is>
      </c>
      <c r="I1" s="98" t="inlineStr">
        <is>
          <t xml:space="preserve">
First_TGT
1.50%
</t>
        </is>
      </c>
      <c r="J1" s="99" t="inlineStr">
        <is>
          <t>EXIT_1st_HALF
Quantity</t>
        </is>
      </c>
      <c r="K1" s="100" t="inlineStr">
        <is>
          <t>Second_TGT</t>
        </is>
      </c>
      <c r="L1" s="101" t="inlineStr">
        <is>
          <t>EXIT_2nd_HALF
Quantity</t>
        </is>
      </c>
      <c r="M1" s="102" t="inlineStr">
        <is>
          <t>AVG_on
Capital</t>
        </is>
      </c>
      <c r="N1" s="102" t="inlineStr">
        <is>
          <t>FINAL_TGT 
 1.50%</t>
        </is>
      </c>
      <c r="O1" s="103" t="inlineStr">
        <is>
          <t>Final_TGT 
AWAY %</t>
        </is>
      </c>
      <c r="P1" s="104" t="inlineStr">
        <is>
          <t>First_TGT
Profit</t>
        </is>
      </c>
      <c r="Q1" s="105" t="inlineStr">
        <is>
          <t>Second_TGT
Profit</t>
        </is>
      </c>
      <c r="R1" s="106" t="inlineStr">
        <is>
          <t>NET_Profit</t>
        </is>
      </c>
      <c r="S1" s="102" t="inlineStr">
        <is>
          <t>Capital
Gain</t>
        </is>
      </c>
      <c r="T1" s="107" t="inlineStr">
        <is>
          <t>Loss 
Running</t>
        </is>
      </c>
      <c r="U1" s="108" t="n">
        <v>250000</v>
      </c>
      <c r="V1" s="90">
        <f>IF(U1=100000,-0.642,IF(U1=150000,-0.428,IF(U1=200000,-0.214,IF(U1=250000,0.002,IF(U1=300000,0.216,IF(U1=350000,0.436,IF(U1=400000,0.6511,IF(U1=450000,0.872,IF(U1=500000,1.09,IF(U1=550000,1.311,IF(U1=600000,1.532,IF(U1=650000,1.754,IF(U1=700000,1.977,IF(U1=750000,2.201,IF(U1=800000,2.425,IF(U1=850000,2.65,IF(U1=900000,2.877,IF(U1=950000,3.104,IF(U1=1000000,3.332,0.023)))))))))))))))))))</f>
        <v/>
      </c>
      <c r="Y1" s="109" t="n"/>
      <c r="Z1" s="109" t="n"/>
    </row>
    <row r="2" ht="15" customHeight="1" s="89">
      <c r="A2" s="110" t="n">
        <v>1</v>
      </c>
      <c r="B2" s="111" t="n">
        <v>100</v>
      </c>
      <c r="C2" s="111" t="n"/>
      <c r="D2" s="111" t="n"/>
      <c r="E2" s="112">
        <f>F2/B2</f>
        <v/>
      </c>
      <c r="F2" s="113" t="n">
        <v>20000</v>
      </c>
      <c r="G2" s="114">
        <f>E2</f>
        <v/>
      </c>
      <c r="H2" s="113">
        <f>B2*E2</f>
        <v/>
      </c>
      <c r="I2" s="115" t="inlineStr">
        <is>
          <t>From serial numbers 1 to 8, each entry will refer to the target mentioned in column M.  
Once the target is hit, exit all positions at once.</t>
        </is>
      </c>
      <c r="J2" s="116" t="n"/>
      <c r="K2" s="116" t="n"/>
      <c r="L2" s="117" t="n"/>
      <c r="M2" s="118">
        <f>B2</f>
        <v/>
      </c>
      <c r="N2" s="119">
        <f>(M2*1.5%+M2)</f>
        <v/>
      </c>
      <c r="O2" s="120">
        <f>(N2-B2)/B2</f>
        <v/>
      </c>
      <c r="P2" s="121" t="n"/>
      <c r="Q2" s="116" t="n"/>
      <c r="R2" s="122">
        <f>S2-H2</f>
        <v/>
      </c>
      <c r="S2" s="123">
        <f>(H2*1.5%+H2)</f>
        <v/>
      </c>
      <c r="T2" s="124">
        <f>(H2*D2+H2)-H2</f>
        <v/>
      </c>
      <c r="U2" s="109" t="n">
        <v>100000</v>
      </c>
      <c r="V2" s="125" t="n"/>
      <c r="W2" s="126" t="n"/>
      <c r="Y2" s="109" t="n"/>
    </row>
    <row r="3" ht="14.25" customHeight="1" s="89">
      <c r="A3" s="127" t="n">
        <v>2</v>
      </c>
      <c r="B3" s="128">
        <f>ABS($B$2*D3+$B$2)</f>
        <v/>
      </c>
      <c r="C3" s="129" t="n">
        <v>0.0005</v>
      </c>
      <c r="D3" s="130" t="n">
        <v>-0.0025</v>
      </c>
      <c r="E3" s="131">
        <f>ROUND(F3 / B3, 0)</f>
        <v/>
      </c>
      <c r="F3" s="132" t="n">
        <v>1100</v>
      </c>
      <c r="G3" s="131">
        <f>E2+E3</f>
        <v/>
      </c>
      <c r="H3" s="132">
        <f>H2+F3</f>
        <v/>
      </c>
      <c r="I3" s="133" t="n"/>
      <c r="L3" s="134" t="n"/>
      <c r="M3" s="128">
        <f>H3/G3</f>
        <v/>
      </c>
      <c r="N3" s="135">
        <f>(M3*1.5%+M3)</f>
        <v/>
      </c>
      <c r="O3" s="136">
        <f>(N3-B3)/B3</f>
        <v/>
      </c>
      <c r="R3" s="109">
        <f>S3-H3</f>
        <v/>
      </c>
      <c r="S3" s="137">
        <f>(H3*1.5%+H3)</f>
        <v/>
      </c>
      <c r="T3" s="138">
        <f>(H3*D3+H3)-H3</f>
        <v/>
      </c>
      <c r="U3" s="109" t="n">
        <v>150000</v>
      </c>
      <c r="W3" s="139" t="n"/>
      <c r="X3" s="139" t="n"/>
      <c r="Y3" s="140" t="n"/>
      <c r="Z3" s="139" t="n"/>
      <c r="AA3" s="139" t="n"/>
    </row>
    <row r="4" ht="14.25" customHeight="1" s="89">
      <c r="A4" s="141" t="n">
        <v>3</v>
      </c>
      <c r="B4" s="128">
        <f>ABS($B$2*D4+$B$2)</f>
        <v/>
      </c>
      <c r="C4" s="129" t="n">
        <v>0.0005</v>
      </c>
      <c r="D4" s="130" t="n">
        <v>-0.005</v>
      </c>
      <c r="E4" s="131">
        <f>ROUND(F4 / B4, 0)</f>
        <v/>
      </c>
      <c r="F4" s="132">
        <f>F3+ROUND(F3 * $V$1, 0)</f>
        <v/>
      </c>
      <c r="G4" s="131">
        <f>G3+E4</f>
        <v/>
      </c>
      <c r="H4" s="132">
        <f>H3+F4</f>
        <v/>
      </c>
      <c r="I4" s="133" t="n"/>
      <c r="L4" s="134" t="n"/>
      <c r="M4" s="128">
        <f>H4/G4</f>
        <v/>
      </c>
      <c r="N4" s="135">
        <f>(M4*1.5%+M4)</f>
        <v/>
      </c>
      <c r="O4" s="136">
        <f>(N4-B4)/B4</f>
        <v/>
      </c>
      <c r="R4" s="109">
        <f>S4-H4</f>
        <v/>
      </c>
      <c r="S4" s="137">
        <f>(H4*1.5%+H4)</f>
        <v/>
      </c>
      <c r="T4" s="138">
        <f>(H4*D4+H4)-H4</f>
        <v/>
      </c>
      <c r="U4" s="109" t="n">
        <v>200000</v>
      </c>
      <c r="W4" s="139" t="n"/>
      <c r="Y4" s="140" t="n"/>
      <c r="Z4" s="139" t="n"/>
      <c r="AB4" s="142" t="n"/>
      <c r="AC4" s="139" t="n"/>
    </row>
    <row r="5" ht="14.25" customHeight="1" s="89">
      <c r="A5" s="141" t="n">
        <v>4</v>
      </c>
      <c r="B5" s="128">
        <f>ABS($B$2*D5+$B$2)</f>
        <v/>
      </c>
      <c r="C5" s="129" t="n">
        <v>0.0005</v>
      </c>
      <c r="D5" s="130" t="n">
        <v>-0.0075</v>
      </c>
      <c r="E5" s="131">
        <f>ROUND(F5 / B5, 0)</f>
        <v/>
      </c>
      <c r="F5" s="132">
        <f>F4+ROUND(F4 * 0.022, 0)</f>
        <v/>
      </c>
      <c r="G5" s="131">
        <f>G4+E5</f>
        <v/>
      </c>
      <c r="H5" s="132">
        <f>H4+F5</f>
        <v/>
      </c>
      <c r="I5" s="133" t="n"/>
      <c r="L5" s="134" t="n"/>
      <c r="M5" s="128">
        <f>H5/G5</f>
        <v/>
      </c>
      <c r="N5" s="135">
        <f>(M5*1.5%+M5)</f>
        <v/>
      </c>
      <c r="O5" s="136">
        <f>(N5-B5)/B5</f>
        <v/>
      </c>
      <c r="R5" s="109">
        <f>S5-H5</f>
        <v/>
      </c>
      <c r="S5" s="137">
        <f>(H5*1.5%+H5)</f>
        <v/>
      </c>
      <c r="T5" s="138">
        <f>(H5*D5+H5)-H5</f>
        <v/>
      </c>
      <c r="U5" s="109" t="n">
        <v>250000</v>
      </c>
      <c r="W5" s="139" t="n"/>
      <c r="Y5" s="140" t="n"/>
      <c r="Z5" s="139" t="n"/>
      <c r="AB5" s="142" t="n"/>
      <c r="AC5" s="139" t="n"/>
    </row>
    <row r="6" ht="14.25" customHeight="1" s="89">
      <c r="A6" s="141" t="n">
        <v>5</v>
      </c>
      <c r="B6" s="128">
        <f>ABS($B$2*D6+$B$2)</f>
        <v/>
      </c>
      <c r="C6" s="129" t="n">
        <v>0.0005</v>
      </c>
      <c r="D6" s="130" t="n">
        <v>-0.01</v>
      </c>
      <c r="E6" s="131">
        <f>ROUND(F6 / B6, 0)</f>
        <v/>
      </c>
      <c r="F6" s="132">
        <f>F5+ROUND(F5 * 0.022, 0)</f>
        <v/>
      </c>
      <c r="G6" s="131">
        <f>G5+E6</f>
        <v/>
      </c>
      <c r="H6" s="132">
        <f>H5+F6</f>
        <v/>
      </c>
      <c r="I6" s="133" t="n"/>
      <c r="L6" s="134" t="n"/>
      <c r="M6" s="128">
        <f>H6/G6</f>
        <v/>
      </c>
      <c r="N6" s="135">
        <f>(M6*1.5%+M6)</f>
        <v/>
      </c>
      <c r="O6" s="136">
        <f>(N6-B6)/B6</f>
        <v/>
      </c>
      <c r="R6" s="109">
        <f>S6-H6</f>
        <v/>
      </c>
      <c r="S6" s="137">
        <f>(H6*1.5%+H6)</f>
        <v/>
      </c>
      <c r="T6" s="138">
        <f>(H6*D6+H6)-H6</f>
        <v/>
      </c>
      <c r="U6" s="109" t="n">
        <v>300000</v>
      </c>
      <c r="Y6" s="140" t="n"/>
      <c r="Z6" s="139" t="n"/>
      <c r="AB6" s="142" t="n"/>
      <c r="AC6" s="139" t="n"/>
    </row>
    <row r="7" ht="14.25" customHeight="1" s="89">
      <c r="A7" s="141" t="n">
        <v>6</v>
      </c>
      <c r="B7" s="128">
        <f>ABS($B$2*D7+$B$2)</f>
        <v/>
      </c>
      <c r="C7" s="129" t="n">
        <v>0.0005</v>
      </c>
      <c r="D7" s="130" t="n">
        <v>-0.0125</v>
      </c>
      <c r="E7" s="131">
        <f>ROUND(F7 / B7, 0)</f>
        <v/>
      </c>
      <c r="F7" s="132">
        <f>F6+ROUND(F6 * 0.022, 0)</f>
        <v/>
      </c>
      <c r="G7" s="131">
        <f>G6+E7</f>
        <v/>
      </c>
      <c r="H7" s="132">
        <f>H6+F7</f>
        <v/>
      </c>
      <c r="I7" s="133" t="n"/>
      <c r="L7" s="134" t="n"/>
      <c r="M7" s="128">
        <f>H7/G7</f>
        <v/>
      </c>
      <c r="N7" s="135">
        <f>(M7*1.5%+M7)</f>
        <v/>
      </c>
      <c r="O7" s="136">
        <f>(N7-B7)/B7</f>
        <v/>
      </c>
      <c r="R7" s="109">
        <f>S7-H7</f>
        <v/>
      </c>
      <c r="S7" s="137">
        <f>(H7*1.5%+H7)</f>
        <v/>
      </c>
      <c r="T7" s="138">
        <f>(H7*D7+H7)-H7</f>
        <v/>
      </c>
      <c r="U7" s="109" t="n">
        <v>350000</v>
      </c>
      <c r="Y7" s="140" t="n"/>
      <c r="Z7" s="139" t="n"/>
      <c r="AB7" s="142" t="n"/>
      <c r="AC7" s="139" t="n"/>
    </row>
    <row r="8" ht="14.25" customHeight="1" s="89">
      <c r="A8" s="141" t="n">
        <v>7</v>
      </c>
      <c r="B8" s="128">
        <f>ABS($B$2*D8+$B$2)</f>
        <v/>
      </c>
      <c r="C8" s="129" t="n">
        <v>0.0005</v>
      </c>
      <c r="D8" s="130" t="n">
        <v>-0.015</v>
      </c>
      <c r="E8" s="131">
        <f>ROUND(F8 / B8, 0)</f>
        <v/>
      </c>
      <c r="F8" s="132">
        <f>F7+ROUND(F7 * 0.022, 0)</f>
        <v/>
      </c>
      <c r="G8" s="131">
        <f>G7+E8</f>
        <v/>
      </c>
      <c r="H8" s="132">
        <f>H7+F8</f>
        <v/>
      </c>
      <c r="I8" s="143" t="n"/>
      <c r="J8" s="144" t="n"/>
      <c r="K8" s="144" t="n"/>
      <c r="L8" s="145" t="n"/>
      <c r="M8" s="128">
        <f>H8/G8</f>
        <v/>
      </c>
      <c r="N8" s="135">
        <f>(M8*1.5%+M8)</f>
        <v/>
      </c>
      <c r="O8" s="136">
        <f>(N8-B8)/B8</f>
        <v/>
      </c>
      <c r="R8" s="109">
        <f>S8-H8</f>
        <v/>
      </c>
      <c r="S8" s="137">
        <f>(H8*1.5%+H8)</f>
        <v/>
      </c>
      <c r="T8" s="138">
        <f>(H8*D8+H8)-H8</f>
        <v/>
      </c>
      <c r="U8" s="109" t="n">
        <v>400000</v>
      </c>
      <c r="W8" s="125" t="n"/>
      <c r="X8" s="139" t="n"/>
      <c r="Y8" s="140" t="n"/>
      <c r="Z8" s="139" t="n"/>
      <c r="AB8" s="142" t="n"/>
      <c r="AC8" s="139" t="n"/>
    </row>
    <row r="9" ht="14.25" customHeight="1" s="89">
      <c r="A9" s="141" t="n">
        <v>8</v>
      </c>
      <c r="B9" s="128">
        <f>ABS($B$2*D9+$B$2)</f>
        <v/>
      </c>
      <c r="C9" s="129" t="n">
        <v>0.0005</v>
      </c>
      <c r="D9" s="130" t="n">
        <v>-0.0175</v>
      </c>
      <c r="E9" s="131">
        <f>ROUND(F9 / B9, 0)</f>
        <v/>
      </c>
      <c r="F9" s="132">
        <f>F8+ROUND(F8 * 0.022, 0)</f>
        <v/>
      </c>
      <c r="G9" s="131">
        <f>G8+E9</f>
        <v/>
      </c>
      <c r="H9" s="132">
        <f>H8+F9</f>
        <v/>
      </c>
      <c r="I9" s="146" t="inlineStr">
        <is>
          <t>First_TGT</t>
        </is>
      </c>
      <c r="J9" s="147" t="inlineStr">
        <is>
          <t>EXIT_1st_HALF</t>
        </is>
      </c>
      <c r="K9" s="148" t="inlineStr">
        <is>
          <t>Second_TGT</t>
        </is>
      </c>
      <c r="L9" s="149" t="inlineStr">
        <is>
          <t>EXIT_2nd_HALF</t>
        </is>
      </c>
      <c r="M9" s="128">
        <f>H9/G9</f>
        <v/>
      </c>
      <c r="N9" s="135">
        <f>(M9*1.5%+M9)</f>
        <v/>
      </c>
      <c r="O9" s="136">
        <f>(N9-B9)/B9</f>
        <v/>
      </c>
      <c r="R9" s="109">
        <f>S9-H9</f>
        <v/>
      </c>
      <c r="S9" s="137">
        <f>(H9*1.5%+H9)</f>
        <v/>
      </c>
      <c r="T9" s="138">
        <f>(H9*D9+H9)-H9</f>
        <v/>
      </c>
      <c r="U9" s="109" t="n">
        <v>450000</v>
      </c>
      <c r="X9" s="139" t="n"/>
      <c r="Y9" s="140" t="n"/>
      <c r="Z9" s="139" t="n"/>
      <c r="AB9" s="142" t="n"/>
      <c r="AC9" s="139" t="n"/>
    </row>
    <row r="10" ht="14.25" customHeight="1" s="89">
      <c r="A10" s="127" t="n">
        <v>9</v>
      </c>
      <c r="B10" s="150">
        <f>ABS($B$2*D10+$B$2)</f>
        <v/>
      </c>
      <c r="C10" s="151" t="n">
        <v>0.0005</v>
      </c>
      <c r="D10" s="152" t="n">
        <v>-0.02</v>
      </c>
      <c r="E10" s="140">
        <f>ROUND(F10 / B10, 0)</f>
        <v/>
      </c>
      <c r="F10" s="109">
        <f>F9+ROUND(F9 * 0.022, 0)</f>
        <v/>
      </c>
      <c r="G10" s="140">
        <f>G9+E10</f>
        <v/>
      </c>
      <c r="H10" s="109">
        <f>H9+F10</f>
        <v/>
      </c>
      <c r="I10" s="153">
        <f>(B10*1.5%+B10)</f>
        <v/>
      </c>
      <c r="J10" s="154">
        <f>ROUND(G10/2,0)</f>
        <v/>
      </c>
      <c r="K10" s="155" t="n"/>
      <c r="L10" s="156" t="n"/>
      <c r="M10" s="157">
        <f>H10/G10</f>
        <v/>
      </c>
      <c r="N10" s="135">
        <f>(M10*1.5%+M10)</f>
        <v/>
      </c>
      <c r="O10" s="136">
        <f>(N10-B10)/B10</f>
        <v/>
      </c>
      <c r="P10" s="158">
        <f>(I10-B10)*J10</f>
        <v/>
      </c>
      <c r="Q10" s="159">
        <f>(K10-I10)*L10</f>
        <v/>
      </c>
      <c r="R10" s="109">
        <f>S10-H10</f>
        <v/>
      </c>
      <c r="S10" s="137">
        <f>(H10*1.5%+H10)</f>
        <v/>
      </c>
      <c r="T10" s="138">
        <f>(H10*D10+H10)-H10</f>
        <v/>
      </c>
      <c r="U10" s="109" t="n">
        <v>500000</v>
      </c>
      <c r="X10" s="125" t="n"/>
      <c r="Y10" s="160" t="n"/>
      <c r="Z10" s="139" t="n"/>
      <c r="AB10" s="142" t="n"/>
      <c r="AC10" s="139" t="n"/>
    </row>
    <row r="11" ht="14.25" customHeight="1" s="89">
      <c r="A11" s="161" t="n">
        <v>10</v>
      </c>
      <c r="B11" s="150">
        <f>ABS($B$2*D11+$B$2)</f>
        <v/>
      </c>
      <c r="C11" s="151" t="n">
        <v>0.0005</v>
      </c>
      <c r="D11" s="162" t="n">
        <v>-0.0225</v>
      </c>
      <c r="E11" s="140">
        <f>ROUND(F11 / B11, 0)</f>
        <v/>
      </c>
      <c r="F11" s="109">
        <f>F10+ROUND(F10 * 0.022, 0)</f>
        <v/>
      </c>
      <c r="G11" s="140">
        <f>G10+E11</f>
        <v/>
      </c>
      <c r="H11" s="109">
        <f>H10+F11</f>
        <v/>
      </c>
      <c r="I11" s="153">
        <f>(B11*1.5%+B11)</f>
        <v/>
      </c>
      <c r="J11" s="154">
        <f>ROUND(G11/2,0)</f>
        <v/>
      </c>
      <c r="K11" s="155" t="n"/>
      <c r="L11" s="156" t="n"/>
      <c r="M11" s="157">
        <f>H11/G11</f>
        <v/>
      </c>
      <c r="N11" s="135">
        <f>(M11*1.5%+M11)</f>
        <v/>
      </c>
      <c r="O11" s="136">
        <f>(N11-B11)/B11</f>
        <v/>
      </c>
      <c r="P11" s="158">
        <f>(I11-B11)*J11</f>
        <v/>
      </c>
      <c r="Q11" s="159">
        <f>(K11-I11)*L11</f>
        <v/>
      </c>
      <c r="R11" s="109">
        <f>S11-H11</f>
        <v/>
      </c>
      <c r="S11" s="137">
        <f>(H11*1.5%+H11)</f>
        <v/>
      </c>
      <c r="T11" s="138">
        <f>(H11*D11+H11)-H11</f>
        <v/>
      </c>
      <c r="U11" s="109" t="n">
        <v>550000</v>
      </c>
      <c r="X11" s="125" t="n"/>
      <c r="Y11" s="160" t="n"/>
      <c r="Z11" s="139" t="n"/>
      <c r="AB11" s="142" t="n"/>
      <c r="AC11" s="139" t="n"/>
    </row>
    <row r="12" ht="15" customHeight="1" s="89">
      <c r="A12" s="161" t="n">
        <v>11</v>
      </c>
      <c r="B12" s="150">
        <f>ABS($B$2*D12+$B$2)</f>
        <v/>
      </c>
      <c r="C12" s="151" t="n">
        <v>0.0005</v>
      </c>
      <c r="D12" s="162" t="n">
        <v>-0.025</v>
      </c>
      <c r="E12" s="140">
        <f>ROUND(F12 / B12, 0)</f>
        <v/>
      </c>
      <c r="F12" s="109">
        <f>F11+ROUND(F11 * 0.022, 0)</f>
        <v/>
      </c>
      <c r="G12" s="140">
        <f>G11+E12</f>
        <v/>
      </c>
      <c r="H12" s="109">
        <f>H11+F12</f>
        <v/>
      </c>
      <c r="I12" s="153">
        <f>(B12*1.5%+B12)</f>
        <v/>
      </c>
      <c r="J12" s="154">
        <f>ROUND(G12/2,0)</f>
        <v/>
      </c>
      <c r="K12" s="155" t="n"/>
      <c r="L12" s="156" t="n"/>
      <c r="M12" s="157">
        <f>H12/G12</f>
        <v/>
      </c>
      <c r="N12" s="135">
        <f>(M12*1.5%+M12)</f>
        <v/>
      </c>
      <c r="O12" s="136">
        <f>(N12-B12)/B12</f>
        <v/>
      </c>
      <c r="P12" s="158">
        <f>(I12-B12)*J12</f>
        <v/>
      </c>
      <c r="Q12" s="159">
        <f>(K12-I12)*L12</f>
        <v/>
      </c>
      <c r="R12" s="109">
        <f>S12-H12</f>
        <v/>
      </c>
      <c r="S12" s="137">
        <f>(H12*1.5%+H12)</f>
        <v/>
      </c>
      <c r="T12" s="138">
        <f>(H12*D12+H12)-H12</f>
        <v/>
      </c>
      <c r="U12" s="109" t="n">
        <v>600000</v>
      </c>
      <c r="X12" s="125" t="n"/>
      <c r="Y12" s="160" t="n"/>
      <c r="Z12" s="139" t="n"/>
      <c r="AB12" s="142" t="n"/>
      <c r="AC12" s="139" t="n"/>
    </row>
    <row r="13" ht="15" customHeight="1" s="89">
      <c r="A13" s="161" t="n">
        <v>12</v>
      </c>
      <c r="B13" s="150">
        <f>ABS($B$2*D13+$B$2)</f>
        <v/>
      </c>
      <c r="C13" s="151" t="n">
        <v>0.0005</v>
      </c>
      <c r="D13" s="162" t="n">
        <v>-0.0275</v>
      </c>
      <c r="E13" s="140">
        <f>ROUND(F13 / B13, 0)</f>
        <v/>
      </c>
      <c r="F13" s="109">
        <f>F12+ROUND(F12 * 0.022, 0)</f>
        <v/>
      </c>
      <c r="G13" s="140">
        <f>G12+E13</f>
        <v/>
      </c>
      <c r="H13" s="109">
        <f>H12+F13</f>
        <v/>
      </c>
      <c r="I13" s="153">
        <f>(B13*1.5%+B13)</f>
        <v/>
      </c>
      <c r="J13" s="154">
        <f>ROUND(G13/2,0)</f>
        <v/>
      </c>
      <c r="K13" s="155" t="n"/>
      <c r="L13" s="156" t="n"/>
      <c r="M13" s="157">
        <f>H13/G13</f>
        <v/>
      </c>
      <c r="N13" s="135">
        <f>(M13*1.5%+M13)</f>
        <v/>
      </c>
      <c r="O13" s="136">
        <f>(N13-B13)/B13</f>
        <v/>
      </c>
      <c r="P13" s="158">
        <f>(I13-B13)*J13</f>
        <v/>
      </c>
      <c r="Q13" s="159">
        <f>(K13-I13)*L13</f>
        <v/>
      </c>
      <c r="R13" s="109">
        <f>S13-H13</f>
        <v/>
      </c>
      <c r="S13" s="137">
        <f>(H13*1.5%+H13)</f>
        <v/>
      </c>
      <c r="T13" s="138">
        <f>(H13*D13+H13)-H13</f>
        <v/>
      </c>
      <c r="U13" s="109" t="n">
        <v>650000</v>
      </c>
      <c r="X13" s="125" t="n"/>
      <c r="Y13" s="160" t="n"/>
      <c r="Z13" s="139" t="n"/>
      <c r="AB13" s="142" t="n"/>
      <c r="AC13" s="139" t="n"/>
    </row>
    <row r="14" ht="15" customHeight="1" s="89">
      <c r="A14" s="161" t="n">
        <v>13</v>
      </c>
      <c r="B14" s="150">
        <f>ABS($B$2*D14+$B$2)</f>
        <v/>
      </c>
      <c r="C14" s="151" t="n">
        <v>0.0005</v>
      </c>
      <c r="D14" s="162" t="n">
        <v>-0.03</v>
      </c>
      <c r="E14" s="140">
        <f>ROUND(F14 / B14, 0)</f>
        <v/>
      </c>
      <c r="F14" s="109">
        <f>F13+ROUND(F13 * 0.022, 0)</f>
        <v/>
      </c>
      <c r="G14" s="140">
        <f>G13+E14</f>
        <v/>
      </c>
      <c r="H14" s="109">
        <f>H13+F14</f>
        <v/>
      </c>
      <c r="I14" s="153">
        <f>(B14*1.5%+B14)</f>
        <v/>
      </c>
      <c r="J14" s="154">
        <f>ROUND(G14/2,0)</f>
        <v/>
      </c>
      <c r="K14" s="155" t="n"/>
      <c r="L14" s="156" t="n"/>
      <c r="M14" s="157">
        <f>H14/G14</f>
        <v/>
      </c>
      <c r="N14" s="135">
        <f>(M14*1.5%+M14)</f>
        <v/>
      </c>
      <c r="O14" s="136">
        <f>(N14-B14)/B14</f>
        <v/>
      </c>
      <c r="P14" s="158">
        <f>(I14-B14)*J14</f>
        <v/>
      </c>
      <c r="Q14" s="159">
        <f>(K14-I14)*L14</f>
        <v/>
      </c>
      <c r="R14" s="109">
        <f>S14-H14</f>
        <v/>
      </c>
      <c r="S14" s="137">
        <f>(H14*1.5%+H14)</f>
        <v/>
      </c>
      <c r="T14" s="138">
        <f>(H14*D14+H14)-H14</f>
        <v/>
      </c>
      <c r="U14" s="109" t="n">
        <v>700000</v>
      </c>
      <c r="X14" s="125" t="n"/>
      <c r="Y14" s="160" t="n"/>
      <c r="Z14" s="139" t="n"/>
      <c r="AB14" s="142" t="n"/>
      <c r="AC14" s="139" t="n"/>
    </row>
    <row r="15" ht="15" customHeight="1" s="89">
      <c r="A15" s="161" t="n">
        <v>14</v>
      </c>
      <c r="B15" s="150">
        <f>ABS($B$2*D15+$B$2)</f>
        <v/>
      </c>
      <c r="C15" s="151" t="n">
        <v>0.0005</v>
      </c>
      <c r="D15" s="162" t="n">
        <v>-0.0325</v>
      </c>
      <c r="E15" s="140">
        <f>ROUND(F15 / B15, 0)</f>
        <v/>
      </c>
      <c r="F15" s="109">
        <f>F14+ROUND(F14 * 0.022, 0)</f>
        <v/>
      </c>
      <c r="G15" s="140">
        <f>G14+E15</f>
        <v/>
      </c>
      <c r="H15" s="109">
        <f>H14+F15</f>
        <v/>
      </c>
      <c r="I15" s="153">
        <f>(B15*1.5%+B15)</f>
        <v/>
      </c>
      <c r="J15" s="154">
        <f>ROUND(G15/2,0)</f>
        <v/>
      </c>
      <c r="K15" s="155" t="n"/>
      <c r="L15" s="156" t="n"/>
      <c r="M15" s="157">
        <f>H15/G15</f>
        <v/>
      </c>
      <c r="N15" s="135">
        <f>(M15*1.5%+M15)</f>
        <v/>
      </c>
      <c r="O15" s="136">
        <f>(N15-B15)/B15</f>
        <v/>
      </c>
      <c r="P15" s="158">
        <f>(I15-B15)*J15</f>
        <v/>
      </c>
      <c r="Q15" s="159">
        <f>(K15-I15)*L15</f>
        <v/>
      </c>
      <c r="R15" s="109">
        <f>S15-H15</f>
        <v/>
      </c>
      <c r="S15" s="137">
        <f>(H15*1.5%+H15)</f>
        <v/>
      </c>
      <c r="T15" s="138">
        <f>(H15*D15+H15)-H15</f>
        <v/>
      </c>
      <c r="U15" s="109" t="n">
        <v>750000</v>
      </c>
      <c r="W15" s="163" t="n"/>
      <c r="X15" s="125" t="n"/>
      <c r="Y15" s="160" t="n"/>
      <c r="Z15" s="139" t="n"/>
      <c r="AB15" s="142" t="n"/>
      <c r="AC15" s="139" t="n"/>
    </row>
    <row r="16" ht="14.25" customHeight="1" s="89">
      <c r="A16" s="161" t="n">
        <v>15</v>
      </c>
      <c r="B16" s="150">
        <f>ABS($B$2*D16+$B$2)</f>
        <v/>
      </c>
      <c r="C16" s="151" t="n">
        <v>0.0005</v>
      </c>
      <c r="D16" s="162" t="n">
        <v>-0.035</v>
      </c>
      <c r="E16" s="140">
        <f>ROUND(F16 / B16, 0)</f>
        <v/>
      </c>
      <c r="F16" s="109">
        <f>F15+ROUND(F15 * 0.022, 0)</f>
        <v/>
      </c>
      <c r="G16" s="140">
        <f>G15+E16</f>
        <v/>
      </c>
      <c r="H16" s="109">
        <f>H15+F16</f>
        <v/>
      </c>
      <c r="I16" s="153">
        <f>(B16*1.5%+B16)</f>
        <v/>
      </c>
      <c r="J16" s="154">
        <f>ROUND(G16/2,0)</f>
        <v/>
      </c>
      <c r="K16" s="155" t="n"/>
      <c r="L16" s="156" t="n"/>
      <c r="M16" s="157">
        <f>H16/G16</f>
        <v/>
      </c>
      <c r="N16" s="135">
        <f>(M16*1.5%+M16)</f>
        <v/>
      </c>
      <c r="O16" s="136">
        <f>(N16-B16)/B16</f>
        <v/>
      </c>
      <c r="P16" s="158">
        <f>(I16-B16)*J16</f>
        <v/>
      </c>
      <c r="Q16" s="159">
        <f>(K16-I16)*L16</f>
        <v/>
      </c>
      <c r="R16" s="109">
        <f>S16-H16</f>
        <v/>
      </c>
      <c r="S16" s="137">
        <f>(H16*1.5%+H16)</f>
        <v/>
      </c>
      <c r="T16" s="138">
        <f>(H16*D16+H16)-H16</f>
        <v/>
      </c>
      <c r="U16" s="109" t="n">
        <v>800000</v>
      </c>
      <c r="X16" s="125" t="n"/>
      <c r="Y16" s="160" t="n"/>
      <c r="Z16" s="139" t="n"/>
      <c r="AB16" s="142" t="n"/>
      <c r="AC16" s="139" t="n"/>
    </row>
    <row r="17" ht="15" customHeight="1" s="89">
      <c r="A17" s="161" t="n">
        <v>16</v>
      </c>
      <c r="B17" s="150">
        <f>ABS($B$2*D17+$B$2)</f>
        <v/>
      </c>
      <c r="C17" s="151" t="n">
        <v>0.0005</v>
      </c>
      <c r="D17" s="162" t="n">
        <v>-0.0375</v>
      </c>
      <c r="E17" s="140">
        <f>ROUND(F17 / B17, 0)</f>
        <v/>
      </c>
      <c r="F17" s="109">
        <f>F16+ROUND(F16 * 0.022, 0)</f>
        <v/>
      </c>
      <c r="G17" s="140">
        <f>G16+E17</f>
        <v/>
      </c>
      <c r="H17" s="109">
        <f>H16+F17</f>
        <v/>
      </c>
      <c r="I17" s="153">
        <f>(B17*1.5%+B17)</f>
        <v/>
      </c>
      <c r="J17" s="154">
        <f>ROUND(G17/2,0)</f>
        <v/>
      </c>
      <c r="K17" s="155" t="n"/>
      <c r="L17" s="156" t="n"/>
      <c r="M17" s="157">
        <f>H17/G17</f>
        <v/>
      </c>
      <c r="N17" s="135">
        <f>(M17*1.5%+M17)</f>
        <v/>
      </c>
      <c r="O17" s="136">
        <f>(N17-B17)/B17</f>
        <v/>
      </c>
      <c r="P17" s="158">
        <f>(I17-B17)*J17</f>
        <v/>
      </c>
      <c r="Q17" s="159">
        <f>(K17-I17)*L17</f>
        <v/>
      </c>
      <c r="R17" s="109">
        <f>S17-H17</f>
        <v/>
      </c>
      <c r="S17" s="137">
        <f>(H17*1.5%+H17)</f>
        <v/>
      </c>
      <c r="T17" s="138">
        <f>(H17*D17+H17)-H17</f>
        <v/>
      </c>
      <c r="U17" s="109" t="n">
        <v>850000</v>
      </c>
      <c r="X17" s="125" t="n"/>
      <c r="Y17" s="160" t="n"/>
      <c r="Z17" s="139" t="n"/>
      <c r="AB17" s="142" t="n"/>
      <c r="AC17" s="139" t="n"/>
    </row>
    <row r="18" ht="14.25" customHeight="1" s="89">
      <c r="A18" s="161" t="n">
        <v>17</v>
      </c>
      <c r="B18" s="150">
        <f>ABS($B$2*D18+$B$2)</f>
        <v/>
      </c>
      <c r="C18" s="151" t="n">
        <v>0.0005</v>
      </c>
      <c r="D18" s="162" t="n">
        <v>-0.04</v>
      </c>
      <c r="E18" s="140">
        <f>ROUND(F18 / B18, 0)</f>
        <v/>
      </c>
      <c r="F18" s="109">
        <f>F17+ROUND(F17 * 0.022, 0)</f>
        <v/>
      </c>
      <c r="G18" s="140">
        <f>G17+E18</f>
        <v/>
      </c>
      <c r="H18" s="109">
        <f>H17+F18</f>
        <v/>
      </c>
      <c r="I18" s="153">
        <f>(B18*1.5%+B18)</f>
        <v/>
      </c>
      <c r="J18" s="154">
        <f>ROUND(G18/2,0)</f>
        <v/>
      </c>
      <c r="K18" s="155" t="n"/>
      <c r="L18" s="156" t="n"/>
      <c r="M18" s="157">
        <f>H18/G18</f>
        <v/>
      </c>
      <c r="N18" s="135">
        <f>(M18*1.5%+M18)</f>
        <v/>
      </c>
      <c r="O18" s="136">
        <f>(N18-B18)/B18</f>
        <v/>
      </c>
      <c r="P18" s="158">
        <f>(I18-B18)*J18</f>
        <v/>
      </c>
      <c r="Q18" s="159">
        <f>(K18-I18)*L18</f>
        <v/>
      </c>
      <c r="R18" s="109">
        <f>S18-H18</f>
        <v/>
      </c>
      <c r="S18" s="137">
        <f>(H18*1.5%+H18)</f>
        <v/>
      </c>
      <c r="T18" s="138">
        <f>(H18*D18+H18)-H18</f>
        <v/>
      </c>
      <c r="U18" s="109" t="n">
        <v>900000</v>
      </c>
      <c r="X18" s="125" t="n"/>
      <c r="Y18" s="160" t="n"/>
      <c r="Z18" s="139" t="n"/>
      <c r="AB18" s="142" t="n"/>
      <c r="AC18" s="139" t="n"/>
    </row>
    <row r="19" ht="14.25" customHeight="1" s="89">
      <c r="A19" s="161" t="n">
        <v>18</v>
      </c>
      <c r="B19" s="150">
        <f>ABS($B$2*D19+$B$2)</f>
        <v/>
      </c>
      <c r="C19" s="151" t="n">
        <v>0.0005</v>
      </c>
      <c r="D19" s="162" t="n">
        <v>-0.0425</v>
      </c>
      <c r="E19" s="140">
        <f>ROUND(F19 / B19, 0)</f>
        <v/>
      </c>
      <c r="F19" s="109">
        <f>F18+ROUND(F18 * 0.022, 0)</f>
        <v/>
      </c>
      <c r="G19" s="140">
        <f>G18+E19</f>
        <v/>
      </c>
      <c r="H19" s="109">
        <f>H18+F19</f>
        <v/>
      </c>
      <c r="I19" s="153">
        <f>(B19*1.5%+B19)</f>
        <v/>
      </c>
      <c r="J19" s="154">
        <f>ROUND(G19/2,0)</f>
        <v/>
      </c>
      <c r="K19" s="155" t="n"/>
      <c r="L19" s="156" t="n"/>
      <c r="M19" s="157">
        <f>H19/G19</f>
        <v/>
      </c>
      <c r="N19" s="135">
        <f>(M19*1.5%+M19)</f>
        <v/>
      </c>
      <c r="O19" s="136">
        <f>(N19-B19)/B19</f>
        <v/>
      </c>
      <c r="P19" s="158">
        <f>(I19-B19)*J19</f>
        <v/>
      </c>
      <c r="Q19" s="159">
        <f>(K19-I19)*L19</f>
        <v/>
      </c>
      <c r="R19" s="109">
        <f>S19-H19</f>
        <v/>
      </c>
      <c r="S19" s="137">
        <f>(H19*1.5%+H19)</f>
        <v/>
      </c>
      <c r="T19" s="138">
        <f>(H19*D19+H19)-H19</f>
        <v/>
      </c>
      <c r="U19" s="109" t="n">
        <v>950000</v>
      </c>
      <c r="X19" s="125" t="n"/>
      <c r="Y19" s="160" t="n"/>
      <c r="Z19" s="139" t="n"/>
      <c r="AB19" s="142" t="n"/>
      <c r="AC19" s="139" t="n"/>
    </row>
    <row r="20" ht="14.25" customHeight="1" s="89">
      <c r="A20" s="161" t="n">
        <v>19</v>
      </c>
      <c r="B20" s="150">
        <f>ABS($B$2*D20+$B$2)</f>
        <v/>
      </c>
      <c r="C20" s="151" t="n">
        <v>0.0005</v>
      </c>
      <c r="D20" s="162" t="n">
        <v>-0.045</v>
      </c>
      <c r="E20" s="140">
        <f>ROUND(F20 / B20, 0)</f>
        <v/>
      </c>
      <c r="F20" s="109">
        <f>F19+ROUND(F19 * 0.022, 0)</f>
        <v/>
      </c>
      <c r="G20" s="140">
        <f>G19+E20</f>
        <v/>
      </c>
      <c r="H20" s="109">
        <f>H19+F20</f>
        <v/>
      </c>
      <c r="I20" s="153">
        <f>(B20*1.5%+B20)</f>
        <v/>
      </c>
      <c r="J20" s="154">
        <f>ROUND(G20/2,0)</f>
        <v/>
      </c>
      <c r="K20" s="155" t="n"/>
      <c r="L20" s="156" t="n"/>
      <c r="M20" s="157">
        <f>H20/G20</f>
        <v/>
      </c>
      <c r="N20" s="135">
        <f>(M20*1.5%+M20)</f>
        <v/>
      </c>
      <c r="O20" s="136">
        <f>(N20-B20)/B20</f>
        <v/>
      </c>
      <c r="P20" s="158">
        <f>(I20-B20)*J20</f>
        <v/>
      </c>
      <c r="Q20" s="159">
        <f>(K20-I20)*L20</f>
        <v/>
      </c>
      <c r="R20" s="109">
        <f>S20-H20</f>
        <v/>
      </c>
      <c r="S20" s="137">
        <f>(H20*1.5%+H20)</f>
        <v/>
      </c>
      <c r="T20" s="138">
        <f>(H20*D20+H20)-H20</f>
        <v/>
      </c>
      <c r="U20" s="109" t="n">
        <v>1000000</v>
      </c>
      <c r="X20" s="125" t="n"/>
      <c r="Y20" s="160" t="n"/>
      <c r="Z20" s="139" t="n"/>
      <c r="AB20" s="142" t="n"/>
      <c r="AC20" s="139" t="n"/>
    </row>
    <row r="21" ht="14.25" customHeight="1" s="89">
      <c r="A21" s="161" t="n">
        <v>20</v>
      </c>
      <c r="B21" s="150">
        <f>ABS($B$2*D21+$B$2)</f>
        <v/>
      </c>
      <c r="C21" s="151" t="n">
        <v>0.0005</v>
      </c>
      <c r="D21" s="162" t="n">
        <v>-0.0475</v>
      </c>
      <c r="E21" s="140">
        <f>ROUND(F21 / B21, 0)</f>
        <v/>
      </c>
      <c r="F21" s="109">
        <f>F20+ROUND(F20 * 0.022, 0)</f>
        <v/>
      </c>
      <c r="G21" s="140">
        <f>G20+E21</f>
        <v/>
      </c>
      <c r="H21" s="109">
        <f>H20+F21</f>
        <v/>
      </c>
      <c r="I21" s="153">
        <f>(B21*1.5%+B21)</f>
        <v/>
      </c>
      <c r="J21" s="154">
        <f>ROUND(G21/2,0)</f>
        <v/>
      </c>
      <c r="K21" s="155" t="n"/>
      <c r="L21" s="156" t="n"/>
      <c r="M21" s="157">
        <f>H21/G21</f>
        <v/>
      </c>
      <c r="N21" s="135">
        <f>(M21*1.5%+M21)</f>
        <v/>
      </c>
      <c r="O21" s="136">
        <f>(N21-B21)/B21</f>
        <v/>
      </c>
      <c r="P21" s="158">
        <f>(I21-B21)*J21</f>
        <v/>
      </c>
      <c r="Q21" s="159">
        <f>(K21-I21)*L21</f>
        <v/>
      </c>
      <c r="R21" s="109">
        <f>S21-H21</f>
        <v/>
      </c>
      <c r="S21" s="137">
        <f>(H21*1.5%+H21)</f>
        <v/>
      </c>
      <c r="T21" s="138">
        <f>(H21*D21+H21)-H21</f>
        <v/>
      </c>
      <c r="U21" s="125" t="n"/>
      <c r="X21" s="125" t="n"/>
      <c r="Y21" s="160" t="n"/>
      <c r="Z21" s="139" t="n"/>
      <c r="AB21" s="142" t="n"/>
      <c r="AC21" s="139" t="n"/>
    </row>
    <row r="22" ht="14.25" customHeight="1" s="89">
      <c r="A22" s="127" t="n">
        <v>21</v>
      </c>
      <c r="B22" s="150">
        <f>ABS($B$2*D22+$B$2)</f>
        <v/>
      </c>
      <c r="C22" s="151" t="n">
        <v>0.0005</v>
      </c>
      <c r="D22" s="152" t="n">
        <v>-0.05</v>
      </c>
      <c r="E22" s="140">
        <f>ROUND(F22 / B22, 0)</f>
        <v/>
      </c>
      <c r="F22" s="109">
        <f>F21+ROUND(F21 * 0.022, 0)</f>
        <v/>
      </c>
      <c r="G22" s="140">
        <f>G21+E22</f>
        <v/>
      </c>
      <c r="H22" s="109">
        <f>H21+F22</f>
        <v/>
      </c>
      <c r="I22" s="153">
        <f>(B22*1.5%+B22)</f>
        <v/>
      </c>
      <c r="J22" s="154">
        <f>ROUND(G22/2,0)</f>
        <v/>
      </c>
      <c r="K22" s="148" t="inlineStr">
        <is>
          <t>Second_TGT</t>
        </is>
      </c>
      <c r="L22" s="149" t="inlineStr">
        <is>
          <t>EXIT_2nd_HALF</t>
        </is>
      </c>
      <c r="M22" s="157">
        <f>H22/G22</f>
        <v/>
      </c>
      <c r="N22" s="135">
        <f>(M22*1.5%+M22)</f>
        <v/>
      </c>
      <c r="O22" s="136">
        <f>(N22-B22)/B22</f>
        <v/>
      </c>
      <c r="P22" s="158">
        <f>(I22-B22)*J22</f>
        <v/>
      </c>
      <c r="Q22" s="149" t="inlineStr">
        <is>
          <t>Porfit</t>
        </is>
      </c>
      <c r="R22" s="109">
        <f>S22-H22</f>
        <v/>
      </c>
      <c r="S22" s="137">
        <f>(H22*1.5%+H22)</f>
        <v/>
      </c>
      <c r="T22" s="138">
        <f>(H22*D22+H22)-H22</f>
        <v/>
      </c>
      <c r="U22" s="125" t="inlineStr">
        <is>
          <t>Comment inserted you can find at "RED" small arrow</t>
        </is>
      </c>
      <c r="X22" s="125" t="n"/>
      <c r="Y22" s="160" t="n"/>
      <c r="Z22" s="139" t="n"/>
      <c r="AB22" s="142" t="n"/>
      <c r="AC22" s="139" t="n"/>
    </row>
    <row r="23" ht="15" customHeight="1" s="89">
      <c r="A23" s="161" t="n">
        <v>22</v>
      </c>
      <c r="B23" s="164">
        <f>ABS($B$2*D23+$B$2)</f>
        <v/>
      </c>
      <c r="C23" s="151" t="n">
        <v>0.001</v>
      </c>
      <c r="D23" s="162" t="n">
        <v>-0.055</v>
      </c>
      <c r="E23" s="140">
        <f>ROUND(F23 / B23, 0)</f>
        <v/>
      </c>
      <c r="F23" s="109">
        <f>F22+ROUND(F22 * 0.022, 0)</f>
        <v/>
      </c>
      <c r="G23" s="140">
        <f>G22+E23</f>
        <v/>
      </c>
      <c r="H23" s="109">
        <f>H22+F23</f>
        <v/>
      </c>
      <c r="I23" s="153">
        <f>(B23*1.5%+B23)</f>
        <v/>
      </c>
      <c r="J23" s="154">
        <f>ROUND(G23/2,0)</f>
        <v/>
      </c>
      <c r="K23" s="155">
        <f>AVERAGE(I23,N23)</f>
        <v/>
      </c>
      <c r="L23" s="156">
        <f>ROUND(J23/2, 0)</f>
        <v/>
      </c>
      <c r="M23" s="157">
        <f>H23/G23</f>
        <v/>
      </c>
      <c r="N23" s="135">
        <f>(M23*1.5%+M23)</f>
        <v/>
      </c>
      <c r="O23" s="136">
        <f>(N23-B23)/B23</f>
        <v/>
      </c>
      <c r="P23" s="158">
        <f>(I23-B23)*J23</f>
        <v/>
      </c>
      <c r="Q23" s="159">
        <f>(K23-I23)*L23</f>
        <v/>
      </c>
      <c r="R23" s="109">
        <f>S23-H23</f>
        <v/>
      </c>
      <c r="S23" s="137">
        <f>(H23*1.5%+H23)</f>
        <v/>
      </c>
      <c r="T23" s="138">
        <f>(H23*D23+H23)-H23</f>
        <v/>
      </c>
      <c r="U23" s="125" t="inlineStr">
        <is>
          <t>Move curser near to "RED" small arrow</t>
        </is>
      </c>
      <c r="X23" s="125" t="n"/>
      <c r="Y23" s="160" t="n"/>
      <c r="Z23" s="139" t="n"/>
      <c r="AB23" s="142" t="n"/>
      <c r="AC23" s="139" t="n"/>
    </row>
    <row r="24" ht="15" customHeight="1" s="89">
      <c r="A24" s="161" t="n">
        <v>23</v>
      </c>
      <c r="B24" s="150">
        <f>ABS($B$2*D24+$B$2)</f>
        <v/>
      </c>
      <c r="C24" s="151" t="n">
        <v>0.001</v>
      </c>
      <c r="D24" s="162" t="n">
        <v>-0.06</v>
      </c>
      <c r="E24" s="140">
        <f>ROUND(F24 / B24, 0)</f>
        <v/>
      </c>
      <c r="F24" s="109">
        <f>F23+ROUND(F23 * 0.022, 0)</f>
        <v/>
      </c>
      <c r="G24" s="140">
        <f>G23+E24</f>
        <v/>
      </c>
      <c r="H24" s="109">
        <f>H23+F24</f>
        <v/>
      </c>
      <c r="I24" s="153">
        <f>(B24*1.5%+B24)</f>
        <v/>
      </c>
      <c r="J24" s="154">
        <f>ROUND(G24/2,0)</f>
        <v/>
      </c>
      <c r="K24" s="155">
        <f>AVERAGE(I24,N24)</f>
        <v/>
      </c>
      <c r="L24" s="156">
        <f>ROUND(J24/2, 0)</f>
        <v/>
      </c>
      <c r="M24" s="157">
        <f>H24/G24</f>
        <v/>
      </c>
      <c r="N24" s="135">
        <f>(M24*1.5%+M24)</f>
        <v/>
      </c>
      <c r="O24" s="136">
        <f>(N24-B24)/B24</f>
        <v/>
      </c>
      <c r="P24" s="158">
        <f>(I24-B24)*J24</f>
        <v/>
      </c>
      <c r="Q24" s="159">
        <f>(K24-I24)*L24</f>
        <v/>
      </c>
      <c r="R24" s="109">
        <f>S24-H24</f>
        <v/>
      </c>
      <c r="S24" s="137">
        <f>(H24*1.5%+H24)</f>
        <v/>
      </c>
      <c r="T24" s="138">
        <f>(H24*D24+H24)-H24</f>
        <v/>
      </c>
      <c r="U24" s="125" t="n"/>
      <c r="X24" s="125" t="n"/>
      <c r="Y24" s="160" t="n"/>
      <c r="Z24" s="139" t="n"/>
      <c r="AB24" s="142" t="n"/>
      <c r="AC24" s="139" t="n"/>
    </row>
    <row r="25" ht="15" customHeight="1" s="89">
      <c r="A25" s="161" t="n">
        <v>24</v>
      </c>
      <c r="B25" s="150">
        <f>ABS($B$2*D25+$B$2)</f>
        <v/>
      </c>
      <c r="C25" s="151" t="n">
        <v>0.001</v>
      </c>
      <c r="D25" s="162" t="n">
        <v>-0.065</v>
      </c>
      <c r="E25" s="140">
        <f>ROUND(F25 / B25, 0)</f>
        <v/>
      </c>
      <c r="F25" s="109">
        <f>F24+ROUND(F24 * 0.022, 0)</f>
        <v/>
      </c>
      <c r="G25" s="140">
        <f>G24+E25</f>
        <v/>
      </c>
      <c r="H25" s="109">
        <f>H24+F25</f>
        <v/>
      </c>
      <c r="I25" s="153">
        <f>(B25*1.5%+B25)</f>
        <v/>
      </c>
      <c r="J25" s="154">
        <f>ROUND(G25/2,0)</f>
        <v/>
      </c>
      <c r="K25" s="155">
        <f>AVERAGE(I25,N25)</f>
        <v/>
      </c>
      <c r="L25" s="156">
        <f>ROUND(J25/2, 0)</f>
        <v/>
      </c>
      <c r="M25" s="157">
        <f>H25/G25</f>
        <v/>
      </c>
      <c r="N25" s="135">
        <f>(M25*1.5%+M25)</f>
        <v/>
      </c>
      <c r="O25" s="136">
        <f>(N25-B25)/B25</f>
        <v/>
      </c>
      <c r="P25" s="158">
        <f>(I25-B25)*J25</f>
        <v/>
      </c>
      <c r="Q25" s="159">
        <f>(K25-I25)*L25</f>
        <v/>
      </c>
      <c r="R25" s="109">
        <f>S25-H25</f>
        <v/>
      </c>
      <c r="S25" s="137">
        <f>(H25*1.5%+H25)</f>
        <v/>
      </c>
      <c r="T25" s="138">
        <f>(H25*D25+H25)-H25</f>
        <v/>
      </c>
      <c r="U25" s="125" t="inlineStr">
        <is>
          <t>Contact  - Abhijit Vyas</t>
        </is>
      </c>
      <c r="X25" s="125" t="n"/>
      <c r="Y25" s="160" t="n"/>
      <c r="Z25" s="139" t="n"/>
      <c r="AC25" s="139" t="n"/>
    </row>
    <row r="26" ht="15" customHeight="1" s="89">
      <c r="A26" s="161" t="n">
        <v>25</v>
      </c>
      <c r="B26" s="150">
        <f>ABS($B$2*D26+$B$2)</f>
        <v/>
      </c>
      <c r="C26" s="151" t="n">
        <v>0.001</v>
      </c>
      <c r="D26" s="162" t="n">
        <v>-0.07000000000000001</v>
      </c>
      <c r="E26" s="140">
        <f>ROUND(F26 / B26, 0)</f>
        <v/>
      </c>
      <c r="F26" s="109">
        <f>F25+ROUND(F25 * 0.022, 0)</f>
        <v/>
      </c>
      <c r="G26" s="140">
        <f>G25+E26</f>
        <v/>
      </c>
      <c r="H26" s="109">
        <f>H25+F26</f>
        <v/>
      </c>
      <c r="I26" s="153">
        <f>(B26*1.5%+B26)</f>
        <v/>
      </c>
      <c r="J26" s="154">
        <f>ROUND(G26/2,0)</f>
        <v/>
      </c>
      <c r="K26" s="155">
        <f>AVERAGE(I26,N26)</f>
        <v/>
      </c>
      <c r="L26" s="156">
        <f>ROUND(J26/2, 0)</f>
        <v/>
      </c>
      <c r="M26" s="157">
        <f>H26/G26</f>
        <v/>
      </c>
      <c r="N26" s="135">
        <f>(M26*1.5%+M26)</f>
        <v/>
      </c>
      <c r="O26" s="136">
        <f>(N26-B26)/B26</f>
        <v/>
      </c>
      <c r="P26" s="158">
        <f>(I26-B26)*J26</f>
        <v/>
      </c>
      <c r="Q26" s="159">
        <f>(K26-I26)*L26</f>
        <v/>
      </c>
      <c r="R26" s="109">
        <f>S26-H26</f>
        <v/>
      </c>
      <c r="S26" s="137">
        <f>(H26*1.5%+H26)</f>
        <v/>
      </c>
      <c r="T26" s="138">
        <f>(H26*D26+H26)-H26</f>
        <v/>
      </c>
      <c r="U26" s="125" t="inlineStr">
        <is>
          <t>Mob - 9913131181</t>
        </is>
      </c>
      <c r="X26" s="125" t="n"/>
      <c r="Y26" s="160" t="n"/>
      <c r="Z26" s="139" t="n"/>
      <c r="AC26" s="139" t="n"/>
    </row>
    <row r="27" ht="15" customHeight="1" s="89">
      <c r="A27" s="161" t="n">
        <v>26</v>
      </c>
      <c r="B27" s="150">
        <f>ABS($B$2*D27+$B$2)</f>
        <v/>
      </c>
      <c r="C27" s="151" t="n">
        <v>0.001</v>
      </c>
      <c r="D27" s="162" t="n">
        <v>-0.075</v>
      </c>
      <c r="E27" s="140">
        <f>ROUND(F27 / B27, 0)</f>
        <v/>
      </c>
      <c r="F27" s="109">
        <f>F26+ROUND(F26 * 0.022, 0)</f>
        <v/>
      </c>
      <c r="G27" s="140">
        <f>G26+E27</f>
        <v/>
      </c>
      <c r="H27" s="109">
        <f>H26+F27</f>
        <v/>
      </c>
      <c r="I27" s="153">
        <f>(B27*1.5%+B27)</f>
        <v/>
      </c>
      <c r="J27" s="154">
        <f>ROUND(G27/2,0)</f>
        <v/>
      </c>
      <c r="K27" s="155">
        <f>AVERAGE(I27,N27)</f>
        <v/>
      </c>
      <c r="L27" s="156">
        <f>ROUND(J27/2, 0)</f>
        <v/>
      </c>
      <c r="M27" s="157">
        <f>H27/G27</f>
        <v/>
      </c>
      <c r="N27" s="135">
        <f>(M27*1.5%+M27)</f>
        <v/>
      </c>
      <c r="O27" s="136">
        <f>(N27-B27)/B27</f>
        <v/>
      </c>
      <c r="P27" s="158">
        <f>(I27-B27)*J27</f>
        <v/>
      </c>
      <c r="Q27" s="159">
        <f>(K27-I27)*L27</f>
        <v/>
      </c>
      <c r="R27" s="109">
        <f>S27-H27</f>
        <v/>
      </c>
      <c r="S27" s="137">
        <f>(H27*1.5%+H27)</f>
        <v/>
      </c>
      <c r="T27" s="138">
        <f>(H27*D27+H27)-H27</f>
        <v/>
      </c>
      <c r="U27" s="125" t="n"/>
      <c r="X27" s="125" t="n"/>
      <c r="Y27" s="160" t="n"/>
      <c r="Z27" s="139" t="n"/>
      <c r="AC27" s="139" t="n"/>
    </row>
    <row r="28" ht="15" customHeight="1" s="89">
      <c r="A28" s="161" t="n">
        <v>27</v>
      </c>
      <c r="B28" s="150">
        <f>ABS($B$2*D28+$B$2)</f>
        <v/>
      </c>
      <c r="C28" s="151" t="n">
        <v>0.001</v>
      </c>
      <c r="D28" s="162" t="n">
        <v>-0.08</v>
      </c>
      <c r="E28" s="140">
        <f>ROUND(F28 / B28, 0)</f>
        <v/>
      </c>
      <c r="F28" s="109">
        <f>F27+ROUND(F27 * 0.022, 0)</f>
        <v/>
      </c>
      <c r="G28" s="140">
        <f>G27+E28</f>
        <v/>
      </c>
      <c r="H28" s="109">
        <f>H27+F28</f>
        <v/>
      </c>
      <c r="I28" s="153">
        <f>(B28*1.5%+B28)</f>
        <v/>
      </c>
      <c r="J28" s="154">
        <f>ROUND(G28/2,0)</f>
        <v/>
      </c>
      <c r="K28" s="155">
        <f>AVERAGE(I28,N28)</f>
        <v/>
      </c>
      <c r="L28" s="156">
        <f>ROUND(J28/2, 0)</f>
        <v/>
      </c>
      <c r="M28" s="157">
        <f>H28/G28</f>
        <v/>
      </c>
      <c r="N28" s="135">
        <f>(M28*1.5%+M28)</f>
        <v/>
      </c>
      <c r="O28" s="136">
        <f>(N28-B28)/B28</f>
        <v/>
      </c>
      <c r="P28" s="158">
        <f>(I28-B28)*J28</f>
        <v/>
      </c>
      <c r="Q28" s="159">
        <f>(K28-I28)*L28</f>
        <v/>
      </c>
      <c r="R28" s="109">
        <f>S28-H28</f>
        <v/>
      </c>
      <c r="S28" s="137">
        <f>(H28*1.5%+H28)</f>
        <v/>
      </c>
      <c r="T28" s="138">
        <f>(H28*D28+H28)-H28</f>
        <v/>
      </c>
      <c r="U28" s="125" t="n"/>
      <c r="X28" s="125" t="n"/>
      <c r="Y28" s="160" t="n"/>
      <c r="Z28" s="139" t="n"/>
      <c r="AC28" s="139" t="n"/>
    </row>
    <row r="29" ht="15" customHeight="1" s="89">
      <c r="A29" s="161" t="n">
        <v>28</v>
      </c>
      <c r="B29" s="150">
        <f>ABS($B$2*D29+$B$2)</f>
        <v/>
      </c>
      <c r="C29" s="151" t="n">
        <v>0.001</v>
      </c>
      <c r="D29" s="162" t="n">
        <v>-0.08500000000000001</v>
      </c>
      <c r="E29" s="140">
        <f>ROUND(F29 / B29, 0)</f>
        <v/>
      </c>
      <c r="F29" s="109">
        <f>F28+ROUND(F28 * 0.022, 0)</f>
        <v/>
      </c>
      <c r="G29" s="140">
        <f>G28+E29</f>
        <v/>
      </c>
      <c r="H29" s="109">
        <f>H28+F29</f>
        <v/>
      </c>
      <c r="I29" s="153">
        <f>(B29*1.5%+B29)</f>
        <v/>
      </c>
      <c r="J29" s="154">
        <f>ROUND(G29/2,0)</f>
        <v/>
      </c>
      <c r="K29" s="155">
        <f>AVERAGE(I29,N29)</f>
        <v/>
      </c>
      <c r="L29" s="156">
        <f>ROUND(J29/2, 0)</f>
        <v/>
      </c>
      <c r="M29" s="157">
        <f>H29/G29</f>
        <v/>
      </c>
      <c r="N29" s="135">
        <f>(M29*1.5%+M29)</f>
        <v/>
      </c>
      <c r="O29" s="136">
        <f>(N29-B29)/B29</f>
        <v/>
      </c>
      <c r="P29" s="158">
        <f>(I29-B29)*J29</f>
        <v/>
      </c>
      <c r="Q29" s="159">
        <f>(K29-I29)*L29</f>
        <v/>
      </c>
      <c r="R29" s="109">
        <f>S29-H29</f>
        <v/>
      </c>
      <c r="S29" s="137">
        <f>(H29*1.5%+H29)</f>
        <v/>
      </c>
      <c r="T29" s="138">
        <f>(H29*D29+H29)-H29</f>
        <v/>
      </c>
      <c r="U29" s="125" t="n"/>
      <c r="X29" s="125" t="n"/>
      <c r="Y29" s="160" t="n"/>
      <c r="Z29" s="139" t="n"/>
      <c r="AC29" s="139" t="n"/>
    </row>
    <row r="30" ht="15" customHeight="1" s="89">
      <c r="A30" s="161" t="n">
        <v>29</v>
      </c>
      <c r="B30" s="150">
        <f>ABS($B$2*D30+$B$2)</f>
        <v/>
      </c>
      <c r="C30" s="151" t="n">
        <v>0.001</v>
      </c>
      <c r="D30" s="162" t="n">
        <v>-0.09</v>
      </c>
      <c r="E30" s="140">
        <f>ROUND(F30 / B30, 0)</f>
        <v/>
      </c>
      <c r="F30" s="109">
        <f>F29+ROUND(F29 * 0.022, 0)</f>
        <v/>
      </c>
      <c r="G30" s="140">
        <f>G29+E30</f>
        <v/>
      </c>
      <c r="H30" s="109">
        <f>H29+F30</f>
        <v/>
      </c>
      <c r="I30" s="153">
        <f>(B30*1.5%+B30)</f>
        <v/>
      </c>
      <c r="J30" s="154">
        <f>ROUND(G30/2,0)</f>
        <v/>
      </c>
      <c r="K30" s="155">
        <f>AVERAGE(I30,N30)</f>
        <v/>
      </c>
      <c r="L30" s="156">
        <f>ROUND(J30/2, 0)</f>
        <v/>
      </c>
      <c r="M30" s="157">
        <f>H30/G30</f>
        <v/>
      </c>
      <c r="N30" s="135">
        <f>(M30*1.5%+M30)</f>
        <v/>
      </c>
      <c r="O30" s="136">
        <f>(N30-B30)/B30</f>
        <v/>
      </c>
      <c r="P30" s="158">
        <f>(I30-B30)*J30</f>
        <v/>
      </c>
      <c r="Q30" s="159">
        <f>(K30-I30)*L30</f>
        <v/>
      </c>
      <c r="R30" s="109">
        <f>S30-H30</f>
        <v/>
      </c>
      <c r="S30" s="137">
        <f>(H30*1.5%+H30)</f>
        <v/>
      </c>
      <c r="T30" s="138">
        <f>(H30*D30+H30)-H30</f>
        <v/>
      </c>
      <c r="U30" s="125" t="n"/>
      <c r="X30" s="125" t="n"/>
      <c r="Y30" s="160" t="n"/>
      <c r="Z30" s="139" t="n"/>
      <c r="AC30" s="139" t="n"/>
    </row>
    <row r="31" ht="15" customHeight="1" s="89">
      <c r="A31" s="161" t="n">
        <v>30</v>
      </c>
      <c r="B31" s="150">
        <f>ABS($B$2*D31+$B$2)</f>
        <v/>
      </c>
      <c r="C31" s="151" t="n">
        <v>0.001</v>
      </c>
      <c r="D31" s="162" t="n">
        <v>-0.095</v>
      </c>
      <c r="E31" s="140">
        <f>ROUND(F31 / B31, 0)</f>
        <v/>
      </c>
      <c r="F31" s="109">
        <f>F30+ROUND(F30 * 0.022, 0)</f>
        <v/>
      </c>
      <c r="G31" s="140">
        <f>G30+E31</f>
        <v/>
      </c>
      <c r="H31" s="109">
        <f>H30+F31</f>
        <v/>
      </c>
      <c r="I31" s="153">
        <f>(B31*1.5%+B31)</f>
        <v/>
      </c>
      <c r="J31" s="154">
        <f>ROUND(G31/2,0)</f>
        <v/>
      </c>
      <c r="K31" s="155">
        <f>AVERAGE(I31,N31)</f>
        <v/>
      </c>
      <c r="L31" s="156">
        <f>ROUND(J31/2, 0)</f>
        <v/>
      </c>
      <c r="M31" s="157">
        <f>H31/G31</f>
        <v/>
      </c>
      <c r="N31" s="135">
        <f>(M31*1.5%+M31)</f>
        <v/>
      </c>
      <c r="O31" s="136">
        <f>(N31-B31)/B31</f>
        <v/>
      </c>
      <c r="P31" s="158">
        <f>(I31-B31)*J31</f>
        <v/>
      </c>
      <c r="Q31" s="159">
        <f>(K31-I31)*L31</f>
        <v/>
      </c>
      <c r="R31" s="109">
        <f>S31-H31</f>
        <v/>
      </c>
      <c r="S31" s="137">
        <f>(H31*1.5%+H31)</f>
        <v/>
      </c>
      <c r="T31" s="138">
        <f>(H31*D31+H31)-H31</f>
        <v/>
      </c>
      <c r="U31" s="125" t="n"/>
      <c r="X31" s="125" t="n"/>
      <c r="Y31" s="160" t="n"/>
      <c r="Z31" s="139" t="n"/>
      <c r="AC31" s="139" t="n"/>
    </row>
    <row r="32" ht="15" customHeight="1" s="89">
      <c r="A32" s="161" t="n">
        <v>31</v>
      </c>
      <c r="B32" s="150">
        <f>ABS($B$2*D32+$B$2)</f>
        <v/>
      </c>
      <c r="C32" s="151" t="n">
        <v>0.001</v>
      </c>
      <c r="D32" s="162" t="n">
        <v>-0.1</v>
      </c>
      <c r="E32" s="140">
        <f>ROUND(F32 / B32, 0)</f>
        <v/>
      </c>
      <c r="F32" s="109">
        <f>F31+ROUND(F31 * 0.022, 0)</f>
        <v/>
      </c>
      <c r="G32" s="140">
        <f>G31+E32</f>
        <v/>
      </c>
      <c r="H32" s="109">
        <f>H31+F32</f>
        <v/>
      </c>
      <c r="I32" s="153">
        <f>(B32*1.5%+B32)</f>
        <v/>
      </c>
      <c r="J32" s="154">
        <f>ROUND(G32/2,0)</f>
        <v/>
      </c>
      <c r="K32" s="155">
        <f>AVERAGE(I32,N32)</f>
        <v/>
      </c>
      <c r="L32" s="156">
        <f>ROUND(J32/2, 0)</f>
        <v/>
      </c>
      <c r="M32" s="157">
        <f>H32/G32</f>
        <v/>
      </c>
      <c r="N32" s="135">
        <f>(M32*1.5%+M32)</f>
        <v/>
      </c>
      <c r="O32" s="136">
        <f>(N32-B32)/B32</f>
        <v/>
      </c>
      <c r="P32" s="158">
        <f>(I32-B32)*J32</f>
        <v/>
      </c>
      <c r="Q32" s="159">
        <f>(K32-I32)*L32</f>
        <v/>
      </c>
      <c r="R32" s="109">
        <f>S32-H32</f>
        <v/>
      </c>
      <c r="S32" s="137">
        <f>(H32*1.5%+H32)</f>
        <v/>
      </c>
      <c r="T32" s="138">
        <f>(H32*D32+H32)-H32</f>
        <v/>
      </c>
      <c r="U32" s="125" t="n"/>
      <c r="X32" s="125" t="n"/>
      <c r="Y32" s="160" t="n"/>
      <c r="Z32" s="139" t="n"/>
      <c r="AC32" s="139" t="n"/>
    </row>
    <row r="33" ht="15" customHeight="1" s="89">
      <c r="A33" s="161" t="n">
        <v>32</v>
      </c>
      <c r="B33" s="150">
        <f>ABS($B$2*D33+$B$2)</f>
        <v/>
      </c>
      <c r="C33" s="151" t="n">
        <v>0.001</v>
      </c>
      <c r="D33" s="162" t="n">
        <v>-0.105</v>
      </c>
      <c r="E33" s="140">
        <f>ROUND(F33 / B33, 0)</f>
        <v/>
      </c>
      <c r="F33" s="109">
        <f>F32+ROUND(F32 * 0.022, 0)</f>
        <v/>
      </c>
      <c r="G33" s="140">
        <f>G32+E33</f>
        <v/>
      </c>
      <c r="H33" s="109">
        <f>H32+F33</f>
        <v/>
      </c>
      <c r="I33" s="153">
        <f>(B33*1.5%+B33)</f>
        <v/>
      </c>
      <c r="J33" s="154">
        <f>ROUND(G33/2,0)</f>
        <v/>
      </c>
      <c r="K33" s="155">
        <f>AVERAGE(I33,N33)</f>
        <v/>
      </c>
      <c r="L33" s="156">
        <f>ROUND(J33/2, 0)</f>
        <v/>
      </c>
      <c r="M33" s="157">
        <f>H33/G33</f>
        <v/>
      </c>
      <c r="N33" s="135">
        <f>(M33*1.5%+M33)</f>
        <v/>
      </c>
      <c r="O33" s="136">
        <f>(N33-B33)/B33</f>
        <v/>
      </c>
      <c r="P33" s="158">
        <f>(I33-B33)*J33</f>
        <v/>
      </c>
      <c r="Q33" s="159">
        <f>(K33-I33)*L33</f>
        <v/>
      </c>
      <c r="R33" s="109">
        <f>S33-H33</f>
        <v/>
      </c>
      <c r="S33" s="137">
        <f>(H33*1.5%+H33)</f>
        <v/>
      </c>
      <c r="T33" s="138">
        <f>(H33*D33+H33)-H33</f>
        <v/>
      </c>
      <c r="U33" s="125" t="n"/>
      <c r="X33" s="125" t="n"/>
      <c r="Y33" s="160" t="n"/>
      <c r="Z33" s="139" t="n"/>
      <c r="AC33" s="139" t="n"/>
    </row>
    <row r="34" ht="15" customHeight="1" s="89">
      <c r="A34" s="161" t="n">
        <v>33</v>
      </c>
      <c r="B34" s="150">
        <f>ABS($B$2*D34+$B$2)</f>
        <v/>
      </c>
      <c r="C34" s="151" t="n">
        <v>0.001</v>
      </c>
      <c r="D34" s="162" t="n">
        <v>-0.11</v>
      </c>
      <c r="E34" s="140">
        <f>ROUND(F34 / B34, 0)</f>
        <v/>
      </c>
      <c r="F34" s="109">
        <f>F33+ROUND(F33 * 0.022, 0)</f>
        <v/>
      </c>
      <c r="G34" s="140">
        <f>G33+E34</f>
        <v/>
      </c>
      <c r="H34" s="109">
        <f>H33+F34</f>
        <v/>
      </c>
      <c r="I34" s="153">
        <f>(B34*1.5%+B34)</f>
        <v/>
      </c>
      <c r="J34" s="154">
        <f>ROUND(G34/2,0)</f>
        <v/>
      </c>
      <c r="K34" s="155">
        <f>AVERAGE(I34,N34)</f>
        <v/>
      </c>
      <c r="L34" s="156">
        <f>ROUND(J34/2, 0)</f>
        <v/>
      </c>
      <c r="M34" s="157">
        <f>H34/G34</f>
        <v/>
      </c>
      <c r="N34" s="135">
        <f>(M34*1.5%+M34)</f>
        <v/>
      </c>
      <c r="O34" s="136">
        <f>(N34-B34)/B34</f>
        <v/>
      </c>
      <c r="P34" s="158">
        <f>(I34-B34)*J34</f>
        <v/>
      </c>
      <c r="Q34" s="159">
        <f>(K34-I34)*L34</f>
        <v/>
      </c>
      <c r="R34" s="109">
        <f>S34-H34</f>
        <v/>
      </c>
      <c r="S34" s="137">
        <f>(H34*1.5%+H34)</f>
        <v/>
      </c>
      <c r="T34" s="138">
        <f>(H34*D34+H34)-H34</f>
        <v/>
      </c>
      <c r="U34" s="125" t="n"/>
      <c r="X34" s="125" t="n"/>
      <c r="Y34" s="160" t="n"/>
      <c r="Z34" s="139" t="n"/>
      <c r="AC34" s="139" t="n"/>
    </row>
    <row r="35" ht="15" customHeight="1" s="89">
      <c r="A35" s="161" t="n">
        <v>34</v>
      </c>
      <c r="B35" s="150">
        <f>ABS($B$2*D35+$B$2)</f>
        <v/>
      </c>
      <c r="C35" s="151" t="n">
        <v>0.001</v>
      </c>
      <c r="D35" s="162" t="n">
        <v>-0.115</v>
      </c>
      <c r="E35" s="140">
        <f>ROUND(F35 / B35, 0)</f>
        <v/>
      </c>
      <c r="F35" s="109">
        <f>F34+ROUND(F34 * 0.022, 0)</f>
        <v/>
      </c>
      <c r="G35" s="140">
        <f>G34+E35</f>
        <v/>
      </c>
      <c r="H35" s="109">
        <f>H34+F35</f>
        <v/>
      </c>
      <c r="I35" s="153">
        <f>(B35*1.5%+B35)</f>
        <v/>
      </c>
      <c r="J35" s="154">
        <f>ROUND(G35/2,0)</f>
        <v/>
      </c>
      <c r="K35" s="155">
        <f>AVERAGE(I35,N35)</f>
        <v/>
      </c>
      <c r="L35" s="156">
        <f>ROUND(J35/2, 0)</f>
        <v/>
      </c>
      <c r="M35" s="157">
        <f>H35/G35</f>
        <v/>
      </c>
      <c r="N35" s="135">
        <f>(M35*1.5%+M35)</f>
        <v/>
      </c>
      <c r="O35" s="136">
        <f>(N35-B35)/B35</f>
        <v/>
      </c>
      <c r="P35" s="158">
        <f>(I35-B35)*J35</f>
        <v/>
      </c>
      <c r="Q35" s="159">
        <f>(K35-I35)*L35</f>
        <v/>
      </c>
      <c r="R35" s="109">
        <f>S35-H35</f>
        <v/>
      </c>
      <c r="S35" s="137">
        <f>(H35*1.5%+H35)</f>
        <v/>
      </c>
      <c r="T35" s="138">
        <f>(H35*D35+H35)-H35</f>
        <v/>
      </c>
      <c r="U35" s="125" t="n"/>
      <c r="X35" s="125" t="n"/>
      <c r="Y35" s="160" t="n"/>
      <c r="Z35" s="139" t="n"/>
      <c r="AC35" s="139" t="n"/>
    </row>
    <row r="36" ht="15" customHeight="1" s="89">
      <c r="A36" s="161" t="n">
        <v>35</v>
      </c>
      <c r="B36" s="150">
        <f>ABS($B$2*D36+$B$2)</f>
        <v/>
      </c>
      <c r="C36" s="151" t="n">
        <v>0.001</v>
      </c>
      <c r="D36" s="162" t="n">
        <v>-0.12</v>
      </c>
      <c r="E36" s="140">
        <f>ROUND(F36 / B36, 0)</f>
        <v/>
      </c>
      <c r="F36" s="109">
        <f>F35+ROUND(F35 * 0.022, 0)</f>
        <v/>
      </c>
      <c r="G36" s="140">
        <f>G35+E36</f>
        <v/>
      </c>
      <c r="H36" s="109">
        <f>H35+F36</f>
        <v/>
      </c>
      <c r="I36" s="153">
        <f>(B36*1.5%+B36)</f>
        <v/>
      </c>
      <c r="J36" s="154">
        <f>ROUND(G36/2,0)</f>
        <v/>
      </c>
      <c r="K36" s="155">
        <f>AVERAGE(I36,N36)</f>
        <v/>
      </c>
      <c r="L36" s="156">
        <f>ROUND(J36/2, 0)</f>
        <v/>
      </c>
      <c r="M36" s="157">
        <f>H36/G36</f>
        <v/>
      </c>
      <c r="N36" s="135">
        <f>(M36*1.5%+M36)</f>
        <v/>
      </c>
      <c r="O36" s="136">
        <f>(N36-B36)/B36</f>
        <v/>
      </c>
      <c r="P36" s="158">
        <f>(I36-B36)*J36</f>
        <v/>
      </c>
      <c r="Q36" s="159">
        <f>(K36-I36)*L36</f>
        <v/>
      </c>
      <c r="R36" s="109">
        <f>S36-H36</f>
        <v/>
      </c>
      <c r="S36" s="137">
        <f>(H36*1.5%+H36)</f>
        <v/>
      </c>
      <c r="T36" s="138">
        <f>(H36*D36+H36)-H36</f>
        <v/>
      </c>
      <c r="U36" s="125" t="n"/>
      <c r="V36" s="142" t="n"/>
      <c r="X36" s="125" t="n"/>
      <c r="Y36" s="160" t="n"/>
      <c r="Z36" s="139" t="n"/>
      <c r="AC36" s="139" t="n"/>
    </row>
    <row r="37" ht="15" customHeight="1" s="89">
      <c r="A37" s="161" t="n">
        <v>36</v>
      </c>
      <c r="B37" s="150">
        <f>ABS($B$2*D37+$B$2)</f>
        <v/>
      </c>
      <c r="C37" s="151" t="n">
        <v>0.001</v>
      </c>
      <c r="D37" s="162" t="n">
        <v>-0.125</v>
      </c>
      <c r="E37" s="140">
        <f>ROUND(F37 / B37, 0)</f>
        <v/>
      </c>
      <c r="F37" s="109">
        <f>F36+ROUND(F36 * 0.022, 0)</f>
        <v/>
      </c>
      <c r="G37" s="140">
        <f>G36+E37</f>
        <v/>
      </c>
      <c r="H37" s="109">
        <f>H36+F37</f>
        <v/>
      </c>
      <c r="I37" s="153">
        <f>(B37*1.5%+B37)</f>
        <v/>
      </c>
      <c r="J37" s="154">
        <f>ROUND(G37/2,0)</f>
        <v/>
      </c>
      <c r="K37" s="155">
        <f>AVERAGE(I37,N37)</f>
        <v/>
      </c>
      <c r="L37" s="156">
        <f>ROUND(J37/2, 0)</f>
        <v/>
      </c>
      <c r="M37" s="157">
        <f>H37/G37</f>
        <v/>
      </c>
      <c r="N37" s="135">
        <f>(M37*1.5%+M37)</f>
        <v/>
      </c>
      <c r="O37" s="136">
        <f>(N37-B37)/B37</f>
        <v/>
      </c>
      <c r="P37" s="158">
        <f>(I37-B37)*J37</f>
        <v/>
      </c>
      <c r="Q37" s="159">
        <f>(K37-I37)*L37</f>
        <v/>
      </c>
      <c r="R37" s="109">
        <f>S37-H37</f>
        <v/>
      </c>
      <c r="S37" s="137">
        <f>(H37*1.5%+H37)</f>
        <v/>
      </c>
      <c r="T37" s="138">
        <f>(H37*D37+H37)-H37</f>
        <v/>
      </c>
      <c r="U37" s="125" t="n"/>
      <c r="X37" s="125" t="n"/>
      <c r="Y37" s="160" t="n"/>
      <c r="Z37" s="139" t="n"/>
      <c r="AC37" s="139" t="n"/>
    </row>
    <row r="38" ht="15" customHeight="1" s="89">
      <c r="A38" s="161" t="n">
        <v>37</v>
      </c>
      <c r="B38" s="150">
        <f>ABS($B$2*D38+$B$2)</f>
        <v/>
      </c>
      <c r="C38" s="151" t="n">
        <v>0.001</v>
      </c>
      <c r="D38" s="162" t="n">
        <v>-0.13</v>
      </c>
      <c r="E38" s="140">
        <f>ROUND(F38 / B38, 0)</f>
        <v/>
      </c>
      <c r="F38" s="109">
        <f>F37+ROUND(F37 * 0.022, 0)</f>
        <v/>
      </c>
      <c r="G38" s="140">
        <f>G37+E38</f>
        <v/>
      </c>
      <c r="H38" s="109">
        <f>H37+F38</f>
        <v/>
      </c>
      <c r="I38" s="153">
        <f>(B38*1.5%+B38)</f>
        <v/>
      </c>
      <c r="J38" s="154">
        <f>ROUND(G38/2,0)</f>
        <v/>
      </c>
      <c r="K38" s="155">
        <f>AVERAGE(I38,N38)</f>
        <v/>
      </c>
      <c r="L38" s="156">
        <f>ROUND(J38/2, 0)</f>
        <v/>
      </c>
      <c r="M38" s="157">
        <f>H38/G38</f>
        <v/>
      </c>
      <c r="N38" s="135">
        <f>(M38*1.5%+M38)</f>
        <v/>
      </c>
      <c r="O38" s="136">
        <f>(N38-B38)/B38</f>
        <v/>
      </c>
      <c r="P38" s="158">
        <f>(I38-B38)*J38</f>
        <v/>
      </c>
      <c r="Q38" s="159">
        <f>(K38-I38)*L38</f>
        <v/>
      </c>
      <c r="R38" s="109">
        <f>S38-H38</f>
        <v/>
      </c>
      <c r="S38" s="137">
        <f>(H38*1.5%+H38)</f>
        <v/>
      </c>
      <c r="T38" s="138">
        <f>(H38*D38+H38)-H38</f>
        <v/>
      </c>
      <c r="U38" s="125" t="n"/>
      <c r="X38" s="125" t="n"/>
      <c r="Y38" s="160" t="n"/>
      <c r="Z38" s="139" t="n"/>
      <c r="AC38" s="139" t="n"/>
    </row>
    <row r="39" ht="15" customHeight="1" s="89">
      <c r="A39" s="161" t="n">
        <v>38</v>
      </c>
      <c r="B39" s="150">
        <f>ABS($B$2*D39+$B$2)</f>
        <v/>
      </c>
      <c r="C39" s="151" t="n">
        <v>0.001</v>
      </c>
      <c r="D39" s="162" t="n">
        <v>-0.135</v>
      </c>
      <c r="E39" s="140">
        <f>ROUND(F39 / B39, 0)</f>
        <v/>
      </c>
      <c r="F39" s="109">
        <f>F38+ROUND(F38 * 0.022, 0)</f>
        <v/>
      </c>
      <c r="G39" s="140">
        <f>G38+E39</f>
        <v/>
      </c>
      <c r="H39" s="109">
        <f>H38+F39</f>
        <v/>
      </c>
      <c r="I39" s="153">
        <f>(B39*1.5%+B39)</f>
        <v/>
      </c>
      <c r="J39" s="154">
        <f>ROUND(G39/2,0)</f>
        <v/>
      </c>
      <c r="K39" s="155">
        <f>AVERAGE(I39,N39)</f>
        <v/>
      </c>
      <c r="L39" s="156">
        <f>ROUND(J39/2, 0)</f>
        <v/>
      </c>
      <c r="M39" s="157">
        <f>H39/G39</f>
        <v/>
      </c>
      <c r="N39" s="135">
        <f>(M39*1.5%+M39)</f>
        <v/>
      </c>
      <c r="O39" s="136">
        <f>(N39-B39)/B39</f>
        <v/>
      </c>
      <c r="P39" s="158">
        <f>(I39-B39)*J39</f>
        <v/>
      </c>
      <c r="Q39" s="159">
        <f>(K39-I39)*L39</f>
        <v/>
      </c>
      <c r="R39" s="109">
        <f>S39-H39</f>
        <v/>
      </c>
      <c r="S39" s="137">
        <f>(H39*1.5%+H39)</f>
        <v/>
      </c>
      <c r="T39" s="138">
        <f>(H39*D39+H39)-H39</f>
        <v/>
      </c>
      <c r="U39" s="125" t="n"/>
      <c r="X39" s="125" t="n"/>
      <c r="Y39" s="160" t="n"/>
      <c r="Z39" s="139" t="n"/>
      <c r="AC39" s="139" t="n"/>
    </row>
    <row r="40" ht="15" customHeight="1" s="89">
      <c r="A40" s="161" t="n">
        <v>39</v>
      </c>
      <c r="B40" s="150">
        <f>ABS($B$2*D40+$B$2)</f>
        <v/>
      </c>
      <c r="C40" s="151" t="n">
        <v>0.001</v>
      </c>
      <c r="D40" s="162" t="n">
        <v>-0.14</v>
      </c>
      <c r="E40" s="140">
        <f>ROUND(F40 / B40, 0)</f>
        <v/>
      </c>
      <c r="F40" s="109">
        <f>F39+ROUND(F39 * 0.022, 0)</f>
        <v/>
      </c>
      <c r="G40" s="140">
        <f>G39+E40</f>
        <v/>
      </c>
      <c r="H40" s="109">
        <f>H39+F40</f>
        <v/>
      </c>
      <c r="I40" s="153">
        <f>(B40*1.5%+B40)</f>
        <v/>
      </c>
      <c r="J40" s="154">
        <f>ROUND(G40/2,0)</f>
        <v/>
      </c>
      <c r="K40" s="155">
        <f>AVERAGE(I40,N40)</f>
        <v/>
      </c>
      <c r="L40" s="156">
        <f>ROUND(J40/2, 0)</f>
        <v/>
      </c>
      <c r="M40" s="157">
        <f>H40/G40</f>
        <v/>
      </c>
      <c r="N40" s="135">
        <f>(M40*1.5%+M40)</f>
        <v/>
      </c>
      <c r="O40" s="136">
        <f>(N40-B40)/B40</f>
        <v/>
      </c>
      <c r="P40" s="158">
        <f>(I40-B40)*J40</f>
        <v/>
      </c>
      <c r="Q40" s="159">
        <f>(K40-I40)*L40</f>
        <v/>
      </c>
      <c r="R40" s="109">
        <f>S40-H40</f>
        <v/>
      </c>
      <c r="S40" s="137">
        <f>(H40*1.5%+H40)</f>
        <v/>
      </c>
      <c r="T40" s="138">
        <f>(H40*D40+H40)-H40</f>
        <v/>
      </c>
      <c r="U40" s="125" t="n"/>
      <c r="X40" s="125" t="n"/>
      <c r="Y40" s="160" t="n"/>
      <c r="Z40" s="139" t="n"/>
      <c r="AC40" s="139" t="n"/>
    </row>
    <row r="41" ht="15" customHeight="1" s="89">
      <c r="A41" s="161" t="n">
        <v>40</v>
      </c>
      <c r="B41" s="150">
        <f>ABS($B$2*D41+$B$2)</f>
        <v/>
      </c>
      <c r="C41" s="151" t="n">
        <v>0.001</v>
      </c>
      <c r="D41" s="162" t="n">
        <v>-0.145</v>
      </c>
      <c r="E41" s="140">
        <f>ROUND(F41 / B41, 0)</f>
        <v/>
      </c>
      <c r="F41" s="109">
        <f>F40+ROUND(F40 * 0.022, 0)</f>
        <v/>
      </c>
      <c r="G41" s="140">
        <f>G40+E41</f>
        <v/>
      </c>
      <c r="H41" s="109">
        <f>H40+F41</f>
        <v/>
      </c>
      <c r="I41" s="153">
        <f>(B41*1.5%+B41)</f>
        <v/>
      </c>
      <c r="J41" s="154">
        <f>ROUND(G41/2,0)</f>
        <v/>
      </c>
      <c r="K41" s="155">
        <f>AVERAGE(I41,N41)</f>
        <v/>
      </c>
      <c r="L41" s="156">
        <f>ROUND(J41/2, 0)</f>
        <v/>
      </c>
      <c r="M41" s="157">
        <f>H41/G41</f>
        <v/>
      </c>
      <c r="N41" s="135">
        <f>(M41*1.5%+M41)</f>
        <v/>
      </c>
      <c r="O41" s="136">
        <f>(N41-B41)/B41</f>
        <v/>
      </c>
      <c r="P41" s="158">
        <f>(I41-B41)*J41</f>
        <v/>
      </c>
      <c r="Q41" s="159">
        <f>(K41-I41)*L41</f>
        <v/>
      </c>
      <c r="R41" s="109">
        <f>S41-H41</f>
        <v/>
      </c>
      <c r="S41" s="137">
        <f>(H41*1.5%+H41)</f>
        <v/>
      </c>
      <c r="T41" s="138">
        <f>(H41*D41+H41)-H41</f>
        <v/>
      </c>
      <c r="U41" s="125" t="n"/>
      <c r="X41" s="125" t="n"/>
      <c r="Y41" s="160" t="n"/>
      <c r="Z41" s="139" t="n"/>
      <c r="AC41" s="139" t="n"/>
    </row>
    <row r="42" ht="15" customHeight="1" s="89">
      <c r="A42" s="127" t="n">
        <v>41</v>
      </c>
      <c r="B42" s="150">
        <f>ABS($B$2*D42+$B$2)</f>
        <v/>
      </c>
      <c r="C42" s="151" t="n">
        <v>0.001</v>
      </c>
      <c r="D42" s="152" t="n">
        <v>-0.15</v>
      </c>
      <c r="E42" s="140">
        <f>ROUND(F42 / B42, 0)</f>
        <v/>
      </c>
      <c r="F42" s="109">
        <f>F41+ROUND(F41 * 0.022, 0)</f>
        <v/>
      </c>
      <c r="G42" s="140">
        <f>G41+E42</f>
        <v/>
      </c>
      <c r="H42" s="109">
        <f>H41+F42</f>
        <v/>
      </c>
      <c r="I42" s="153">
        <f>(B42*1.5%+B42)</f>
        <v/>
      </c>
      <c r="J42" s="154">
        <f>ROUND(G42/2,0)</f>
        <v/>
      </c>
      <c r="K42" s="155">
        <f>AVERAGE(I42,N42)</f>
        <v/>
      </c>
      <c r="L42" s="156">
        <f>ROUND(J42/2, 0)</f>
        <v/>
      </c>
      <c r="M42" s="157">
        <f>H42/G42</f>
        <v/>
      </c>
      <c r="N42" s="135">
        <f>(M42*1.5%+M42)</f>
        <v/>
      </c>
      <c r="O42" s="136">
        <f>(N42-B42)/B42</f>
        <v/>
      </c>
      <c r="P42" s="158">
        <f>(I42-B42)*J42</f>
        <v/>
      </c>
      <c r="Q42" s="159">
        <f>(K42-I42)*L42</f>
        <v/>
      </c>
      <c r="R42" s="109">
        <f>S42-H42</f>
        <v/>
      </c>
      <c r="S42" s="137">
        <f>(H42*1.5%+H42)</f>
        <v/>
      </c>
      <c r="T42" s="138">
        <f>(H42*D42+H42)-H42</f>
        <v/>
      </c>
      <c r="U42" s="125" t="n"/>
      <c r="X42" s="125" t="n"/>
      <c r="Y42" s="160" t="n"/>
      <c r="Z42" s="139" t="n"/>
      <c r="AC42" s="139" t="n"/>
    </row>
    <row r="43" ht="15" customHeight="1" s="89">
      <c r="A43" s="161" t="n">
        <v>42</v>
      </c>
      <c r="B43" s="150">
        <f>ABS($B$2*D43+$B$2)</f>
        <v/>
      </c>
      <c r="C43" s="151" t="n">
        <v>0.0015</v>
      </c>
      <c r="D43" s="162" t="n">
        <v>-0.1575</v>
      </c>
      <c r="E43" s="140">
        <f>ROUND(F43 / B43, 0)</f>
        <v/>
      </c>
      <c r="F43" s="109">
        <f>F42+ROUND(F42 * 0.022, 0)</f>
        <v/>
      </c>
      <c r="G43" s="140">
        <f>G42+E43</f>
        <v/>
      </c>
      <c r="H43" s="109">
        <f>H42+F43</f>
        <v/>
      </c>
      <c r="I43" s="153">
        <f>(B43*1.5%+B43)</f>
        <v/>
      </c>
      <c r="J43" s="154">
        <f>ROUND(G43/2,0)</f>
        <v/>
      </c>
      <c r="K43" s="155">
        <f>AVERAGE(I43,N43)</f>
        <v/>
      </c>
      <c r="L43" s="156">
        <f>ROUND(J43/2, 0)</f>
        <v/>
      </c>
      <c r="M43" s="157">
        <f>H43/G43</f>
        <v/>
      </c>
      <c r="N43" s="135">
        <f>(M43*1.5%+M43)</f>
        <v/>
      </c>
      <c r="O43" s="136">
        <f>(N43-B43)/B43</f>
        <v/>
      </c>
      <c r="P43" s="158">
        <f>(I43-B43)*J43</f>
        <v/>
      </c>
      <c r="Q43" s="159">
        <f>(K43-I43)*L43</f>
        <v/>
      </c>
      <c r="R43" s="109">
        <f>S43-H43</f>
        <v/>
      </c>
      <c r="S43" s="137">
        <f>(H43*1.5%+H43)</f>
        <v/>
      </c>
      <c r="T43" s="138">
        <f>(H43*D43+H43)-H43</f>
        <v/>
      </c>
      <c r="U43" s="125" t="n"/>
      <c r="X43" s="125" t="n"/>
      <c r="Y43" s="160" t="n"/>
      <c r="Z43" s="139" t="n"/>
      <c r="AC43" s="139" t="n"/>
    </row>
    <row r="44" ht="15" customHeight="1" s="89">
      <c r="A44" s="161" t="n">
        <v>43</v>
      </c>
      <c r="B44" s="150">
        <f>ABS($B$2*D44+$B$2)</f>
        <v/>
      </c>
      <c r="C44" s="151" t="n">
        <v>0.0015</v>
      </c>
      <c r="D44" s="162" t="n">
        <v>-0.165</v>
      </c>
      <c r="E44" s="140">
        <f>ROUND(F44 / B44, 0)</f>
        <v/>
      </c>
      <c r="F44" s="109">
        <f>F43+ROUND(F43 * 0.022, 0)</f>
        <v/>
      </c>
      <c r="G44" s="140">
        <f>G43+E44</f>
        <v/>
      </c>
      <c r="H44" s="109">
        <f>H43+F44</f>
        <v/>
      </c>
      <c r="I44" s="153">
        <f>(B44*1.5%+B44)</f>
        <v/>
      </c>
      <c r="J44" s="154">
        <f>ROUND(G44/2,0)</f>
        <v/>
      </c>
      <c r="K44" s="155">
        <f>AVERAGE(I44,N44)</f>
        <v/>
      </c>
      <c r="L44" s="156">
        <f>ROUND(J44/2, 0)</f>
        <v/>
      </c>
      <c r="M44" s="157">
        <f>H44/G44</f>
        <v/>
      </c>
      <c r="N44" s="135">
        <f>(M44*1.5%+M44)</f>
        <v/>
      </c>
      <c r="O44" s="136">
        <f>(N44-B44)/B44</f>
        <v/>
      </c>
      <c r="P44" s="158">
        <f>(I44-B44)*J44</f>
        <v/>
      </c>
      <c r="Q44" s="159">
        <f>(K44-I44)*L44</f>
        <v/>
      </c>
      <c r="R44" s="109">
        <f>S44-H44</f>
        <v/>
      </c>
      <c r="S44" s="137">
        <f>(H44*1.5%+H44)</f>
        <v/>
      </c>
      <c r="T44" s="138">
        <f>(H44*D44+H44)-H44</f>
        <v/>
      </c>
      <c r="U44" s="125" t="n"/>
      <c r="X44" s="125" t="n"/>
      <c r="Y44" s="160" t="n"/>
      <c r="Z44" s="139" t="n"/>
      <c r="AC44" s="139" t="n"/>
    </row>
    <row r="45" ht="15" customHeight="1" s="89">
      <c r="A45" s="161" t="n">
        <v>44</v>
      </c>
      <c r="B45" s="150">
        <f>ABS($B$2*D45+$B$2)</f>
        <v/>
      </c>
      <c r="C45" s="151" t="n">
        <v>0.0015</v>
      </c>
      <c r="D45" s="162" t="n">
        <v>-0.1725</v>
      </c>
      <c r="E45" s="140">
        <f>ROUND(F45 / B45, 0)</f>
        <v/>
      </c>
      <c r="F45" s="109">
        <f>F44+ROUND(F44 * 0.022, 0)</f>
        <v/>
      </c>
      <c r="G45" s="140">
        <f>G44+E45</f>
        <v/>
      </c>
      <c r="H45" s="109">
        <f>H44+F45</f>
        <v/>
      </c>
      <c r="I45" s="153">
        <f>(B45*1.5%+B45)</f>
        <v/>
      </c>
      <c r="J45" s="154">
        <f>ROUND(G45/2,0)</f>
        <v/>
      </c>
      <c r="K45" s="155">
        <f>AVERAGE(I45,N45)</f>
        <v/>
      </c>
      <c r="L45" s="156">
        <f>ROUND(J45/2, 0)</f>
        <v/>
      </c>
      <c r="M45" s="157">
        <f>H45/G45</f>
        <v/>
      </c>
      <c r="N45" s="135">
        <f>(M45*1.5%+M45)</f>
        <v/>
      </c>
      <c r="O45" s="136">
        <f>(N45-B45)/B45</f>
        <v/>
      </c>
      <c r="P45" s="158">
        <f>(I45-B45)*J45</f>
        <v/>
      </c>
      <c r="Q45" s="159">
        <f>(K45-I45)*L45</f>
        <v/>
      </c>
      <c r="R45" s="109">
        <f>S45-H45</f>
        <v/>
      </c>
      <c r="S45" s="137">
        <f>(H45*1.5%+H45)</f>
        <v/>
      </c>
      <c r="T45" s="138">
        <f>(H45*D45+H45)-H45</f>
        <v/>
      </c>
      <c r="U45" s="125" t="n"/>
      <c r="V45" s="142" t="n"/>
      <c r="X45" s="125" t="n"/>
      <c r="Y45" s="160" t="n"/>
      <c r="Z45" s="139" t="n"/>
      <c r="AC45" s="139" t="n"/>
    </row>
    <row r="46" ht="15" customHeight="1" s="89">
      <c r="A46" s="161" t="n">
        <v>45</v>
      </c>
      <c r="B46" s="150">
        <f>ABS($B$2*D46+$B$2)</f>
        <v/>
      </c>
      <c r="C46" s="151" t="n">
        <v>0.0015</v>
      </c>
      <c r="D46" s="162" t="n">
        <v>-0.18</v>
      </c>
      <c r="E46" s="140">
        <f>ROUND(F46 / B46, 0)</f>
        <v/>
      </c>
      <c r="F46" s="109">
        <f>F45+ROUND(F45 * 0.022, 0)</f>
        <v/>
      </c>
      <c r="G46" s="140">
        <f>G45+E46</f>
        <v/>
      </c>
      <c r="H46" s="109">
        <f>H45+F46</f>
        <v/>
      </c>
      <c r="I46" s="153">
        <f>(B46*1.5%+B46)</f>
        <v/>
      </c>
      <c r="J46" s="154">
        <f>ROUND(G46/2,0)</f>
        <v/>
      </c>
      <c r="K46" s="155">
        <f>AVERAGE(I46,N46)</f>
        <v/>
      </c>
      <c r="L46" s="156">
        <f>ROUND(J46/2, 0)</f>
        <v/>
      </c>
      <c r="M46" s="157">
        <f>H46/G46</f>
        <v/>
      </c>
      <c r="N46" s="135">
        <f>(M46*1.5%+M46)</f>
        <v/>
      </c>
      <c r="O46" s="136">
        <f>(N46-B46)/B46</f>
        <v/>
      </c>
      <c r="P46" s="158">
        <f>(I46-B46)*J46</f>
        <v/>
      </c>
      <c r="Q46" s="159">
        <f>(K46-I46)*L46</f>
        <v/>
      </c>
      <c r="R46" s="109">
        <f>S46-H46</f>
        <v/>
      </c>
      <c r="S46" s="137">
        <f>(H46*1.5%+H46)</f>
        <v/>
      </c>
      <c r="T46" s="138">
        <f>(H46*D46+H46)-H46</f>
        <v/>
      </c>
      <c r="U46" s="125" t="n"/>
      <c r="X46" s="125" t="n"/>
      <c r="Y46" s="160" t="n"/>
      <c r="Z46" s="139" t="n"/>
      <c r="AC46" s="139" t="n"/>
    </row>
    <row r="47" ht="15" customHeight="1" s="89">
      <c r="A47" s="161" t="n">
        <v>46</v>
      </c>
      <c r="B47" s="150">
        <f>ABS($B$2*D47+$B$2)</f>
        <v/>
      </c>
      <c r="C47" s="151" t="n">
        <v>0.0015</v>
      </c>
      <c r="D47" s="162" t="n">
        <v>-0.1875</v>
      </c>
      <c r="E47" s="140">
        <f>ROUND(F47 / B47, 0)</f>
        <v/>
      </c>
      <c r="F47" s="109">
        <f>F46+ROUND(F46 * 0.022, 0)</f>
        <v/>
      </c>
      <c r="G47" s="140">
        <f>G46+E47</f>
        <v/>
      </c>
      <c r="H47" s="109">
        <f>H46+F47</f>
        <v/>
      </c>
      <c r="I47" s="153">
        <f>(B47*1.5%+B47)</f>
        <v/>
      </c>
      <c r="J47" s="154">
        <f>ROUND(G47/2,0)</f>
        <v/>
      </c>
      <c r="K47" s="155">
        <f>AVERAGE(I47,N47)</f>
        <v/>
      </c>
      <c r="L47" s="156">
        <f>ROUND(J47/2, 0)</f>
        <v/>
      </c>
      <c r="M47" s="157">
        <f>H47/G47</f>
        <v/>
      </c>
      <c r="N47" s="135">
        <f>(M47*1.5%+M47)</f>
        <v/>
      </c>
      <c r="O47" s="136">
        <f>(N47-B47)/B47</f>
        <v/>
      </c>
      <c r="P47" s="158">
        <f>(I47-B47)*J47</f>
        <v/>
      </c>
      <c r="Q47" s="159">
        <f>(K47-I47)*L47</f>
        <v/>
      </c>
      <c r="R47" s="109">
        <f>S47-H47</f>
        <v/>
      </c>
      <c r="S47" s="137">
        <f>(H47*1.5%+H47)</f>
        <v/>
      </c>
      <c r="T47" s="138">
        <f>(H47*D47+H47)-H47</f>
        <v/>
      </c>
      <c r="U47" s="125" t="n"/>
      <c r="X47" s="125" t="n"/>
      <c r="Y47" s="160" t="n"/>
      <c r="Z47" s="139" t="n"/>
      <c r="AC47" s="139" t="n"/>
    </row>
    <row r="48" ht="15" customHeight="1" s="89">
      <c r="A48" s="161" t="n">
        <v>47</v>
      </c>
      <c r="B48" s="150">
        <f>ABS($B$2*D48+$B$2)</f>
        <v/>
      </c>
      <c r="C48" s="151" t="n">
        <v>0.0015</v>
      </c>
      <c r="D48" s="162" t="n">
        <v>-0.195</v>
      </c>
      <c r="E48" s="140">
        <f>ROUND(F48 / B48, 0)</f>
        <v/>
      </c>
      <c r="F48" s="109">
        <f>F47+ROUND(F47 * 0.022, 0)</f>
        <v/>
      </c>
      <c r="G48" s="140">
        <f>G47+E48</f>
        <v/>
      </c>
      <c r="H48" s="109">
        <f>H47+F48</f>
        <v/>
      </c>
      <c r="I48" s="153">
        <f>(B48*1.5%+B48)</f>
        <v/>
      </c>
      <c r="J48" s="154">
        <f>ROUND(G48/2,0)</f>
        <v/>
      </c>
      <c r="K48" s="155">
        <f>AVERAGE(I48,N48)</f>
        <v/>
      </c>
      <c r="L48" s="156">
        <f>ROUND(J48/2, 0)</f>
        <v/>
      </c>
      <c r="M48" s="157">
        <f>H48/G48</f>
        <v/>
      </c>
      <c r="N48" s="135">
        <f>(M48*1.5%+M48)</f>
        <v/>
      </c>
      <c r="O48" s="136">
        <f>(N48-B48)/B48</f>
        <v/>
      </c>
      <c r="P48" s="158">
        <f>(I48-B48)*J48</f>
        <v/>
      </c>
      <c r="Q48" s="159">
        <f>(K48-I48)*L48</f>
        <v/>
      </c>
      <c r="R48" s="109">
        <f>S48-H48</f>
        <v/>
      </c>
      <c r="S48" s="137">
        <f>(H48*1.5%+H48)</f>
        <v/>
      </c>
      <c r="T48" s="138">
        <f>(H48*D48+H48)-H48</f>
        <v/>
      </c>
      <c r="U48" s="125" t="n"/>
      <c r="X48" s="125" t="n"/>
      <c r="Y48" s="160" t="n"/>
      <c r="Z48" s="139" t="n"/>
      <c r="AC48" s="139" t="n"/>
    </row>
    <row r="49" ht="15" customHeight="1" s="89">
      <c r="A49" s="161" t="n">
        <v>48</v>
      </c>
      <c r="B49" s="150">
        <f>ABS($B$2*D49+$B$2)</f>
        <v/>
      </c>
      <c r="C49" s="151" t="n">
        <v>0.0015</v>
      </c>
      <c r="D49" s="162" t="n">
        <v>-0.2025</v>
      </c>
      <c r="E49" s="140">
        <f>ROUND(F49 / B49, 0)</f>
        <v/>
      </c>
      <c r="F49" s="109">
        <f>F48+ROUND(F48 * 0.022, 0)</f>
        <v/>
      </c>
      <c r="G49" s="140">
        <f>G48+E49</f>
        <v/>
      </c>
      <c r="H49" s="109">
        <f>H48+F49</f>
        <v/>
      </c>
      <c r="I49" s="153">
        <f>(B49*1.5%+B49)</f>
        <v/>
      </c>
      <c r="J49" s="154">
        <f>ROUND(G49/2,0)</f>
        <v/>
      </c>
      <c r="K49" s="155">
        <f>AVERAGE(I49,N49)</f>
        <v/>
      </c>
      <c r="L49" s="156">
        <f>ROUND(J49/2, 0)</f>
        <v/>
      </c>
      <c r="M49" s="157">
        <f>H49/G49</f>
        <v/>
      </c>
      <c r="N49" s="135">
        <f>(M49*1.5%+M49)</f>
        <v/>
      </c>
      <c r="O49" s="136">
        <f>(N49-B49)/B49</f>
        <v/>
      </c>
      <c r="P49" s="158">
        <f>(I49-B49)*J49</f>
        <v/>
      </c>
      <c r="Q49" s="159">
        <f>(K49-I49)*L49</f>
        <v/>
      </c>
      <c r="R49" s="109">
        <f>S49-H49</f>
        <v/>
      </c>
      <c r="S49" s="137">
        <f>(H49*1.5%+H49)</f>
        <v/>
      </c>
      <c r="T49" s="138">
        <f>(H49*D49+H49)-H49</f>
        <v/>
      </c>
      <c r="U49" s="125" t="n"/>
      <c r="X49" s="125" t="n"/>
      <c r="Y49" s="160" t="n"/>
      <c r="Z49" s="139" t="n"/>
      <c r="AC49" s="139" t="n"/>
    </row>
    <row r="50" ht="15" customHeight="1" s="89">
      <c r="A50" s="161" t="n">
        <v>49</v>
      </c>
      <c r="B50" s="150">
        <f>ABS($B$2*D50+$B$2)</f>
        <v/>
      </c>
      <c r="C50" s="151" t="n">
        <v>0.0015</v>
      </c>
      <c r="D50" s="162" t="n">
        <v>-0.21</v>
      </c>
      <c r="E50" s="140">
        <f>ROUND(F50 / B50, 0)</f>
        <v/>
      </c>
      <c r="F50" s="109">
        <f>F49+ROUND(F49 * 0.022, 0)</f>
        <v/>
      </c>
      <c r="G50" s="140">
        <f>G49+E50</f>
        <v/>
      </c>
      <c r="H50" s="109">
        <f>H49+F50</f>
        <v/>
      </c>
      <c r="I50" s="153">
        <f>(B50*1.5%+B50)</f>
        <v/>
      </c>
      <c r="J50" s="154">
        <f>ROUND(G50/2,0)</f>
        <v/>
      </c>
      <c r="K50" s="155">
        <f>AVERAGE(I50,N50)</f>
        <v/>
      </c>
      <c r="L50" s="156">
        <f>ROUND(J50/2, 0)</f>
        <v/>
      </c>
      <c r="M50" s="157">
        <f>H50/G50</f>
        <v/>
      </c>
      <c r="N50" s="135">
        <f>(M50*1.5%+M50)</f>
        <v/>
      </c>
      <c r="O50" s="136">
        <f>(N50-B50)/B50</f>
        <v/>
      </c>
      <c r="P50" s="158">
        <f>(I50-B50)*J50</f>
        <v/>
      </c>
      <c r="Q50" s="159">
        <f>(K50-I50)*L50</f>
        <v/>
      </c>
      <c r="R50" s="109">
        <f>S50-H50</f>
        <v/>
      </c>
      <c r="S50" s="137">
        <f>(H50*1.5%+H50)</f>
        <v/>
      </c>
      <c r="T50" s="138">
        <f>(H50*D50+H50)-H50</f>
        <v/>
      </c>
      <c r="U50" s="125" t="n"/>
      <c r="X50" s="125" t="n"/>
      <c r="Y50" s="160" t="n"/>
      <c r="Z50" s="139" t="n"/>
      <c r="AC50" s="139" t="n"/>
    </row>
    <row r="51" ht="15" customHeight="1" s="89">
      <c r="A51" s="161" t="n">
        <v>50</v>
      </c>
      <c r="B51" s="150">
        <f>ABS($B$2*D51+$B$2)</f>
        <v/>
      </c>
      <c r="C51" s="151" t="n">
        <v>0.0015</v>
      </c>
      <c r="D51" s="162" t="n">
        <v>-0.2175</v>
      </c>
      <c r="E51" s="140">
        <f>ROUND(F51 / B51, 0)</f>
        <v/>
      </c>
      <c r="F51" s="109">
        <f>F50+ROUND(F50 * 0.022, 0)</f>
        <v/>
      </c>
      <c r="G51" s="140">
        <f>G50+E51</f>
        <v/>
      </c>
      <c r="H51" s="109">
        <f>H50+F51</f>
        <v/>
      </c>
      <c r="I51" s="153">
        <f>(B51*1.5%+B51)</f>
        <v/>
      </c>
      <c r="J51" s="154">
        <f>ROUND(G51/2,0)</f>
        <v/>
      </c>
      <c r="K51" s="155">
        <f>AVERAGE(I51,N51)</f>
        <v/>
      </c>
      <c r="L51" s="156">
        <f>ROUND(J51/2, 0)</f>
        <v/>
      </c>
      <c r="M51" s="157">
        <f>H51/G51</f>
        <v/>
      </c>
      <c r="N51" s="135">
        <f>(M51*1.5%+M51)</f>
        <v/>
      </c>
      <c r="O51" s="136">
        <f>(N51-B51)/B51</f>
        <v/>
      </c>
      <c r="P51" s="158">
        <f>(I51-B51)*J51</f>
        <v/>
      </c>
      <c r="Q51" s="159">
        <f>(K51-I51)*L51</f>
        <v/>
      </c>
      <c r="R51" s="109">
        <f>S51-H51</f>
        <v/>
      </c>
      <c r="S51" s="137">
        <f>(H51*1.5%+H51)</f>
        <v/>
      </c>
      <c r="T51" s="138">
        <f>(H51*D51+H51)-H51</f>
        <v/>
      </c>
      <c r="U51" s="125" t="n"/>
      <c r="X51" s="125" t="n"/>
      <c r="Y51" s="160" t="n"/>
      <c r="Z51" s="139" t="n"/>
      <c r="AC51" s="139" t="n"/>
    </row>
    <row r="52" ht="15" customHeight="1" s="89">
      <c r="A52" s="161" t="n">
        <v>51</v>
      </c>
      <c r="B52" s="150">
        <f>ABS($B$2*D52+$B$2)</f>
        <v/>
      </c>
      <c r="C52" s="151" t="n">
        <v>0.0015</v>
      </c>
      <c r="D52" s="162" t="n">
        <v>-0.225</v>
      </c>
      <c r="E52" s="140">
        <f>ROUND(F52 / B52, 0)</f>
        <v/>
      </c>
      <c r="F52" s="109">
        <f>F51+ROUND(F51 * 0.022, 0)</f>
        <v/>
      </c>
      <c r="G52" s="140">
        <f>G51+E52</f>
        <v/>
      </c>
      <c r="H52" s="109">
        <f>H51+F52</f>
        <v/>
      </c>
      <c r="I52" s="153">
        <f>(B52*1.5%+B52)</f>
        <v/>
      </c>
      <c r="J52" s="154">
        <f>ROUND(G52/2,0)</f>
        <v/>
      </c>
      <c r="K52" s="155">
        <f>AVERAGE(I52,N52)</f>
        <v/>
      </c>
      <c r="L52" s="156">
        <f>ROUND(J52/2, 0)</f>
        <v/>
      </c>
      <c r="M52" s="157">
        <f>H52/G52</f>
        <v/>
      </c>
      <c r="N52" s="135">
        <f>(M52*1.5%+M52)</f>
        <v/>
      </c>
      <c r="O52" s="136">
        <f>(N52-B52)/B52</f>
        <v/>
      </c>
      <c r="P52" s="158">
        <f>(I52-B52)*J52</f>
        <v/>
      </c>
      <c r="Q52" s="159">
        <f>(K52-I52)*L52</f>
        <v/>
      </c>
      <c r="R52" s="109">
        <f>S52-H52</f>
        <v/>
      </c>
      <c r="S52" s="137">
        <f>(H52*1.5%+H52)</f>
        <v/>
      </c>
      <c r="T52" s="138">
        <f>(H52*D52+H52)-H52</f>
        <v/>
      </c>
      <c r="U52" s="125" t="n"/>
      <c r="X52" s="125" t="n"/>
      <c r="Y52" s="160" t="n"/>
      <c r="Z52" s="139" t="n"/>
      <c r="AC52" s="139" t="n"/>
    </row>
    <row r="53" ht="15" customHeight="1" s="89">
      <c r="A53" s="161" t="n">
        <v>52</v>
      </c>
      <c r="B53" s="150">
        <f>ABS($B$2*D53+$B$2)</f>
        <v/>
      </c>
      <c r="C53" s="151" t="n">
        <v>0.0015</v>
      </c>
      <c r="D53" s="162" t="n">
        <v>-0.2325</v>
      </c>
      <c r="E53" s="140">
        <f>ROUND(F53 / B53, 0)</f>
        <v/>
      </c>
      <c r="F53" s="109">
        <f>F52+ROUND(F52 * 0.022, 0)</f>
        <v/>
      </c>
      <c r="G53" s="140">
        <f>G52+E53</f>
        <v/>
      </c>
      <c r="H53" s="109">
        <f>H52+F53</f>
        <v/>
      </c>
      <c r="I53" s="153">
        <f>(B53*1.5%+B53)</f>
        <v/>
      </c>
      <c r="J53" s="154">
        <f>ROUND(G53/2,0)</f>
        <v/>
      </c>
      <c r="K53" s="155">
        <f>AVERAGE(I53,N53)</f>
        <v/>
      </c>
      <c r="L53" s="156">
        <f>ROUND(J53/2, 0)</f>
        <v/>
      </c>
      <c r="M53" s="157">
        <f>H53/G53</f>
        <v/>
      </c>
      <c r="N53" s="135">
        <f>(M53*1.5%+M53)</f>
        <v/>
      </c>
      <c r="O53" s="136">
        <f>(N53-B53)/B53</f>
        <v/>
      </c>
      <c r="P53" s="158">
        <f>(I53-B53)*J53</f>
        <v/>
      </c>
      <c r="Q53" s="159">
        <f>(K53-I53)*L53</f>
        <v/>
      </c>
      <c r="R53" s="109">
        <f>S53-H53</f>
        <v/>
      </c>
      <c r="S53" s="137">
        <f>(H53*1.5%+H53)</f>
        <v/>
      </c>
      <c r="T53" s="138">
        <f>(H53*D53+H53)-H53</f>
        <v/>
      </c>
      <c r="U53" s="125" t="n"/>
      <c r="X53" s="125" t="n"/>
      <c r="Y53" s="160" t="n"/>
      <c r="Z53" s="139" t="n"/>
      <c r="AC53" s="139" t="n"/>
    </row>
    <row r="54" ht="15" customHeight="1" s="89">
      <c r="A54" s="161" t="n">
        <v>53</v>
      </c>
      <c r="B54" s="150">
        <f>ABS($B$2*D54+$B$2)</f>
        <v/>
      </c>
      <c r="C54" s="151" t="n">
        <v>0.0015</v>
      </c>
      <c r="D54" s="162" t="n">
        <v>-0.24</v>
      </c>
      <c r="E54" s="140">
        <f>ROUND(F54 / B54, 0)</f>
        <v/>
      </c>
      <c r="F54" s="109">
        <f>F53+ROUND(F53 * 0.022, 0)</f>
        <v/>
      </c>
      <c r="G54" s="140">
        <f>G53+E54</f>
        <v/>
      </c>
      <c r="H54" s="109">
        <f>H53+F54</f>
        <v/>
      </c>
      <c r="I54" s="153">
        <f>(B54*1.5%+B54)</f>
        <v/>
      </c>
      <c r="J54" s="154">
        <f>ROUND(G54/2,0)</f>
        <v/>
      </c>
      <c r="K54" s="155">
        <f>AVERAGE(I54,N54)</f>
        <v/>
      </c>
      <c r="L54" s="156">
        <f>ROUND(J54/2, 0)</f>
        <v/>
      </c>
      <c r="M54" s="157">
        <f>H54/G54</f>
        <v/>
      </c>
      <c r="N54" s="135">
        <f>(M54*1.5%+M54)</f>
        <v/>
      </c>
      <c r="O54" s="136">
        <f>(N54-B54)/B54</f>
        <v/>
      </c>
      <c r="P54" s="158">
        <f>(I54-B54)*J54</f>
        <v/>
      </c>
      <c r="Q54" s="159">
        <f>(K54-I54)*L54</f>
        <v/>
      </c>
      <c r="R54" s="109">
        <f>S54-H54</f>
        <v/>
      </c>
      <c r="S54" s="137">
        <f>(H54*1.5%+H54)</f>
        <v/>
      </c>
      <c r="T54" s="138">
        <f>(H54*D54+H54)-H54</f>
        <v/>
      </c>
      <c r="U54" s="125" t="n"/>
      <c r="X54" s="125" t="n"/>
      <c r="Y54" s="160" t="n"/>
      <c r="Z54" s="139" t="n"/>
      <c r="AC54" s="139" t="n"/>
    </row>
    <row r="55" ht="15" customHeight="1" s="89">
      <c r="A55" s="161" t="n">
        <v>54</v>
      </c>
      <c r="B55" s="150">
        <f>ABS($B$2*D55+$B$2)</f>
        <v/>
      </c>
      <c r="C55" s="151" t="n">
        <v>0.0015</v>
      </c>
      <c r="D55" s="162" t="n">
        <v>-0.2475</v>
      </c>
      <c r="E55" s="140">
        <f>ROUND(F55 / B55, 0)</f>
        <v/>
      </c>
      <c r="F55" s="109">
        <f>F54+ROUND(F54 * 0.022, 0)</f>
        <v/>
      </c>
      <c r="G55" s="140">
        <f>G54+E55</f>
        <v/>
      </c>
      <c r="H55" s="109">
        <f>H54+F55</f>
        <v/>
      </c>
      <c r="I55" s="153">
        <f>(B55*1.5%+B55)</f>
        <v/>
      </c>
      <c r="J55" s="154">
        <f>ROUND(G55/2,0)</f>
        <v/>
      </c>
      <c r="K55" s="155">
        <f>AVERAGE(I55,N55)</f>
        <v/>
      </c>
      <c r="L55" s="156">
        <f>ROUND(J55/2, 0)</f>
        <v/>
      </c>
      <c r="M55" s="157">
        <f>H55/G55</f>
        <v/>
      </c>
      <c r="N55" s="135">
        <f>(M55*1.5%+M55)</f>
        <v/>
      </c>
      <c r="O55" s="136">
        <f>(N55-B55)/B55</f>
        <v/>
      </c>
      <c r="P55" s="158">
        <f>(I55-B55)*J55</f>
        <v/>
      </c>
      <c r="Q55" s="159">
        <f>(K55-I55)*L55</f>
        <v/>
      </c>
      <c r="R55" s="109">
        <f>S55-H55</f>
        <v/>
      </c>
      <c r="S55" s="137">
        <f>(H55*1.5%+H55)</f>
        <v/>
      </c>
      <c r="T55" s="138">
        <f>(H55*D55+H55)-H55</f>
        <v/>
      </c>
      <c r="U55" s="125" t="n"/>
      <c r="X55" s="125" t="n"/>
      <c r="Y55" s="160" t="n"/>
      <c r="Z55" s="139" t="n"/>
      <c r="AC55" s="139" t="n"/>
    </row>
    <row r="56" ht="15" customHeight="1" s="89">
      <c r="A56" s="127" t="n">
        <v>55</v>
      </c>
      <c r="B56" s="150">
        <f>ABS($B$2*D56+$B$2)</f>
        <v/>
      </c>
      <c r="C56" s="151" t="n">
        <v>0.0015</v>
      </c>
      <c r="D56" s="152" t="n">
        <v>-0.255</v>
      </c>
      <c r="E56" s="140">
        <f>ROUND(F56 / B56, 0)</f>
        <v/>
      </c>
      <c r="F56" s="109">
        <f>F55+ROUND(F55 * 0.022, 0)</f>
        <v/>
      </c>
      <c r="G56" s="140">
        <f>G55+E56</f>
        <v/>
      </c>
      <c r="H56" s="109">
        <f>H55+F56</f>
        <v/>
      </c>
      <c r="I56" s="153">
        <f>(B56*1.5%+B56)</f>
        <v/>
      </c>
      <c r="J56" s="154">
        <f>ROUND(G56/2,0)</f>
        <v/>
      </c>
      <c r="K56" s="155">
        <f>AVERAGE(I56,N56)</f>
        <v/>
      </c>
      <c r="L56" s="156">
        <f>ROUND(J56/2, 0)</f>
        <v/>
      </c>
      <c r="M56" s="157">
        <f>H56/G56</f>
        <v/>
      </c>
      <c r="N56" s="135">
        <f>(M56*1.5%+M56)</f>
        <v/>
      </c>
      <c r="O56" s="136">
        <f>(N56-B56)/B56</f>
        <v/>
      </c>
      <c r="P56" s="158">
        <f>(I56-B56)*J56</f>
        <v/>
      </c>
      <c r="Q56" s="159">
        <f>(K56-I56)*L56</f>
        <v/>
      </c>
      <c r="R56" s="109">
        <f>S56-H56</f>
        <v/>
      </c>
      <c r="S56" s="137">
        <f>(H56*1.5%+H56)</f>
        <v/>
      </c>
      <c r="T56" s="138">
        <f>(H56*D56+H56)-H56</f>
        <v/>
      </c>
      <c r="U56" s="125" t="n"/>
      <c r="X56" s="125" t="n"/>
      <c r="Y56" s="160" t="n"/>
      <c r="Z56" s="139" t="n"/>
      <c r="AC56" s="139" t="n"/>
    </row>
    <row r="57" ht="15" customHeight="1" s="89">
      <c r="A57" s="161" t="n">
        <v>56</v>
      </c>
      <c r="B57" s="150">
        <f>ABS($B$2*D57+$B$2)</f>
        <v/>
      </c>
      <c r="C57" s="151" t="n">
        <v>0.002</v>
      </c>
      <c r="D57" s="162" t="n">
        <v>-0.265</v>
      </c>
      <c r="E57" s="140">
        <f>ROUND(F57 / B57, 0)</f>
        <v/>
      </c>
      <c r="F57" s="109">
        <f>F56+ROUND(F56 * 0.022, 0)</f>
        <v/>
      </c>
      <c r="G57" s="140">
        <f>G56+E57</f>
        <v/>
      </c>
      <c r="H57" s="109">
        <f>H56+F57</f>
        <v/>
      </c>
      <c r="I57" s="153">
        <f>(B57*1.5%+B57)</f>
        <v/>
      </c>
      <c r="J57" s="154">
        <f>ROUND(G57/2,0)</f>
        <v/>
      </c>
      <c r="K57" s="155">
        <f>AVERAGE(I57,N57)</f>
        <v/>
      </c>
      <c r="L57" s="156">
        <f>ROUND(J57/2, 0)</f>
        <v/>
      </c>
      <c r="M57" s="157">
        <f>H57/G57</f>
        <v/>
      </c>
      <c r="N57" s="135">
        <f>(M57*1.5%+M57)</f>
        <v/>
      </c>
      <c r="O57" s="136">
        <f>(N57-B57)/B57</f>
        <v/>
      </c>
      <c r="P57" s="158">
        <f>(I57-B57)*J57</f>
        <v/>
      </c>
      <c r="Q57" s="159">
        <f>(K57-I57)*L57</f>
        <v/>
      </c>
      <c r="R57" s="109">
        <f>S57-H57</f>
        <v/>
      </c>
      <c r="S57" s="137">
        <f>(H57*1.5%+H57)</f>
        <v/>
      </c>
      <c r="T57" s="138">
        <f>(H57*D57+H57)-H57</f>
        <v/>
      </c>
      <c r="U57" s="125" t="n"/>
      <c r="X57" s="125" t="n"/>
      <c r="Y57" s="160" t="n"/>
      <c r="Z57" s="139" t="n"/>
      <c r="AC57" s="139" t="n"/>
    </row>
    <row r="58" ht="15" customHeight="1" s="89">
      <c r="A58" s="161" t="n">
        <v>57</v>
      </c>
      <c r="B58" s="150">
        <f>ABS($B$2*D58+$B$2)</f>
        <v/>
      </c>
      <c r="C58" s="151" t="n">
        <v>0.002</v>
      </c>
      <c r="D58" s="162" t="n">
        <v>-0.275</v>
      </c>
      <c r="E58" s="140">
        <f>ROUND(F58 / B58, 0)</f>
        <v/>
      </c>
      <c r="F58" s="109">
        <f>F57+ROUND(F57 * 0.022, 0)</f>
        <v/>
      </c>
      <c r="G58" s="140">
        <f>G57+E58</f>
        <v/>
      </c>
      <c r="H58" s="109">
        <f>H57+F58</f>
        <v/>
      </c>
      <c r="I58" s="153">
        <f>(B58*1.5%+B58)</f>
        <v/>
      </c>
      <c r="J58" s="154">
        <f>ROUND(G58/2,0)</f>
        <v/>
      </c>
      <c r="K58" s="155">
        <f>AVERAGE(I58,N58)</f>
        <v/>
      </c>
      <c r="L58" s="156">
        <f>ROUND(J58/2, 0)</f>
        <v/>
      </c>
      <c r="M58" s="157">
        <f>H58/G58</f>
        <v/>
      </c>
      <c r="N58" s="135">
        <f>(M58*1.5%+M58)</f>
        <v/>
      </c>
      <c r="O58" s="136">
        <f>(N58-B58)/B58</f>
        <v/>
      </c>
      <c r="P58" s="158">
        <f>(I58-B58)*J58</f>
        <v/>
      </c>
      <c r="Q58" s="159">
        <f>(K58-I58)*L58</f>
        <v/>
      </c>
      <c r="R58" s="109">
        <f>S58-H58</f>
        <v/>
      </c>
      <c r="S58" s="137">
        <f>(H58*1.5%+H58)</f>
        <v/>
      </c>
      <c r="T58" s="138">
        <f>(H58*D58+H58)-H58</f>
        <v/>
      </c>
      <c r="U58" s="125" t="n"/>
      <c r="X58" s="125" t="n"/>
      <c r="Y58" s="160" t="n"/>
      <c r="Z58" s="139" t="n"/>
      <c r="AC58" s="139" t="n"/>
    </row>
    <row r="59" ht="15" customHeight="1" s="89">
      <c r="A59" s="161" t="n">
        <v>58</v>
      </c>
      <c r="B59" s="150">
        <f>ABS($B$2*D59+$B$2)</f>
        <v/>
      </c>
      <c r="C59" s="151" t="n">
        <v>0.002</v>
      </c>
      <c r="D59" s="162" t="n">
        <v>-0.285</v>
      </c>
      <c r="E59" s="140">
        <f>ROUND(F59 / B59, 0)</f>
        <v/>
      </c>
      <c r="F59" s="109">
        <f>F58+ROUND(F58 * 0.022, 0)</f>
        <v/>
      </c>
      <c r="G59" s="140">
        <f>G58+E59</f>
        <v/>
      </c>
      <c r="H59" s="109">
        <f>H58+F59</f>
        <v/>
      </c>
      <c r="I59" s="153">
        <f>(B59*1.5%+B59)</f>
        <v/>
      </c>
      <c r="J59" s="154">
        <f>ROUND(G59/2,0)</f>
        <v/>
      </c>
      <c r="K59" s="155">
        <f>AVERAGE(I59,N59)</f>
        <v/>
      </c>
      <c r="L59" s="156">
        <f>ROUND(J59/2, 0)</f>
        <v/>
      </c>
      <c r="M59" s="157">
        <f>H59/G59</f>
        <v/>
      </c>
      <c r="N59" s="135">
        <f>(M59*1.5%+M59)</f>
        <v/>
      </c>
      <c r="O59" s="136">
        <f>(N59-B59)/B59</f>
        <v/>
      </c>
      <c r="P59" s="158">
        <f>(I59-B59)*J59</f>
        <v/>
      </c>
      <c r="Q59" s="159">
        <f>(K59-I59)*L59</f>
        <v/>
      </c>
      <c r="R59" s="109">
        <f>S59-H59</f>
        <v/>
      </c>
      <c r="S59" s="137">
        <f>(H59*1.5%+H59)</f>
        <v/>
      </c>
      <c r="T59" s="138">
        <f>(H59*D59+H59)-H59</f>
        <v/>
      </c>
      <c r="U59" s="125" t="n"/>
      <c r="X59" s="125" t="n"/>
      <c r="Y59" s="160" t="n"/>
      <c r="Z59" s="139" t="n"/>
      <c r="AC59" s="139" t="n"/>
    </row>
    <row r="60" ht="15" customHeight="1" s="89">
      <c r="A60" s="161" t="n">
        <v>59</v>
      </c>
      <c r="B60" s="150">
        <f>ABS($B$2*D60+$B$2)</f>
        <v/>
      </c>
      <c r="C60" s="151" t="n">
        <v>0.002</v>
      </c>
      <c r="D60" s="162" t="n">
        <v>-0.295</v>
      </c>
      <c r="E60" s="140">
        <f>ROUND(F60 / B60, 0)</f>
        <v/>
      </c>
      <c r="F60" s="109">
        <f>F59+ROUND(F59 * 0.022, 0)</f>
        <v/>
      </c>
      <c r="G60" s="140">
        <f>G59+E60</f>
        <v/>
      </c>
      <c r="H60" s="109">
        <f>H59+F60</f>
        <v/>
      </c>
      <c r="I60" s="153">
        <f>(B60*1.5%+B60)</f>
        <v/>
      </c>
      <c r="J60" s="154">
        <f>ROUND(G60/2,0)</f>
        <v/>
      </c>
      <c r="K60" s="155">
        <f>AVERAGE(I60,N60)</f>
        <v/>
      </c>
      <c r="L60" s="156">
        <f>ROUND(J60/2, 0)</f>
        <v/>
      </c>
      <c r="M60" s="157">
        <f>H60/G60</f>
        <v/>
      </c>
      <c r="N60" s="135">
        <f>(M60*1.5%+M60)</f>
        <v/>
      </c>
      <c r="O60" s="136">
        <f>(N60-B60)/B60</f>
        <v/>
      </c>
      <c r="P60" s="158">
        <f>(I60-B60)*J60</f>
        <v/>
      </c>
      <c r="Q60" s="159">
        <f>(K60-I60)*L60</f>
        <v/>
      </c>
      <c r="R60" s="109">
        <f>S60-H60</f>
        <v/>
      </c>
      <c r="S60" s="137">
        <f>(H60*1.5%+H60)</f>
        <v/>
      </c>
      <c r="T60" s="138">
        <f>(H60*D60+H60)-H60</f>
        <v/>
      </c>
      <c r="U60" s="125" t="n"/>
      <c r="X60" s="125" t="n"/>
      <c r="Y60" s="160" t="n"/>
      <c r="Z60" s="139" t="n"/>
      <c r="AC60" s="139" t="n"/>
    </row>
    <row r="61" ht="15" customHeight="1" s="89">
      <c r="A61" s="161" t="n">
        <v>60</v>
      </c>
      <c r="B61" s="150">
        <f>ABS($B$2*D61+$B$2)</f>
        <v/>
      </c>
      <c r="C61" s="151" t="n">
        <v>0.002</v>
      </c>
      <c r="D61" s="162" t="n">
        <v>-0.305</v>
      </c>
      <c r="E61" s="140">
        <f>ROUND(F61 / B61, 0)</f>
        <v/>
      </c>
      <c r="F61" s="109">
        <f>F60+ROUND(F60 * 0.022, 0)</f>
        <v/>
      </c>
      <c r="G61" s="140">
        <f>G60+E61</f>
        <v/>
      </c>
      <c r="H61" s="109">
        <f>H60+F61</f>
        <v/>
      </c>
      <c r="I61" s="153">
        <f>(B61*1.5%+B61)</f>
        <v/>
      </c>
      <c r="J61" s="154">
        <f>ROUND(G61/2,0)</f>
        <v/>
      </c>
      <c r="K61" s="155">
        <f>AVERAGE(I61,N61)</f>
        <v/>
      </c>
      <c r="L61" s="156">
        <f>ROUND(J61/2, 0)</f>
        <v/>
      </c>
      <c r="M61" s="157">
        <f>H61/G61</f>
        <v/>
      </c>
      <c r="N61" s="135">
        <f>(M61*1.5%+M61)</f>
        <v/>
      </c>
      <c r="O61" s="136">
        <f>(N61-B61)/B61</f>
        <v/>
      </c>
      <c r="P61" s="158">
        <f>(I61-B61)*J61</f>
        <v/>
      </c>
      <c r="Q61" s="159">
        <f>(K61-I61)*L61</f>
        <v/>
      </c>
      <c r="R61" s="109">
        <f>S61-H61</f>
        <v/>
      </c>
      <c r="S61" s="137">
        <f>(H61*1.5%+H61)</f>
        <v/>
      </c>
      <c r="T61" s="138">
        <f>(H61*D61+H61)-H61</f>
        <v/>
      </c>
      <c r="U61" s="125" t="n"/>
      <c r="X61" s="125" t="n"/>
      <c r="Y61" s="160" t="n"/>
      <c r="Z61" s="139" t="n"/>
      <c r="AC61" s="139" t="n"/>
    </row>
    <row r="62" ht="15" customHeight="1" s="89">
      <c r="A62" s="161" t="n">
        <v>61</v>
      </c>
      <c r="B62" s="150">
        <f>ABS($B$2*D62+$B$2)</f>
        <v/>
      </c>
      <c r="C62" s="151" t="n">
        <v>0.002</v>
      </c>
      <c r="D62" s="162" t="n">
        <v>-0.315</v>
      </c>
      <c r="E62" s="140">
        <f>ROUND(F62 / B62, 0)</f>
        <v/>
      </c>
      <c r="F62" s="109">
        <f>F61+ROUND(F61 * 0.022, 0)</f>
        <v/>
      </c>
      <c r="G62" s="140">
        <f>G61+E62</f>
        <v/>
      </c>
      <c r="H62" s="109">
        <f>H61+F62</f>
        <v/>
      </c>
      <c r="I62" s="153">
        <f>(B62*1.5%+B62)</f>
        <v/>
      </c>
      <c r="J62" s="154">
        <f>ROUND(G62/2,0)</f>
        <v/>
      </c>
      <c r="K62" s="155">
        <f>AVERAGE(I62,N62)</f>
        <v/>
      </c>
      <c r="L62" s="156">
        <f>ROUND(J62/2, 0)</f>
        <v/>
      </c>
      <c r="M62" s="157">
        <f>H62/G62</f>
        <v/>
      </c>
      <c r="N62" s="135">
        <f>(M62*1.5%+M62)</f>
        <v/>
      </c>
      <c r="O62" s="136">
        <f>(N62-B62)/B62</f>
        <v/>
      </c>
      <c r="P62" s="158">
        <f>(I62-B62)*J62</f>
        <v/>
      </c>
      <c r="Q62" s="159">
        <f>(K62-I62)*L62</f>
        <v/>
      </c>
      <c r="R62" s="109">
        <f>S62-H62</f>
        <v/>
      </c>
      <c r="S62" s="137">
        <f>(H62*1.5%+H62)</f>
        <v/>
      </c>
      <c r="T62" s="138">
        <f>(H62*D62+H62)-H62</f>
        <v/>
      </c>
      <c r="U62" s="125" t="n"/>
      <c r="X62" s="125" t="n"/>
      <c r="Y62" s="160" t="n"/>
      <c r="Z62" s="139" t="n"/>
      <c r="AC62" s="139" t="n"/>
    </row>
    <row r="63" ht="15" customHeight="1" s="89">
      <c r="A63" s="161" t="n">
        <v>62</v>
      </c>
      <c r="B63" s="150">
        <f>ABS($B$2*D63+$B$2)</f>
        <v/>
      </c>
      <c r="C63" s="151" t="n">
        <v>0.002</v>
      </c>
      <c r="D63" s="162" t="n">
        <v>-0.325</v>
      </c>
      <c r="E63" s="140">
        <f>ROUND(F63 / B63, 0)</f>
        <v/>
      </c>
      <c r="F63" s="109">
        <f>F62+ROUND(F62 * 0.022, 0)</f>
        <v/>
      </c>
      <c r="G63" s="140">
        <f>G62+E63</f>
        <v/>
      </c>
      <c r="H63" s="109">
        <f>H62+F63</f>
        <v/>
      </c>
      <c r="I63" s="153">
        <f>(B63*1.5%+B63)</f>
        <v/>
      </c>
      <c r="J63" s="154">
        <f>ROUND(G63/2,0)</f>
        <v/>
      </c>
      <c r="K63" s="155">
        <f>AVERAGE(I63,N63)</f>
        <v/>
      </c>
      <c r="L63" s="156">
        <f>ROUND(J63/2, 0)</f>
        <v/>
      </c>
      <c r="M63" s="157">
        <f>H63/G63</f>
        <v/>
      </c>
      <c r="N63" s="135">
        <f>(M63*1.5%+M63)</f>
        <v/>
      </c>
      <c r="O63" s="136">
        <f>(N63-B63)/B63</f>
        <v/>
      </c>
      <c r="P63" s="158">
        <f>(I63-B63)*J63</f>
        <v/>
      </c>
      <c r="Q63" s="159">
        <f>(K63-I63)*L63</f>
        <v/>
      </c>
      <c r="R63" s="109">
        <f>S63-H63</f>
        <v/>
      </c>
      <c r="S63" s="137">
        <f>(H63*1.5%+H63)</f>
        <v/>
      </c>
      <c r="T63" s="138">
        <f>(H63*D63+H63)-H63</f>
        <v/>
      </c>
      <c r="U63" s="125" t="n"/>
      <c r="X63" s="125" t="n"/>
      <c r="Y63" s="160" t="n"/>
      <c r="Z63" s="139" t="n"/>
      <c r="AC63" s="139" t="n"/>
    </row>
    <row r="64" ht="15" customHeight="1" s="89">
      <c r="A64" s="161" t="n">
        <v>63</v>
      </c>
      <c r="B64" s="150">
        <f>ABS($B$2*D64+$B$2)</f>
        <v/>
      </c>
      <c r="C64" s="151" t="n">
        <v>0.002</v>
      </c>
      <c r="D64" s="162" t="n">
        <v>-0.335</v>
      </c>
      <c r="E64" s="140">
        <f>ROUND(F64 / B64, 0)</f>
        <v/>
      </c>
      <c r="F64" s="109">
        <f>F63+ROUND(F63 * 0.022, 0)</f>
        <v/>
      </c>
      <c r="G64" s="140">
        <f>G63+E64</f>
        <v/>
      </c>
      <c r="H64" s="109">
        <f>H63+F64</f>
        <v/>
      </c>
      <c r="I64" s="153">
        <f>(B64*1.5%+B64)</f>
        <v/>
      </c>
      <c r="J64" s="154">
        <f>ROUND(G64/2,0)</f>
        <v/>
      </c>
      <c r="K64" s="155">
        <f>AVERAGE(I64,N64)</f>
        <v/>
      </c>
      <c r="L64" s="156">
        <f>ROUND(J64/2, 0)</f>
        <v/>
      </c>
      <c r="M64" s="157">
        <f>H64/G64</f>
        <v/>
      </c>
      <c r="N64" s="135">
        <f>(M64*1.5%+M64)</f>
        <v/>
      </c>
      <c r="O64" s="136">
        <f>(N64-B64)/B64</f>
        <v/>
      </c>
      <c r="P64" s="158">
        <f>(I64-B64)*J64</f>
        <v/>
      </c>
      <c r="Q64" s="159">
        <f>(K64-I64)*L64</f>
        <v/>
      </c>
      <c r="R64" s="109">
        <f>S64-H64</f>
        <v/>
      </c>
      <c r="S64" s="137">
        <f>(H64*1.5%+H64)</f>
        <v/>
      </c>
      <c r="T64" s="138">
        <f>(H64*D64+H64)-H64</f>
        <v/>
      </c>
      <c r="U64" s="125" t="n"/>
      <c r="X64" s="125" t="n"/>
      <c r="Y64" s="160" t="n"/>
      <c r="Z64" s="139" t="n"/>
      <c r="AC64" s="139" t="n"/>
    </row>
    <row r="65" ht="15" customHeight="1" s="89">
      <c r="A65" s="161" t="n">
        <v>64</v>
      </c>
      <c r="B65" s="150">
        <f>ABS($B$2*D65+$B$2)</f>
        <v/>
      </c>
      <c r="C65" s="151" t="n">
        <v>0.002</v>
      </c>
      <c r="D65" s="162" t="n">
        <v>-0.345</v>
      </c>
      <c r="E65" s="140">
        <f>ROUND(F65 / B65, 0)</f>
        <v/>
      </c>
      <c r="F65" s="109">
        <f>F64+ROUND(F64 * 0.022, 0)</f>
        <v/>
      </c>
      <c r="G65" s="140">
        <f>G64+E65</f>
        <v/>
      </c>
      <c r="H65" s="109">
        <f>H64+F65</f>
        <v/>
      </c>
      <c r="I65" s="153">
        <f>(B65*1.5%+B65)</f>
        <v/>
      </c>
      <c r="J65" s="154">
        <f>ROUND(G65/2,0)</f>
        <v/>
      </c>
      <c r="K65" s="155">
        <f>AVERAGE(I65,N65)</f>
        <v/>
      </c>
      <c r="L65" s="156">
        <f>ROUND(J65/2, 0)</f>
        <v/>
      </c>
      <c r="M65" s="157">
        <f>H65/G65</f>
        <v/>
      </c>
      <c r="N65" s="135">
        <f>(M65*1.5%+M65)</f>
        <v/>
      </c>
      <c r="O65" s="136">
        <f>(N65-B65)/B65</f>
        <v/>
      </c>
      <c r="P65" s="158">
        <f>(I65-B65)*J65</f>
        <v/>
      </c>
      <c r="Q65" s="159">
        <f>(K65-I65)*L65</f>
        <v/>
      </c>
      <c r="R65" s="109">
        <f>S65-H65</f>
        <v/>
      </c>
      <c r="S65" s="137">
        <f>(H65*1.5%+H65)</f>
        <v/>
      </c>
      <c r="T65" s="138">
        <f>(H65*D65+H65)-H65</f>
        <v/>
      </c>
      <c r="U65" s="125" t="n"/>
      <c r="X65" s="125" t="n"/>
      <c r="Y65" s="160" t="n"/>
      <c r="Z65" s="139" t="n"/>
      <c r="AC65" s="139" t="n"/>
    </row>
    <row r="66" ht="15" customHeight="1" s="89">
      <c r="A66" s="161" t="n">
        <v>65</v>
      </c>
      <c r="B66" s="150">
        <f>ABS($B$2*D66+$B$2)</f>
        <v/>
      </c>
      <c r="C66" s="151" t="n">
        <v>0.002</v>
      </c>
      <c r="D66" s="162" t="n">
        <v>-0.355</v>
      </c>
      <c r="E66" s="140">
        <f>ROUND(F66 / B66, 0)</f>
        <v/>
      </c>
      <c r="F66" s="109">
        <f>F65+ROUND(F65 * 0.022, 0)</f>
        <v/>
      </c>
      <c r="G66" s="140">
        <f>G65+E66</f>
        <v/>
      </c>
      <c r="H66" s="109">
        <f>H65+F66</f>
        <v/>
      </c>
      <c r="I66" s="153">
        <f>(B66*1.5%+B66)</f>
        <v/>
      </c>
      <c r="J66" s="154">
        <f>ROUND(G66/2,0)</f>
        <v/>
      </c>
      <c r="K66" s="155">
        <f>AVERAGE(I66,N66)</f>
        <v/>
      </c>
      <c r="L66" s="156">
        <f>ROUND(J66/2, 0)</f>
        <v/>
      </c>
      <c r="M66" s="157">
        <f>H66/G66</f>
        <v/>
      </c>
      <c r="N66" s="135">
        <f>(M66*1.5%+M66)</f>
        <v/>
      </c>
      <c r="O66" s="136">
        <f>(N66-B66)/B66</f>
        <v/>
      </c>
      <c r="P66" s="158">
        <f>(I66-B66)*J66</f>
        <v/>
      </c>
      <c r="Q66" s="159">
        <f>(K66-I66)*L66</f>
        <v/>
      </c>
      <c r="R66" s="109">
        <f>S66-H66</f>
        <v/>
      </c>
      <c r="S66" s="137">
        <f>(H66*1.5%+H66)</f>
        <v/>
      </c>
      <c r="T66" s="138">
        <f>(H66*D66+H66)-H66</f>
        <v/>
      </c>
      <c r="U66" s="125" t="n"/>
      <c r="X66" s="125" t="n"/>
      <c r="Y66" s="160" t="n"/>
      <c r="Z66" s="139" t="n"/>
      <c r="AC66" s="139" t="n"/>
    </row>
    <row r="67" ht="15" customHeight="1" s="89">
      <c r="A67" s="161" t="n">
        <v>66</v>
      </c>
      <c r="B67" s="150">
        <f>ABS($B$2*D67+$B$2)</f>
        <v/>
      </c>
      <c r="C67" s="151" t="n">
        <v>0.002</v>
      </c>
      <c r="D67" s="162" t="n">
        <v>-0.365</v>
      </c>
      <c r="E67" s="140">
        <f>ROUND(F67 / B67, 0)</f>
        <v/>
      </c>
      <c r="F67" s="109">
        <f>F66+ROUND(F66 * 0.022, 0)</f>
        <v/>
      </c>
      <c r="G67" s="140">
        <f>G66+E67</f>
        <v/>
      </c>
      <c r="H67" s="109">
        <f>H66+F67</f>
        <v/>
      </c>
      <c r="I67" s="153">
        <f>(B67*1.5%+B67)</f>
        <v/>
      </c>
      <c r="J67" s="154">
        <f>ROUND(G67/2,0)</f>
        <v/>
      </c>
      <c r="K67" s="155">
        <f>AVERAGE(I67,N67)</f>
        <v/>
      </c>
      <c r="L67" s="156">
        <f>ROUND(J67/2, 0)</f>
        <v/>
      </c>
      <c r="M67" s="157">
        <f>H67/G67</f>
        <v/>
      </c>
      <c r="N67" s="135">
        <f>(M67*1.5%+M67)</f>
        <v/>
      </c>
      <c r="O67" s="136">
        <f>(N67-B67)/B67</f>
        <v/>
      </c>
      <c r="P67" s="158">
        <f>(I67-B67)*J67</f>
        <v/>
      </c>
      <c r="Q67" s="159">
        <f>(K67-I67)*L67</f>
        <v/>
      </c>
      <c r="R67" s="109">
        <f>S67-H67</f>
        <v/>
      </c>
      <c r="S67" s="137">
        <f>(H67*1.5%+H67)</f>
        <v/>
      </c>
      <c r="T67" s="138">
        <f>(H67*D67+H67)-H67</f>
        <v/>
      </c>
      <c r="U67" s="125" t="n"/>
      <c r="X67" s="125" t="n"/>
      <c r="Y67" s="160" t="n"/>
      <c r="Z67" s="139" t="n"/>
      <c r="AC67" s="139" t="n"/>
    </row>
    <row r="68" ht="15" customHeight="1" s="89">
      <c r="A68" s="161" t="n">
        <v>67</v>
      </c>
      <c r="B68" s="150">
        <f>ABS($B$2*D68+$B$2)</f>
        <v/>
      </c>
      <c r="C68" s="151" t="n">
        <v>0.002</v>
      </c>
      <c r="D68" s="162" t="n">
        <v>-0.375</v>
      </c>
      <c r="E68" s="140">
        <f>ROUND(F68 / B68, 0)</f>
        <v/>
      </c>
      <c r="F68" s="109">
        <f>F67+ROUND(F67 * 0.022, 0)</f>
        <v/>
      </c>
      <c r="G68" s="140">
        <f>G67+E68</f>
        <v/>
      </c>
      <c r="H68" s="109">
        <f>H67+F68</f>
        <v/>
      </c>
      <c r="I68" s="153">
        <f>(B68*1.5%+B68)</f>
        <v/>
      </c>
      <c r="J68" s="154">
        <f>ROUND(G68/2,0)</f>
        <v/>
      </c>
      <c r="K68" s="155">
        <f>AVERAGE(I68,N68)</f>
        <v/>
      </c>
      <c r="L68" s="156">
        <f>ROUND(J68/2, 0)</f>
        <v/>
      </c>
      <c r="M68" s="157">
        <f>H68/G68</f>
        <v/>
      </c>
      <c r="N68" s="135">
        <f>(M68*1.5%+M68)</f>
        <v/>
      </c>
      <c r="O68" s="136">
        <f>(N68-B68)/B68</f>
        <v/>
      </c>
      <c r="P68" s="158">
        <f>(I68-B68)*J68</f>
        <v/>
      </c>
      <c r="Q68" s="159">
        <f>(K68-I68)*L68</f>
        <v/>
      </c>
      <c r="R68" s="109">
        <f>S68-H68</f>
        <v/>
      </c>
      <c r="S68" s="137">
        <f>(H68*1.5%+H68)</f>
        <v/>
      </c>
      <c r="T68" s="138">
        <f>(H68*D68+H68)-H68</f>
        <v/>
      </c>
      <c r="U68" s="125" t="n"/>
      <c r="X68" s="125" t="n"/>
      <c r="Y68" s="160" t="n"/>
      <c r="Z68" s="139" t="n"/>
      <c r="AC68" s="139" t="n"/>
    </row>
    <row r="69" ht="15" customHeight="1" s="89">
      <c r="A69" s="161" t="n">
        <v>68</v>
      </c>
      <c r="B69" s="150">
        <f>ABS($B$2*D69+$B$2)</f>
        <v/>
      </c>
      <c r="C69" s="151" t="n">
        <v>0.002</v>
      </c>
      <c r="D69" s="162" t="n">
        <v>-0.385</v>
      </c>
      <c r="E69" s="140">
        <f>ROUND(F69 / B69, 0)</f>
        <v/>
      </c>
      <c r="F69" s="109">
        <f>F68+ROUND(F68 * 0.022, 0)</f>
        <v/>
      </c>
      <c r="G69" s="140">
        <f>G68+E69</f>
        <v/>
      </c>
      <c r="H69" s="109">
        <f>H68+F69</f>
        <v/>
      </c>
      <c r="I69" s="153">
        <f>(B69*1.5%+B69)</f>
        <v/>
      </c>
      <c r="J69" s="154">
        <f>ROUND(G69/2,0)</f>
        <v/>
      </c>
      <c r="K69" s="155">
        <f>AVERAGE(I69,N69)</f>
        <v/>
      </c>
      <c r="L69" s="156">
        <f>ROUND(J69/2, 0)</f>
        <v/>
      </c>
      <c r="M69" s="157">
        <f>H69/G69</f>
        <v/>
      </c>
      <c r="N69" s="135">
        <f>(M69*1.5%+M69)</f>
        <v/>
      </c>
      <c r="O69" s="136">
        <f>(N69-B69)/B69</f>
        <v/>
      </c>
      <c r="P69" s="158">
        <f>(I69-B69)*J69</f>
        <v/>
      </c>
      <c r="Q69" s="159">
        <f>(K69-I69)*L69</f>
        <v/>
      </c>
      <c r="R69" s="109">
        <f>S69-H69</f>
        <v/>
      </c>
      <c r="S69" s="137">
        <f>(H69*1.5%+H69)</f>
        <v/>
      </c>
      <c r="T69" s="138">
        <f>(H69*D69+H69)-H69</f>
        <v/>
      </c>
      <c r="U69" s="125" t="n"/>
      <c r="X69" s="125" t="n"/>
      <c r="Y69" s="160" t="n"/>
      <c r="Z69" s="139" t="n"/>
      <c r="AC69" s="139" t="n"/>
    </row>
    <row r="70" ht="15" customHeight="1" s="89">
      <c r="A70" s="161" t="n">
        <v>69</v>
      </c>
      <c r="B70" s="150">
        <f>ABS($B$2*D70+$B$2)</f>
        <v/>
      </c>
      <c r="C70" s="151" t="n">
        <v>0.002</v>
      </c>
      <c r="D70" s="162" t="n">
        <v>-0.395</v>
      </c>
      <c r="E70" s="140">
        <f>ROUND(F70 / B70, 0)</f>
        <v/>
      </c>
      <c r="F70" s="109">
        <f>F69+ROUND(F69 * 0.022, 0)</f>
        <v/>
      </c>
      <c r="G70" s="140">
        <f>G69+E70</f>
        <v/>
      </c>
      <c r="H70" s="109">
        <f>H69+F70</f>
        <v/>
      </c>
      <c r="I70" s="153">
        <f>(B70*1.5%+B70)</f>
        <v/>
      </c>
      <c r="J70" s="154">
        <f>ROUND(G70/2,0)</f>
        <v/>
      </c>
      <c r="K70" s="155">
        <f>AVERAGE(I70,N70)</f>
        <v/>
      </c>
      <c r="L70" s="156">
        <f>ROUND(J70/2, 0)</f>
        <v/>
      </c>
      <c r="M70" s="157">
        <f>H70/G70</f>
        <v/>
      </c>
      <c r="N70" s="135">
        <f>(M70*1.5%+M70)</f>
        <v/>
      </c>
      <c r="O70" s="136">
        <f>(N70-B70)/B70</f>
        <v/>
      </c>
      <c r="P70" s="158">
        <f>(I70-B70)*J70</f>
        <v/>
      </c>
      <c r="Q70" s="159">
        <f>(K70-I70)*L70</f>
        <v/>
      </c>
      <c r="R70" s="109">
        <f>S70-H70</f>
        <v/>
      </c>
      <c r="S70" s="137">
        <f>(H70*1.5%+H70)</f>
        <v/>
      </c>
      <c r="T70" s="138">
        <f>(H70*D70+H70)-H70</f>
        <v/>
      </c>
      <c r="U70" s="125" t="n"/>
      <c r="X70" s="125" t="n"/>
      <c r="Y70" s="160" t="n"/>
      <c r="Z70" s="139" t="n"/>
      <c r="AC70" s="139" t="n"/>
    </row>
    <row r="71" ht="15" customHeight="1" s="89">
      <c r="A71" s="127" t="n">
        <v>70</v>
      </c>
      <c r="B71" s="150">
        <f>ABS($B$2*D71+$B$2)</f>
        <v/>
      </c>
      <c r="C71" s="151" t="n">
        <v>0.002</v>
      </c>
      <c r="D71" s="152" t="n">
        <v>-0.405</v>
      </c>
      <c r="E71" s="140">
        <f>ROUND(F71 / B71, 0)</f>
        <v/>
      </c>
      <c r="F71" s="109">
        <f>F70+ROUND(F70 * 0.022, 0)</f>
        <v/>
      </c>
      <c r="G71" s="140">
        <f>G70+E71</f>
        <v/>
      </c>
      <c r="H71" s="109">
        <f>H70+F71</f>
        <v/>
      </c>
      <c r="I71" s="153">
        <f>(B71*1.5%+B71)</f>
        <v/>
      </c>
      <c r="J71" s="154">
        <f>ROUND(G71/2,0)</f>
        <v/>
      </c>
      <c r="K71" s="155">
        <f>AVERAGE(I71,N71)</f>
        <v/>
      </c>
      <c r="L71" s="156">
        <f>ROUND(J71/2, 0)</f>
        <v/>
      </c>
      <c r="M71" s="157">
        <f>H71/G71</f>
        <v/>
      </c>
      <c r="N71" s="135">
        <f>(M71*1.5%+M71)</f>
        <v/>
      </c>
      <c r="O71" s="136">
        <f>(N71-B71)/B71</f>
        <v/>
      </c>
      <c r="P71" s="158">
        <f>(I71-B71)*J71</f>
        <v/>
      </c>
      <c r="Q71" s="159">
        <f>(K71-I71)*L71</f>
        <v/>
      </c>
      <c r="R71" s="109">
        <f>S71-H71</f>
        <v/>
      </c>
      <c r="S71" s="137">
        <f>(H71*1.5%+H71)</f>
        <v/>
      </c>
      <c r="T71" s="138">
        <f>(H71*D71+H71)-H71</f>
        <v/>
      </c>
      <c r="U71" s="125" t="n"/>
      <c r="X71" s="125" t="n"/>
      <c r="Y71" s="160" t="n"/>
      <c r="Z71" s="139" t="n"/>
      <c r="AC71" s="139" t="n"/>
    </row>
    <row r="72" ht="15" customHeight="1" s="89">
      <c r="A72" s="161" t="n">
        <v>71</v>
      </c>
      <c r="B72" s="150">
        <f>ABS($B$2*D72+$B$2)</f>
        <v/>
      </c>
      <c r="C72" s="151" t="n">
        <v>0.0025</v>
      </c>
      <c r="D72" s="162" t="n">
        <v>-0.4175</v>
      </c>
      <c r="E72" s="140">
        <f>ROUND(F72 / B72, 0)</f>
        <v/>
      </c>
      <c r="F72" s="109">
        <f>F71+ROUND(F71 * 0.022, 0)</f>
        <v/>
      </c>
      <c r="G72" s="140">
        <f>G71+E72</f>
        <v/>
      </c>
      <c r="H72" s="109">
        <f>H71+F72</f>
        <v/>
      </c>
      <c r="I72" s="153">
        <f>(B72*1.5%+B72)</f>
        <v/>
      </c>
      <c r="J72" s="154">
        <f>ROUND(G72/2,0)</f>
        <v/>
      </c>
      <c r="K72" s="155">
        <f>AVERAGE(I72,N72)</f>
        <v/>
      </c>
      <c r="L72" s="156">
        <f>ROUND(J72/2, 0)</f>
        <v/>
      </c>
      <c r="M72" s="157">
        <f>H72/G72</f>
        <v/>
      </c>
      <c r="N72" s="135">
        <f>(M72*1.5%+M72)</f>
        <v/>
      </c>
      <c r="O72" s="136">
        <f>(N72-B72)/B72</f>
        <v/>
      </c>
      <c r="P72" s="158">
        <f>(I72-B72)*J72</f>
        <v/>
      </c>
      <c r="Q72" s="159">
        <f>(K72-I72)*L72</f>
        <v/>
      </c>
      <c r="R72" s="109">
        <f>S72-H72</f>
        <v/>
      </c>
      <c r="S72" s="137">
        <f>(H72*1.5%+H72)</f>
        <v/>
      </c>
      <c r="T72" s="138">
        <f>(H72*D72+H72)-H72</f>
        <v/>
      </c>
      <c r="U72" s="125" t="n"/>
      <c r="X72" s="125" t="n"/>
      <c r="Y72" s="160" t="n"/>
      <c r="Z72" s="139" t="n"/>
      <c r="AC72" s="139" t="n"/>
    </row>
    <row r="73" ht="15" customHeight="1" s="89">
      <c r="A73" s="161" t="n">
        <v>72</v>
      </c>
      <c r="B73" s="150">
        <f>ABS($B$2*D73+$B$2)</f>
        <v/>
      </c>
      <c r="C73" s="151" t="n">
        <v>0.0025</v>
      </c>
      <c r="D73" s="162" t="n">
        <v>-0.43</v>
      </c>
      <c r="E73" s="140">
        <f>ROUND(F73 / B73, 0)</f>
        <v/>
      </c>
      <c r="F73" s="109">
        <f>F72+ROUND(F72 * 0.022, 0)</f>
        <v/>
      </c>
      <c r="G73" s="140">
        <f>G72+E73</f>
        <v/>
      </c>
      <c r="H73" s="109">
        <f>H72+F73</f>
        <v/>
      </c>
      <c r="I73" s="153">
        <f>(B73*1.5%+B73)</f>
        <v/>
      </c>
      <c r="J73" s="154">
        <f>ROUND(G73/2,0)</f>
        <v/>
      </c>
      <c r="K73" s="155">
        <f>AVERAGE(I73,N73)</f>
        <v/>
      </c>
      <c r="L73" s="156">
        <f>ROUND(J73/2, 0)</f>
        <v/>
      </c>
      <c r="M73" s="157">
        <f>H73/G73</f>
        <v/>
      </c>
      <c r="N73" s="135">
        <f>(M73*1.5%+M73)</f>
        <v/>
      </c>
      <c r="O73" s="136">
        <f>(N73-B73)/B73</f>
        <v/>
      </c>
      <c r="P73" s="158">
        <f>(I73-B73)*J73</f>
        <v/>
      </c>
      <c r="Q73" s="159">
        <f>(K73-I73)*L73</f>
        <v/>
      </c>
      <c r="R73" s="109">
        <f>S73-H73</f>
        <v/>
      </c>
      <c r="S73" s="137">
        <f>(H73*1.5%+H73)</f>
        <v/>
      </c>
      <c r="T73" s="138">
        <f>(H73*D73+H73)-H73</f>
        <v/>
      </c>
      <c r="U73" s="125" t="n"/>
      <c r="X73" s="125" t="n"/>
      <c r="Y73" s="160" t="n"/>
      <c r="Z73" s="139" t="n"/>
      <c r="AC73" s="139" t="n"/>
    </row>
    <row r="74" ht="15" customHeight="1" s="89">
      <c r="A74" s="161" t="n">
        <v>73</v>
      </c>
      <c r="B74" s="150">
        <f>ABS($B$2*D74+$B$2)</f>
        <v/>
      </c>
      <c r="C74" s="151" t="n">
        <v>0.0025</v>
      </c>
      <c r="D74" s="162" t="n">
        <v>-0.4425</v>
      </c>
      <c r="E74" s="140">
        <f>ROUND(F74 / B74, 0)</f>
        <v/>
      </c>
      <c r="F74" s="109">
        <f>F73+ROUND(F73 * 0.022, 0)</f>
        <v/>
      </c>
      <c r="G74" s="140">
        <f>G73+E74</f>
        <v/>
      </c>
      <c r="H74" s="109">
        <f>H73+F74</f>
        <v/>
      </c>
      <c r="I74" s="153">
        <f>(B74*1.5%+B74)</f>
        <v/>
      </c>
      <c r="J74" s="154">
        <f>ROUND(G74/2,0)</f>
        <v/>
      </c>
      <c r="K74" s="155">
        <f>AVERAGE(I74,N74)</f>
        <v/>
      </c>
      <c r="L74" s="156">
        <f>ROUND(J74/2, 0)</f>
        <v/>
      </c>
      <c r="M74" s="157">
        <f>H74/G74</f>
        <v/>
      </c>
      <c r="N74" s="135">
        <f>(M74*1.5%+M74)</f>
        <v/>
      </c>
      <c r="O74" s="136">
        <f>(N74-B74)/B74</f>
        <v/>
      </c>
      <c r="P74" s="158">
        <f>(I74-B74)*J74</f>
        <v/>
      </c>
      <c r="Q74" s="159">
        <f>(K74-I74)*L74</f>
        <v/>
      </c>
      <c r="R74" s="109">
        <f>S74-H74</f>
        <v/>
      </c>
      <c r="S74" s="137">
        <f>(H74*1.5%+H74)</f>
        <v/>
      </c>
      <c r="T74" s="138">
        <f>(H74*D74+H74)-H74</f>
        <v/>
      </c>
      <c r="U74" s="125" t="n"/>
      <c r="X74" s="125" t="n"/>
      <c r="Y74" s="160" t="n"/>
      <c r="Z74" s="139" t="n"/>
      <c r="AC74" s="139" t="n"/>
    </row>
    <row r="75" ht="15" customHeight="1" s="89">
      <c r="A75" s="161" t="n">
        <v>74</v>
      </c>
      <c r="B75" s="150">
        <f>ABS($B$2*D75+$B$2)</f>
        <v/>
      </c>
      <c r="C75" s="151" t="n">
        <v>0.0025</v>
      </c>
      <c r="D75" s="162" t="n">
        <v>-0.455</v>
      </c>
      <c r="E75" s="140">
        <f>ROUND(F75 / B75, 0)</f>
        <v/>
      </c>
      <c r="F75" s="109">
        <f>F74+ROUND(F74 * 0.022, 0)</f>
        <v/>
      </c>
      <c r="G75" s="140">
        <f>G74+E75</f>
        <v/>
      </c>
      <c r="H75" s="109">
        <f>H74+F75</f>
        <v/>
      </c>
      <c r="I75" s="153">
        <f>(B75*1.5%+B75)</f>
        <v/>
      </c>
      <c r="J75" s="154">
        <f>ROUND(G75/2,0)</f>
        <v/>
      </c>
      <c r="K75" s="155">
        <f>AVERAGE(I75,N75)</f>
        <v/>
      </c>
      <c r="L75" s="156">
        <f>ROUND(J75/2, 0)</f>
        <v/>
      </c>
      <c r="M75" s="157">
        <f>H75/G75</f>
        <v/>
      </c>
      <c r="N75" s="135">
        <f>(M75*1.5%+M75)</f>
        <v/>
      </c>
      <c r="O75" s="136">
        <f>(N75-B75)/B75</f>
        <v/>
      </c>
      <c r="P75" s="158">
        <f>(I75-B75)*J75</f>
        <v/>
      </c>
      <c r="Q75" s="159">
        <f>(K75-I75)*L75</f>
        <v/>
      </c>
      <c r="R75" s="109">
        <f>S75-H75</f>
        <v/>
      </c>
      <c r="S75" s="137">
        <f>(H75*1.5%+H75)</f>
        <v/>
      </c>
      <c r="T75" s="138">
        <f>(H75*D75+H75)-H75</f>
        <v/>
      </c>
      <c r="U75" s="125" t="n"/>
      <c r="X75" s="125" t="n"/>
      <c r="Y75" s="160" t="n"/>
      <c r="Z75" s="139" t="n"/>
      <c r="AC75" s="139" t="n"/>
    </row>
    <row r="76" ht="15" customHeight="1" s="89">
      <c r="A76" s="161" t="n">
        <v>75</v>
      </c>
      <c r="B76" s="150">
        <f>ABS($B$2*D76+$B$2)</f>
        <v/>
      </c>
      <c r="C76" s="151" t="n">
        <v>0.0025</v>
      </c>
      <c r="D76" s="162" t="n">
        <v>-0.4675</v>
      </c>
      <c r="E76" s="140">
        <f>ROUND(F76 / B76, 0)</f>
        <v/>
      </c>
      <c r="F76" s="109">
        <f>F75+ROUND(F75 * 0.022, 0)</f>
        <v/>
      </c>
      <c r="G76" s="140">
        <f>G75+E76</f>
        <v/>
      </c>
      <c r="H76" s="109">
        <f>H75+F76</f>
        <v/>
      </c>
      <c r="I76" s="153">
        <f>(B76*1.5%+B76)</f>
        <v/>
      </c>
      <c r="J76" s="154">
        <f>ROUND(G76/2,0)</f>
        <v/>
      </c>
      <c r="K76" s="155">
        <f>AVERAGE(I76,N76)</f>
        <v/>
      </c>
      <c r="L76" s="156">
        <f>ROUND(J76/2, 0)</f>
        <v/>
      </c>
      <c r="M76" s="157">
        <f>H76/G76</f>
        <v/>
      </c>
      <c r="N76" s="135">
        <f>(M76*1.5%+M76)</f>
        <v/>
      </c>
      <c r="O76" s="136">
        <f>(N76-B76)/B76</f>
        <v/>
      </c>
      <c r="P76" s="158">
        <f>(I76-B76)*J76</f>
        <v/>
      </c>
      <c r="Q76" s="159">
        <f>(K76-I76)*L76</f>
        <v/>
      </c>
      <c r="R76" s="109">
        <f>S76-H76</f>
        <v/>
      </c>
      <c r="S76" s="137">
        <f>(H76*1.5%+H76)</f>
        <v/>
      </c>
      <c r="T76" s="138">
        <f>(H76*D76+H76)-H76</f>
        <v/>
      </c>
      <c r="U76" s="125" t="n"/>
      <c r="X76" s="125" t="n"/>
      <c r="Y76" s="160" t="n"/>
      <c r="Z76" s="139" t="n"/>
      <c r="AC76" s="139" t="n"/>
    </row>
    <row r="77" ht="15" customHeight="1" s="89">
      <c r="A77" s="161" t="n">
        <v>76</v>
      </c>
      <c r="B77" s="150">
        <f>ABS($B$2*D77+$B$2)</f>
        <v/>
      </c>
      <c r="C77" s="151" t="n">
        <v>0.0025</v>
      </c>
      <c r="D77" s="162" t="n">
        <v>-0.48</v>
      </c>
      <c r="E77" s="140">
        <f>ROUND(F77 / B77, 0)</f>
        <v/>
      </c>
      <c r="F77" s="109">
        <f>F76+ROUND(F76 * 0.022, 0)</f>
        <v/>
      </c>
      <c r="G77" s="140">
        <f>G76+E77</f>
        <v/>
      </c>
      <c r="H77" s="109">
        <f>H76+F77</f>
        <v/>
      </c>
      <c r="I77" s="153">
        <f>(B77*1.5%+B77)</f>
        <v/>
      </c>
      <c r="J77" s="154">
        <f>ROUND(G77/2,0)</f>
        <v/>
      </c>
      <c r="K77" s="155">
        <f>AVERAGE(I77,N77)</f>
        <v/>
      </c>
      <c r="L77" s="156">
        <f>ROUND(J77/2, 0)</f>
        <v/>
      </c>
      <c r="M77" s="157">
        <f>H77/G77</f>
        <v/>
      </c>
      <c r="N77" s="135">
        <f>(M77*1.5%+M77)</f>
        <v/>
      </c>
      <c r="O77" s="136">
        <f>(N77-B77)/B77</f>
        <v/>
      </c>
      <c r="P77" s="158">
        <f>(I77-B77)*J77</f>
        <v/>
      </c>
      <c r="Q77" s="159">
        <f>(K77-I77)*L77</f>
        <v/>
      </c>
      <c r="R77" s="109">
        <f>S77-H77</f>
        <v/>
      </c>
      <c r="S77" s="137">
        <f>(H77*1.5%+H77)</f>
        <v/>
      </c>
      <c r="T77" s="138">
        <f>(H77*D77+H77)-H77</f>
        <v/>
      </c>
      <c r="X77" s="125" t="n"/>
      <c r="Y77" s="160" t="n"/>
      <c r="Z77" s="139" t="n"/>
      <c r="AC77" s="139" t="n"/>
    </row>
    <row r="78" ht="15" customHeight="1" s="89">
      <c r="A78" s="161" t="n">
        <v>77</v>
      </c>
      <c r="B78" s="150">
        <f>ABS($B$2*D78+$B$2)</f>
        <v/>
      </c>
      <c r="C78" s="151" t="n">
        <v>0.0025</v>
      </c>
      <c r="D78" s="162" t="n">
        <v>-0.4925</v>
      </c>
      <c r="E78" s="140">
        <f>ROUND(F78 / B78, 0)</f>
        <v/>
      </c>
      <c r="F78" s="109">
        <f>F77+ROUND(F77 * 0.022, 0)</f>
        <v/>
      </c>
      <c r="G78" s="140">
        <f>G77+E78</f>
        <v/>
      </c>
      <c r="H78" s="109">
        <f>H77+F78</f>
        <v/>
      </c>
      <c r="I78" s="153">
        <f>(B78*1.5%+B78)</f>
        <v/>
      </c>
      <c r="J78" s="154">
        <f>ROUND(G78/2,0)</f>
        <v/>
      </c>
      <c r="K78" s="155">
        <f>AVERAGE(I78,N78)</f>
        <v/>
      </c>
      <c r="L78" s="156">
        <f>ROUND(J78/2, 0)</f>
        <v/>
      </c>
      <c r="M78" s="157">
        <f>H78/G78</f>
        <v/>
      </c>
      <c r="N78" s="135">
        <f>(M78*1.5%+M78)</f>
        <v/>
      </c>
      <c r="O78" s="136">
        <f>(N78-B78)/B78</f>
        <v/>
      </c>
      <c r="P78" s="158">
        <f>(I78-B78)*J78</f>
        <v/>
      </c>
      <c r="Q78" s="159">
        <f>(K78-I78)*L78</f>
        <v/>
      </c>
      <c r="R78" s="109">
        <f>S78-H78</f>
        <v/>
      </c>
      <c r="S78" s="137">
        <f>(H78*1.5%+H78)</f>
        <v/>
      </c>
      <c r="T78" s="138">
        <f>(H78*D78+H78)-H78</f>
        <v/>
      </c>
      <c r="X78" s="125" t="n"/>
      <c r="Y78" s="160" t="n"/>
      <c r="Z78" s="139" t="n"/>
      <c r="AC78" s="139" t="n"/>
    </row>
    <row r="79" ht="15" customHeight="1" s="89">
      <c r="A79" s="161" t="n">
        <v>78</v>
      </c>
      <c r="B79" s="150">
        <f>ABS($B$2*D79+$B$2)</f>
        <v/>
      </c>
      <c r="C79" s="151" t="n">
        <v>0.0025</v>
      </c>
      <c r="D79" s="162" t="n">
        <v>-0.505</v>
      </c>
      <c r="E79" s="140">
        <f>ROUND(F79 / B79, 0)</f>
        <v/>
      </c>
      <c r="F79" s="109">
        <f>F78+ROUND(F78 * 0.022, 0)</f>
        <v/>
      </c>
      <c r="G79" s="140">
        <f>G78+E79</f>
        <v/>
      </c>
      <c r="H79" s="109">
        <f>H78+F79</f>
        <v/>
      </c>
      <c r="I79" s="153">
        <f>(B79*1.5%+B79)</f>
        <v/>
      </c>
      <c r="J79" s="154">
        <f>ROUND(G79/2,0)</f>
        <v/>
      </c>
      <c r="K79" s="155">
        <f>AVERAGE(I79,N79)</f>
        <v/>
      </c>
      <c r="L79" s="156">
        <f>ROUND(J79/2, 0)</f>
        <v/>
      </c>
      <c r="M79" s="157">
        <f>H79/G79</f>
        <v/>
      </c>
      <c r="N79" s="135">
        <f>(M79*1.5%+M79)</f>
        <v/>
      </c>
      <c r="O79" s="136">
        <f>(N79-B79)/B79</f>
        <v/>
      </c>
      <c r="P79" s="158">
        <f>(I79-B79)*J79</f>
        <v/>
      </c>
      <c r="Q79" s="159">
        <f>(K79-I79)*L79</f>
        <v/>
      </c>
      <c r="R79" s="109">
        <f>S79-H79</f>
        <v/>
      </c>
      <c r="S79" s="137">
        <f>(H79*1.5%+H79)</f>
        <v/>
      </c>
      <c r="T79" s="138">
        <f>(H79*D79+H79)-H79</f>
        <v/>
      </c>
      <c r="X79" s="125" t="n"/>
      <c r="Y79" s="160" t="n"/>
      <c r="Z79" s="139" t="n"/>
      <c r="AC79" s="139" t="n"/>
    </row>
    <row r="80" ht="15" customHeight="1" s="89">
      <c r="A80" s="161" t="n">
        <v>79</v>
      </c>
      <c r="B80" s="150">
        <f>ABS($B$2*D80+$B$2)</f>
        <v/>
      </c>
      <c r="C80" s="151" t="n">
        <v>0.0025</v>
      </c>
      <c r="D80" s="162" t="n">
        <v>-0.5175</v>
      </c>
      <c r="E80" s="140">
        <f>ROUND(F80 / B80, 0)</f>
        <v/>
      </c>
      <c r="F80" s="109">
        <f>F79+ROUND(F79 * 0.022, 0)</f>
        <v/>
      </c>
      <c r="G80" s="140">
        <f>G79+E80</f>
        <v/>
      </c>
      <c r="H80" s="109">
        <f>H79+F80</f>
        <v/>
      </c>
      <c r="I80" s="153">
        <f>(B80*1.5%+B80)</f>
        <v/>
      </c>
      <c r="J80" s="154">
        <f>ROUND(G80/2,0)</f>
        <v/>
      </c>
      <c r="K80" s="155">
        <f>AVERAGE(I80,N80)</f>
        <v/>
      </c>
      <c r="L80" s="156">
        <f>ROUND(J80/2, 0)</f>
        <v/>
      </c>
      <c r="M80" s="157">
        <f>H80/G80</f>
        <v/>
      </c>
      <c r="N80" s="135">
        <f>(M80*1.5%+M80)</f>
        <v/>
      </c>
      <c r="O80" s="136">
        <f>(N80-B80)/B80</f>
        <v/>
      </c>
      <c r="P80" s="158">
        <f>(I80-B80)*J80</f>
        <v/>
      </c>
      <c r="Q80" s="159">
        <f>(K80-I80)*L80</f>
        <v/>
      </c>
      <c r="R80" s="109">
        <f>S80-H80</f>
        <v/>
      </c>
      <c r="S80" s="137">
        <f>(H80*1.5%+H80)</f>
        <v/>
      </c>
      <c r="T80" s="138">
        <f>(H80*D80+H80)-H80</f>
        <v/>
      </c>
      <c r="X80" s="125" t="n"/>
      <c r="Y80" s="160" t="n"/>
      <c r="Z80" s="139" t="n"/>
      <c r="AC80" s="139" t="n"/>
    </row>
    <row r="81" ht="15" customHeight="1" s="89">
      <c r="A81" s="161" t="n">
        <v>80</v>
      </c>
      <c r="B81" s="150">
        <f>ABS($B$2*D81+$B$2)</f>
        <v/>
      </c>
      <c r="C81" s="151" t="n">
        <v>0.0025</v>
      </c>
      <c r="D81" s="162" t="n">
        <v>-0.53</v>
      </c>
      <c r="E81" s="140">
        <f>ROUND(F81 / B81, 0)</f>
        <v/>
      </c>
      <c r="F81" s="109">
        <f>F80+ROUND(F80 * 0.022, 0)</f>
        <v/>
      </c>
      <c r="G81" s="140">
        <f>G80+E81</f>
        <v/>
      </c>
      <c r="H81" s="109">
        <f>H80+F81</f>
        <v/>
      </c>
      <c r="I81" s="153">
        <f>(B81*1.5%+B81)</f>
        <v/>
      </c>
      <c r="J81" s="154">
        <f>ROUND(G81/2,0)</f>
        <v/>
      </c>
      <c r="K81" s="155">
        <f>AVERAGE(I81,N81)</f>
        <v/>
      </c>
      <c r="L81" s="156">
        <f>ROUND(J81/2, 0)</f>
        <v/>
      </c>
      <c r="M81" s="157">
        <f>H81/G81</f>
        <v/>
      </c>
      <c r="N81" s="135">
        <f>(M81*1.5%+M81)</f>
        <v/>
      </c>
      <c r="O81" s="136">
        <f>(N81-B81)/B81</f>
        <v/>
      </c>
      <c r="P81" s="158">
        <f>(I81-B81)*J81</f>
        <v/>
      </c>
      <c r="Q81" s="159">
        <f>(K81-I81)*L81</f>
        <v/>
      </c>
      <c r="R81" s="109">
        <f>S81-H81</f>
        <v/>
      </c>
      <c r="S81" s="137">
        <f>(H81*1.5%+H81)</f>
        <v/>
      </c>
      <c r="T81" s="138">
        <f>(H81*D81+H81)-H81</f>
        <v/>
      </c>
      <c r="X81" s="125" t="n"/>
      <c r="Y81" s="160" t="n"/>
      <c r="Z81" s="139" t="n"/>
      <c r="AC81" s="139" t="n"/>
    </row>
    <row r="82" ht="15.75" customHeight="1" s="89">
      <c r="A82" s="165" t="n">
        <v>81</v>
      </c>
      <c r="B82" s="166">
        <f>ABS($B$2*D82+$B$2)</f>
        <v/>
      </c>
      <c r="C82" s="167" t="n">
        <v>0.0025</v>
      </c>
      <c r="D82" s="168" t="n">
        <v>-0.5425</v>
      </c>
      <c r="E82" s="169">
        <f>ROUND(F82 / B82, 0)</f>
        <v/>
      </c>
      <c r="F82" s="170">
        <f>F81+ROUND(F81 * 0.022, 0)</f>
        <v/>
      </c>
      <c r="G82" s="169">
        <f>G81+E82</f>
        <v/>
      </c>
      <c r="H82" s="170">
        <f>H81+F82</f>
        <v/>
      </c>
      <c r="I82" s="171">
        <f>(B82*1.5%+B82)</f>
        <v/>
      </c>
      <c r="J82" s="172">
        <f>ROUND(G82/2,0)</f>
        <v/>
      </c>
      <c r="K82" s="173">
        <f>AVERAGE(I82,N82)</f>
        <v/>
      </c>
      <c r="L82" s="174">
        <f>ROUND(J82/2, 0)</f>
        <v/>
      </c>
      <c r="M82" s="175">
        <f>H82/G82</f>
        <v/>
      </c>
      <c r="N82" s="176">
        <f>(M82*1.5%+M82)</f>
        <v/>
      </c>
      <c r="O82" s="177">
        <f>(N82-B82)/B82</f>
        <v/>
      </c>
      <c r="P82" s="178">
        <f>(I82-B82)*J82</f>
        <v/>
      </c>
      <c r="Q82" s="159">
        <f>(K82-I82)*L82</f>
        <v/>
      </c>
      <c r="R82" s="170">
        <f>S82-H82</f>
        <v/>
      </c>
      <c r="S82" s="179">
        <f>(H82*1.5%+H82)</f>
        <v/>
      </c>
      <c r="T82" s="180">
        <f>(H82*D82+H82)-H82</f>
        <v/>
      </c>
      <c r="X82" s="125" t="n"/>
      <c r="Y82" s="160" t="n"/>
      <c r="Z82" s="139" t="n"/>
      <c r="AC82" s="139" t="n"/>
    </row>
    <row r="83" ht="15.75" customHeight="1" s="89">
      <c r="A83" s="181" t="n"/>
      <c r="B83" s="160" t="n"/>
      <c r="C83" s="136" t="n"/>
      <c r="D83" s="162" t="n"/>
      <c r="E83" s="140" t="n"/>
      <c r="F83" s="109" t="n"/>
      <c r="G83" s="140" t="n"/>
      <c r="H83" s="109" t="n"/>
      <c r="I83" s="182" t="n"/>
      <c r="J83" s="140" t="n"/>
      <c r="K83" s="140" t="n"/>
      <c r="L83" s="109" t="n"/>
      <c r="M83" s="160" t="n"/>
      <c r="N83" s="182" t="n"/>
      <c r="O83" s="136" t="n"/>
      <c r="P83" s="136" t="n"/>
      <c r="Q83" s="136" t="n"/>
      <c r="R83" s="109" t="n"/>
      <c r="S83" s="137" t="n"/>
      <c r="T83" s="183" t="n"/>
      <c r="Y83" s="140" t="n"/>
    </row>
    <row r="84" ht="15" customHeight="1" s="89">
      <c r="A84" s="181" t="n"/>
      <c r="B84" s="160" t="n"/>
      <c r="C84" s="136" t="n"/>
      <c r="D84" s="162" t="n"/>
      <c r="E84" s="140" t="n"/>
      <c r="F84" s="109" t="n"/>
      <c r="G84" s="140" t="n"/>
      <c r="H84" s="109" t="n"/>
      <c r="I84" s="182" t="n"/>
      <c r="J84" s="140" t="n"/>
      <c r="K84" s="140" t="n"/>
      <c r="L84" s="109" t="n"/>
      <c r="M84" s="160" t="n"/>
      <c r="N84" s="182" t="n"/>
      <c r="O84" s="136" t="n"/>
      <c r="P84" s="136" t="n"/>
      <c r="Q84" s="136" t="n"/>
      <c r="R84" s="109" t="n"/>
      <c r="S84" s="137" t="n"/>
      <c r="T84" s="183" t="n"/>
      <c r="Y84" s="140" t="n"/>
    </row>
    <row r="85" ht="15" customHeight="1" s="89">
      <c r="A85" s="181" t="n"/>
      <c r="B85" s="160" t="n"/>
      <c r="C85" s="136" t="n"/>
      <c r="D85" s="162" t="n"/>
      <c r="E85" s="140" t="n"/>
      <c r="F85" s="109" t="n"/>
      <c r="G85" s="140" t="n"/>
      <c r="H85" s="109" t="n"/>
      <c r="I85" s="182" t="n"/>
      <c r="J85" s="140" t="n"/>
      <c r="K85" s="140" t="n"/>
      <c r="L85" s="109" t="n"/>
      <c r="M85" s="160" t="n"/>
      <c r="N85" s="182" t="n"/>
      <c r="O85" s="136" t="n"/>
      <c r="P85" s="136" t="n"/>
      <c r="Q85" s="136" t="n"/>
      <c r="R85" s="109" t="n"/>
      <c r="S85" s="137" t="n"/>
      <c r="T85" s="183" t="n"/>
      <c r="Y85" s="140" t="n"/>
    </row>
    <row r="86" ht="15" customHeight="1" s="89">
      <c r="A86" s="181" t="n"/>
      <c r="B86" s="160" t="n"/>
      <c r="C86" s="136" t="n"/>
      <c r="D86" s="162" t="n"/>
      <c r="E86" s="140" t="n"/>
      <c r="F86" s="109" t="n"/>
      <c r="G86" s="140" t="n"/>
      <c r="H86" s="109" t="n"/>
      <c r="I86" s="182" t="n"/>
      <c r="J86" s="140" t="n"/>
      <c r="K86" s="140" t="n"/>
      <c r="L86" s="109" t="n"/>
      <c r="M86" s="160" t="n"/>
      <c r="N86" s="182" t="n"/>
      <c r="O86" s="136" t="n"/>
      <c r="P86" s="136" t="n"/>
      <c r="Q86" s="136" t="n"/>
      <c r="R86" s="109" t="n"/>
      <c r="S86" s="137" t="n"/>
      <c r="T86" s="183" t="n"/>
      <c r="Y86" s="140" t="n"/>
    </row>
    <row r="87" ht="15" customHeight="1" s="89">
      <c r="A87" s="181" t="n"/>
      <c r="B87" s="160" t="n"/>
      <c r="C87" s="136" t="n"/>
      <c r="D87" s="162" t="n"/>
      <c r="E87" s="140" t="n"/>
      <c r="F87" s="109" t="n"/>
      <c r="G87" s="140" t="n"/>
      <c r="H87" s="109" t="n"/>
      <c r="I87" s="182" t="n"/>
      <c r="J87" s="140" t="n"/>
      <c r="K87" s="140" t="n"/>
      <c r="L87" s="109" t="n"/>
      <c r="M87" s="160" t="n"/>
      <c r="N87" s="182" t="n"/>
      <c r="O87" s="136" t="n"/>
      <c r="P87" s="136" t="n"/>
      <c r="Q87" s="136" t="n"/>
      <c r="R87" s="109" t="n"/>
      <c r="S87" s="137" t="n"/>
      <c r="T87" s="183" t="n"/>
    </row>
    <row r="88" ht="15" customHeight="1" s="89">
      <c r="A88" s="181" t="n"/>
      <c r="B88" s="160" t="n"/>
      <c r="C88" s="136" t="n"/>
      <c r="D88" s="162" t="n"/>
      <c r="E88" s="140" t="n"/>
      <c r="F88" s="109" t="n"/>
      <c r="G88" s="140" t="n"/>
      <c r="H88" s="109" t="n"/>
      <c r="I88" s="182" t="n"/>
      <c r="J88" s="140" t="n"/>
      <c r="K88" s="140" t="n"/>
      <c r="L88" s="109" t="n"/>
      <c r="M88" s="160" t="n"/>
      <c r="N88" s="182" t="n"/>
      <c r="O88" s="136" t="n"/>
      <c r="P88" s="136" t="n"/>
      <c r="Q88" s="136" t="n"/>
      <c r="R88" s="109" t="n"/>
      <c r="S88" s="137" t="n"/>
      <c r="T88" s="183" t="n"/>
    </row>
    <row r="89" ht="15" customHeight="1" s="89">
      <c r="A89" s="181" t="n"/>
      <c r="B89" s="160" t="n"/>
      <c r="C89" s="136" t="n"/>
      <c r="D89" s="162" t="n"/>
      <c r="E89" s="140" t="n"/>
      <c r="F89" s="109" t="n"/>
      <c r="G89" s="140" t="n"/>
      <c r="H89" s="109" t="n"/>
      <c r="I89" s="182" t="n"/>
      <c r="J89" s="140" t="n"/>
      <c r="K89" s="140" t="n"/>
      <c r="L89" s="109" t="n"/>
      <c r="M89" s="160" t="n"/>
      <c r="N89" s="182" t="n"/>
      <c r="O89" s="136" t="n"/>
      <c r="P89" s="136" t="n"/>
      <c r="Q89" s="136" t="n"/>
      <c r="R89" s="109" t="n"/>
      <c r="S89" s="137" t="n"/>
      <c r="T89" s="183" t="n"/>
    </row>
    <row r="90" ht="15" customHeight="1" s="89">
      <c r="A90" s="181" t="n"/>
      <c r="B90" s="160" t="n"/>
      <c r="C90" s="136" t="n"/>
      <c r="D90" s="162" t="n"/>
      <c r="E90" s="140" t="n"/>
      <c r="F90" s="109" t="n"/>
      <c r="G90" s="140" t="n"/>
      <c r="H90" s="109" t="n"/>
      <c r="I90" s="182" t="n"/>
      <c r="J90" s="140" t="n"/>
      <c r="K90" s="140" t="n"/>
      <c r="L90" s="109" t="n"/>
      <c r="M90" s="160" t="n"/>
      <c r="N90" s="182" t="n"/>
      <c r="O90" s="136" t="n"/>
      <c r="P90" s="136" t="n"/>
      <c r="Q90" s="136" t="n"/>
      <c r="R90" s="109" t="n"/>
      <c r="S90" s="137" t="n"/>
      <c r="T90" s="183" t="n"/>
    </row>
    <row r="91" ht="15" customHeight="1" s="89">
      <c r="A91" s="181" t="n"/>
      <c r="B91" s="160" t="n"/>
      <c r="C91" s="136" t="n"/>
      <c r="D91" s="162" t="n"/>
      <c r="E91" s="140" t="n"/>
      <c r="F91" s="109" t="n"/>
      <c r="G91" s="140" t="n"/>
      <c r="H91" s="109" t="n"/>
      <c r="I91" s="182" t="n"/>
      <c r="J91" s="140" t="n"/>
      <c r="K91" s="140" t="n"/>
      <c r="L91" s="109" t="n"/>
      <c r="M91" s="160" t="n"/>
      <c r="N91" s="182" t="n"/>
      <c r="O91" s="136" t="n"/>
      <c r="P91" s="136" t="n"/>
      <c r="Q91" s="136" t="n"/>
      <c r="R91" s="109" t="n"/>
      <c r="S91" s="137" t="n"/>
      <c r="T91" s="183" t="n"/>
    </row>
    <row r="92" ht="15" customHeight="1" s="89">
      <c r="A92" s="181" t="n"/>
      <c r="B92" s="160" t="n"/>
      <c r="C92" s="136" t="n"/>
      <c r="D92" s="162" t="n"/>
      <c r="E92" s="140" t="n"/>
      <c r="F92" s="109" t="n"/>
      <c r="G92" s="140" t="n"/>
      <c r="H92" s="109" t="n"/>
      <c r="I92" s="182" t="n"/>
      <c r="J92" s="140" t="n"/>
      <c r="K92" s="140" t="n"/>
      <c r="L92" s="109" t="n"/>
      <c r="M92" s="160" t="n"/>
      <c r="N92" s="182" t="n"/>
      <c r="O92" s="136" t="n"/>
      <c r="P92" s="136" t="n"/>
      <c r="Q92" s="136" t="n"/>
      <c r="R92" s="109" t="n"/>
      <c r="S92" s="137" t="n"/>
      <c r="T92" s="183" t="n"/>
    </row>
    <row r="93" ht="15" customHeight="1" s="89">
      <c r="A93" s="181" t="n"/>
      <c r="B93" s="160" t="n"/>
      <c r="C93" s="136" t="n"/>
      <c r="D93" s="162" t="n"/>
      <c r="E93" s="140" t="n"/>
      <c r="F93" s="109" t="n"/>
      <c r="G93" s="140" t="n"/>
      <c r="H93" s="109" t="n"/>
      <c r="I93" s="182" t="n"/>
      <c r="J93" s="140" t="n"/>
      <c r="K93" s="140" t="n"/>
      <c r="L93" s="109" t="n"/>
      <c r="M93" s="160" t="n"/>
      <c r="N93" s="182" t="n"/>
      <c r="O93" s="136" t="n"/>
      <c r="P93" s="136" t="n"/>
      <c r="Q93" s="136" t="n"/>
      <c r="R93" s="109" t="n"/>
      <c r="S93" s="137" t="n"/>
      <c r="T93" s="183" t="n"/>
    </row>
    <row r="94" ht="15" customHeight="1" s="89">
      <c r="A94" s="181" t="n"/>
      <c r="B94" s="160" t="n"/>
      <c r="C94" s="136" t="n"/>
      <c r="D94" s="162" t="n"/>
      <c r="E94" s="140" t="n"/>
      <c r="F94" s="109" t="n"/>
      <c r="G94" s="140" t="n"/>
      <c r="H94" s="109" t="n"/>
      <c r="I94" s="182" t="n"/>
      <c r="J94" s="140" t="n"/>
      <c r="K94" s="140" t="n"/>
      <c r="L94" s="109" t="n"/>
      <c r="M94" s="160" t="n"/>
      <c r="N94" s="182" t="n"/>
      <c r="O94" s="136" t="n"/>
      <c r="P94" s="136" t="n"/>
      <c r="Q94" s="136" t="n"/>
      <c r="R94" s="109" t="n"/>
      <c r="S94" s="137" t="n"/>
      <c r="T94" s="183" t="n"/>
    </row>
    <row r="95" ht="15" customHeight="1" s="89">
      <c r="A95" s="181" t="n"/>
      <c r="B95" s="160" t="n"/>
      <c r="C95" s="136" t="n"/>
      <c r="D95" s="162" t="n"/>
      <c r="E95" s="140" t="n"/>
      <c r="F95" s="109" t="n"/>
      <c r="G95" s="140" t="n"/>
      <c r="H95" s="109" t="n"/>
      <c r="I95" s="182" t="n"/>
      <c r="J95" s="140" t="n"/>
      <c r="K95" s="140" t="n"/>
      <c r="L95" s="109" t="n"/>
      <c r="M95" s="160" t="n"/>
      <c r="N95" s="182" t="n"/>
      <c r="O95" s="136" t="n"/>
      <c r="P95" s="136" t="n"/>
      <c r="Q95" s="136" t="n"/>
      <c r="R95" s="109" t="n"/>
      <c r="S95" s="137" t="n"/>
      <c r="T95" s="183" t="n"/>
    </row>
    <row r="96" ht="15" customHeight="1" s="89">
      <c r="A96" s="181" t="n"/>
      <c r="B96" s="160" t="n"/>
      <c r="C96" s="136" t="n"/>
      <c r="D96" s="162" t="n"/>
      <c r="E96" s="140" t="n"/>
      <c r="F96" s="109" t="n"/>
      <c r="G96" s="140" t="n"/>
      <c r="H96" s="109" t="n"/>
      <c r="I96" s="182" t="n"/>
      <c r="J96" s="140" t="n"/>
      <c r="K96" s="140" t="n"/>
      <c r="L96" s="109" t="n"/>
      <c r="M96" s="160" t="n"/>
      <c r="N96" s="182" t="n"/>
      <c r="O96" s="136" t="n"/>
      <c r="P96" s="136" t="n"/>
      <c r="Q96" s="136" t="n"/>
      <c r="R96" s="109" t="n"/>
      <c r="S96" s="137" t="n"/>
      <c r="T96" s="183" t="n"/>
    </row>
    <row r="97" ht="15" customHeight="1" s="89">
      <c r="A97" s="181" t="n"/>
      <c r="B97" s="160" t="n"/>
      <c r="C97" s="136" t="n"/>
      <c r="D97" s="162" t="n"/>
      <c r="E97" s="140" t="n"/>
      <c r="F97" s="109" t="n"/>
      <c r="G97" s="140" t="n"/>
      <c r="H97" s="109" t="n"/>
      <c r="I97" s="182" t="n"/>
      <c r="J97" s="140" t="n"/>
      <c r="K97" s="140" t="n"/>
      <c r="L97" s="109" t="n"/>
      <c r="M97" s="160" t="n"/>
      <c r="N97" s="182" t="n"/>
      <c r="O97" s="136" t="n"/>
      <c r="P97" s="136" t="n"/>
      <c r="Q97" s="136" t="n"/>
      <c r="R97" s="109" t="n"/>
      <c r="S97" s="137" t="n"/>
      <c r="T97" s="183" t="n"/>
    </row>
    <row r="98" ht="15" customHeight="1" s="89">
      <c r="A98" s="181" t="n"/>
      <c r="B98" s="160" t="n"/>
      <c r="C98" s="136" t="n"/>
      <c r="D98" s="162" t="n"/>
      <c r="E98" s="140" t="n"/>
      <c r="F98" s="109" t="n"/>
      <c r="G98" s="140" t="n"/>
      <c r="H98" s="109" t="n"/>
      <c r="I98" s="182" t="n"/>
      <c r="J98" s="140" t="n"/>
      <c r="K98" s="140" t="n"/>
      <c r="L98" s="109" t="n"/>
      <c r="M98" s="160" t="n"/>
      <c r="N98" s="182" t="n"/>
      <c r="O98" s="136" t="n"/>
      <c r="P98" s="136" t="n"/>
      <c r="Q98" s="136" t="n"/>
      <c r="R98" s="109" t="n"/>
      <c r="S98" s="137" t="n"/>
      <c r="T98" s="183" t="n"/>
    </row>
    <row r="99" ht="15" customHeight="1" s="89">
      <c r="A99" s="181" t="n"/>
      <c r="B99" s="160" t="n"/>
      <c r="C99" s="136" t="n"/>
      <c r="D99" s="162" t="n"/>
      <c r="E99" s="140" t="n"/>
      <c r="F99" s="109" t="n"/>
      <c r="G99" s="140" t="n"/>
      <c r="H99" s="109" t="n"/>
      <c r="I99" s="182" t="n"/>
      <c r="J99" s="140" t="n"/>
      <c r="K99" s="140" t="n"/>
      <c r="L99" s="109" t="n"/>
      <c r="M99" s="160" t="n"/>
      <c r="N99" s="182" t="n"/>
      <c r="O99" s="136" t="n"/>
      <c r="P99" s="136" t="n"/>
      <c r="Q99" s="136" t="n"/>
      <c r="R99" s="109" t="n"/>
      <c r="S99" s="137" t="n"/>
      <c r="T99" s="183" t="n"/>
    </row>
    <row r="100" ht="15" customHeight="1" s="89">
      <c r="A100" s="181" t="n"/>
      <c r="B100" s="160" t="n"/>
      <c r="C100" s="136" t="n"/>
      <c r="D100" s="162" t="n"/>
      <c r="E100" s="140" t="n"/>
      <c r="F100" s="109" t="n"/>
      <c r="G100" s="140" t="n"/>
      <c r="H100" s="109" t="n"/>
      <c r="I100" s="182" t="n"/>
      <c r="J100" s="140" t="n"/>
      <c r="K100" s="140" t="n"/>
      <c r="L100" s="109" t="n"/>
      <c r="M100" s="160" t="n"/>
      <c r="N100" s="182" t="n"/>
      <c r="O100" s="136" t="n"/>
      <c r="P100" s="136" t="n"/>
      <c r="Q100" s="136" t="n"/>
      <c r="R100" s="109" t="n"/>
      <c r="S100" s="137" t="n"/>
      <c r="T100" s="183" t="n"/>
    </row>
    <row r="101" ht="15" customHeight="1" s="89">
      <c r="A101" s="181" t="n"/>
      <c r="B101" s="160" t="n"/>
      <c r="C101" s="136" t="n"/>
      <c r="D101" s="162" t="n"/>
      <c r="E101" s="140" t="n"/>
      <c r="F101" s="109" t="n"/>
      <c r="G101" s="140" t="n"/>
      <c r="H101" s="109" t="n"/>
      <c r="I101" s="182" t="n"/>
      <c r="J101" s="140" t="n"/>
      <c r="K101" s="140" t="n"/>
      <c r="L101" s="109" t="n"/>
      <c r="M101" s="160" t="n"/>
      <c r="N101" s="182" t="n"/>
      <c r="O101" s="136" t="n"/>
      <c r="P101" s="136" t="n"/>
      <c r="Q101" s="136" t="n"/>
      <c r="R101" s="109" t="n"/>
      <c r="S101" s="137" t="n"/>
      <c r="T101" s="183" t="n"/>
    </row>
    <row r="102" ht="15" customHeight="1" s="89">
      <c r="A102" s="181" t="n"/>
      <c r="B102" s="160" t="n"/>
      <c r="C102" s="136" t="n"/>
      <c r="D102" s="162" t="n"/>
      <c r="E102" s="140" t="n"/>
      <c r="F102" s="109" t="n"/>
      <c r="G102" s="140" t="n"/>
      <c r="H102" s="109" t="n"/>
      <c r="I102" s="182" t="n"/>
      <c r="J102" s="140" t="n"/>
      <c r="K102" s="140" t="n"/>
      <c r="L102" s="109" t="n"/>
      <c r="M102" s="160" t="n"/>
      <c r="N102" s="182" t="n"/>
      <c r="O102" s="136" t="n"/>
      <c r="P102" s="136" t="n"/>
      <c r="Q102" s="136" t="n"/>
      <c r="R102" s="109" t="n"/>
      <c r="S102" s="137" t="n"/>
      <c r="T102" s="183" t="n"/>
    </row>
    <row r="103" ht="15" customHeight="1" s="89">
      <c r="A103" s="181" t="n"/>
      <c r="B103" s="160" t="n"/>
      <c r="C103" s="136" t="n"/>
      <c r="D103" s="162" t="n"/>
      <c r="E103" s="140" t="n"/>
      <c r="F103" s="109" t="n"/>
      <c r="G103" s="140" t="n"/>
      <c r="H103" s="109" t="n"/>
      <c r="I103" s="182" t="n"/>
      <c r="J103" s="140" t="n"/>
      <c r="K103" s="140" t="n"/>
      <c r="L103" s="109" t="n"/>
      <c r="M103" s="160" t="n"/>
      <c r="N103" s="182" t="n"/>
      <c r="O103" s="136" t="n"/>
      <c r="P103" s="136" t="n"/>
      <c r="Q103" s="136" t="n"/>
      <c r="R103" s="109" t="n"/>
      <c r="S103" s="137" t="n"/>
      <c r="T103" s="183" t="n"/>
    </row>
    <row r="104" ht="15" customHeight="1" s="89">
      <c r="A104" s="181" t="n"/>
      <c r="B104" s="160" t="n"/>
      <c r="C104" s="136" t="n"/>
      <c r="D104" s="162" t="n"/>
      <c r="E104" s="140" t="n"/>
      <c r="F104" s="109" t="n"/>
      <c r="G104" s="140" t="n"/>
      <c r="H104" s="109" t="n"/>
      <c r="I104" s="182" t="n"/>
      <c r="J104" s="140" t="n"/>
      <c r="K104" s="140" t="n"/>
      <c r="L104" s="109" t="n"/>
      <c r="M104" s="160" t="n"/>
      <c r="N104" s="182" t="n"/>
      <c r="O104" s="136" t="n"/>
      <c r="P104" s="136" t="n"/>
      <c r="Q104" s="136" t="n"/>
      <c r="R104" s="109" t="n"/>
      <c r="S104" s="137" t="n"/>
      <c r="T104" s="183" t="n"/>
    </row>
    <row r="105" ht="15" customHeight="1" s="89">
      <c r="A105" s="181" t="n"/>
      <c r="B105" s="160" t="n"/>
      <c r="C105" s="136" t="n"/>
      <c r="D105" s="162" t="n"/>
      <c r="E105" s="140" t="n"/>
      <c r="F105" s="109" t="n"/>
      <c r="G105" s="140" t="n"/>
      <c r="H105" s="109" t="n"/>
      <c r="I105" s="182" t="n"/>
      <c r="J105" s="140" t="n"/>
      <c r="K105" s="140" t="n"/>
      <c r="L105" s="109" t="n"/>
      <c r="M105" s="160" t="n"/>
      <c r="N105" s="182" t="n"/>
      <c r="O105" s="136" t="n"/>
      <c r="P105" s="136" t="n"/>
      <c r="Q105" s="136" t="n"/>
      <c r="R105" s="109" t="n"/>
      <c r="S105" s="137" t="n"/>
      <c r="T105" s="183" t="n"/>
    </row>
    <row r="106" ht="15" customHeight="1" s="89">
      <c r="A106" s="181" t="n"/>
      <c r="B106" s="160" t="n"/>
      <c r="C106" s="136" t="n"/>
      <c r="D106" s="162" t="n"/>
      <c r="E106" s="140" t="n"/>
      <c r="F106" s="109" t="n"/>
      <c r="G106" s="140" t="n"/>
      <c r="H106" s="109" t="n"/>
      <c r="I106" s="182" t="n"/>
      <c r="J106" s="140" t="n"/>
      <c r="K106" s="140" t="n"/>
      <c r="L106" s="109" t="n"/>
      <c r="M106" s="160" t="n"/>
      <c r="N106" s="182" t="n"/>
      <c r="O106" s="136" t="n"/>
      <c r="P106" s="136" t="n"/>
      <c r="Q106" s="136" t="n"/>
      <c r="R106" s="109" t="n"/>
      <c r="S106" s="137" t="n"/>
      <c r="T106" s="183" t="n"/>
    </row>
    <row r="107" ht="15" customHeight="1" s="89">
      <c r="A107" s="181" t="n"/>
      <c r="B107" s="160" t="n"/>
      <c r="C107" s="136" t="n"/>
      <c r="D107" s="162" t="n"/>
      <c r="E107" s="140" t="n"/>
      <c r="F107" s="109" t="n"/>
      <c r="G107" s="140" t="n"/>
      <c r="H107" s="109" t="n"/>
      <c r="I107" s="182" t="n"/>
      <c r="J107" s="140" t="n"/>
      <c r="K107" s="140" t="n"/>
      <c r="L107" s="109" t="n"/>
      <c r="M107" s="160" t="n"/>
      <c r="N107" s="182" t="n"/>
      <c r="O107" s="136" t="n"/>
      <c r="P107" s="136" t="n"/>
      <c r="Q107" s="136" t="n"/>
      <c r="R107" s="109" t="n"/>
      <c r="S107" s="137" t="n"/>
      <c r="T107" s="183" t="n"/>
    </row>
    <row r="108" ht="15" customHeight="1" s="89">
      <c r="A108" s="181" t="n"/>
      <c r="B108" s="160" t="n"/>
      <c r="C108" s="136" t="n"/>
      <c r="D108" s="162" t="n"/>
      <c r="E108" s="140" t="n"/>
      <c r="F108" s="109" t="n"/>
      <c r="G108" s="140" t="n"/>
      <c r="H108" s="109" t="n"/>
      <c r="I108" s="182" t="n"/>
      <c r="J108" s="140" t="n"/>
      <c r="K108" s="140" t="n"/>
      <c r="L108" s="109" t="n"/>
      <c r="M108" s="160" t="n"/>
      <c r="N108" s="182" t="n"/>
      <c r="O108" s="136" t="n"/>
      <c r="P108" s="136" t="n"/>
      <c r="Q108" s="136" t="n"/>
      <c r="R108" s="109" t="n"/>
      <c r="S108" s="137" t="n"/>
      <c r="T108" s="183" t="n"/>
    </row>
    <row r="109" ht="15" customHeight="1" s="89">
      <c r="A109" s="181" t="n"/>
      <c r="B109" s="160" t="n"/>
      <c r="C109" s="136" t="n"/>
      <c r="D109" s="162" t="n"/>
      <c r="E109" s="140" t="n"/>
      <c r="F109" s="109" t="n"/>
      <c r="G109" s="140" t="n"/>
      <c r="H109" s="109" t="n"/>
      <c r="I109" s="182" t="n"/>
      <c r="J109" s="140" t="n"/>
      <c r="K109" s="140" t="n"/>
      <c r="L109" s="109" t="n"/>
      <c r="M109" s="160" t="n"/>
      <c r="N109" s="182" t="n"/>
      <c r="O109" s="136" t="n"/>
      <c r="P109" s="136" t="n"/>
      <c r="Q109" s="136" t="n"/>
      <c r="R109" s="109" t="n"/>
      <c r="S109" s="137" t="n"/>
      <c r="T109" s="183" t="n"/>
    </row>
    <row r="110" ht="15" customHeight="1" s="89">
      <c r="A110" s="181" t="n"/>
      <c r="B110" s="160" t="n"/>
      <c r="C110" s="136" t="n"/>
      <c r="D110" s="162" t="n"/>
      <c r="E110" s="140" t="n"/>
      <c r="F110" s="109" t="n"/>
      <c r="G110" s="140" t="n"/>
      <c r="H110" s="109" t="n"/>
      <c r="I110" s="182" t="n"/>
      <c r="J110" s="140" t="n"/>
      <c r="K110" s="140" t="n"/>
      <c r="L110" s="109" t="n"/>
      <c r="M110" s="160" t="n"/>
      <c r="N110" s="182" t="n"/>
      <c r="O110" s="136" t="n"/>
      <c r="P110" s="136" t="n"/>
      <c r="Q110" s="136" t="n"/>
      <c r="R110" s="109" t="n"/>
      <c r="S110" s="137" t="n"/>
      <c r="T110" s="183" t="n"/>
    </row>
    <row r="111" ht="15" customHeight="1" s="89">
      <c r="A111" s="181" t="n"/>
      <c r="B111" s="160" t="n"/>
      <c r="C111" s="136" t="n"/>
      <c r="D111" s="162" t="n"/>
      <c r="E111" s="140" t="n"/>
      <c r="F111" s="109" t="n"/>
      <c r="G111" s="140" t="n"/>
      <c r="H111" s="109" t="n"/>
      <c r="I111" s="182" t="n"/>
      <c r="J111" s="140" t="n"/>
      <c r="K111" s="140" t="n"/>
      <c r="L111" s="109" t="n"/>
      <c r="M111" s="160" t="n"/>
      <c r="N111" s="182" t="n"/>
      <c r="O111" s="136" t="n"/>
      <c r="P111" s="136" t="n"/>
      <c r="Q111" s="136" t="n"/>
      <c r="R111" s="109" t="n"/>
      <c r="S111" s="137" t="n"/>
      <c r="T111" s="183" t="n"/>
    </row>
    <row r="112" ht="15" customHeight="1" s="89">
      <c r="A112" s="181" t="n"/>
      <c r="B112" s="160" t="n"/>
      <c r="C112" s="136" t="n"/>
      <c r="D112" s="162" t="n"/>
      <c r="E112" s="140" t="n"/>
      <c r="F112" s="109" t="n"/>
      <c r="G112" s="140" t="n"/>
      <c r="H112" s="109" t="n"/>
      <c r="I112" s="182" t="n"/>
      <c r="J112" s="140" t="n"/>
      <c r="K112" s="140" t="n"/>
      <c r="L112" s="109" t="n"/>
      <c r="M112" s="160" t="n"/>
      <c r="N112" s="182" t="n"/>
      <c r="O112" s="136" t="n"/>
      <c r="P112" s="136" t="n"/>
      <c r="Q112" s="136" t="n"/>
      <c r="R112" s="109" t="n"/>
      <c r="S112" s="137" t="n"/>
      <c r="T112" s="183" t="n"/>
    </row>
    <row r="113" ht="15" customHeight="1" s="89">
      <c r="A113" s="181" t="n"/>
      <c r="B113" s="160" t="n"/>
      <c r="C113" s="136" t="n"/>
      <c r="D113" s="162" t="n"/>
      <c r="E113" s="140" t="n"/>
      <c r="F113" s="109" t="n"/>
      <c r="G113" s="140" t="n"/>
      <c r="H113" s="109" t="n"/>
      <c r="I113" s="182" t="n"/>
      <c r="J113" s="140" t="n"/>
      <c r="K113" s="140" t="n"/>
      <c r="L113" s="109" t="n"/>
      <c r="M113" s="160" t="n"/>
      <c r="N113" s="182" t="n"/>
      <c r="O113" s="136" t="n"/>
      <c r="P113" s="136" t="n"/>
      <c r="Q113" s="136" t="n"/>
      <c r="R113" s="109" t="n"/>
      <c r="S113" s="137" t="n"/>
      <c r="T113" s="183" t="n"/>
    </row>
    <row r="114" ht="15" customHeight="1" s="89">
      <c r="A114" s="181" t="n"/>
      <c r="B114" s="160" t="n"/>
      <c r="C114" s="136" t="n"/>
      <c r="D114" s="162" t="n"/>
      <c r="E114" s="140" t="n"/>
      <c r="F114" s="109" t="n"/>
      <c r="G114" s="140" t="n"/>
      <c r="H114" s="109" t="n"/>
      <c r="I114" s="182" t="n"/>
      <c r="J114" s="140" t="n"/>
      <c r="K114" s="140" t="n"/>
      <c r="L114" s="109" t="n"/>
      <c r="M114" s="160" t="n"/>
      <c r="N114" s="182" t="n"/>
      <c r="O114" s="136" t="n"/>
      <c r="P114" s="136" t="n"/>
      <c r="Q114" s="136" t="n"/>
      <c r="R114" s="109" t="n"/>
      <c r="S114" s="137" t="n"/>
      <c r="T114" s="183" t="n"/>
    </row>
    <row r="115" ht="15" customHeight="1" s="89">
      <c r="A115" s="181" t="n"/>
      <c r="B115" s="160" t="n"/>
      <c r="C115" s="136" t="n"/>
      <c r="D115" s="162" t="n"/>
      <c r="E115" s="140" t="n"/>
      <c r="F115" s="109" t="n"/>
      <c r="G115" s="140" t="n"/>
      <c r="H115" s="109" t="n"/>
      <c r="I115" s="182" t="n"/>
      <c r="J115" s="140" t="n"/>
      <c r="K115" s="140" t="n"/>
      <c r="L115" s="109" t="n"/>
      <c r="M115" s="160" t="n"/>
      <c r="N115" s="182" t="n"/>
      <c r="O115" s="136" t="n"/>
      <c r="P115" s="136" t="n"/>
      <c r="Q115" s="136" t="n"/>
      <c r="R115" s="109" t="n"/>
      <c r="S115" s="137" t="n"/>
      <c r="T115" s="183" t="n"/>
    </row>
  </sheetData>
  <mergeCells count="2">
    <mergeCell ref="I2:L8"/>
    <mergeCell ref="P2:Q9"/>
  </mergeCells>
  <dataValidations count="1">
    <dataValidation sqref="U1" showDropDown="0" showInputMessage="1" showErrorMessage="1" allowBlank="1" type="list" errorStyle="stop" operator="between">
      <formula1>$U$2:$U$20</formula1>
      <formula2>0</formula2>
    </dataValidation>
  </dataValidation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legacyDrawing xmlns:r="http://schemas.openxmlformats.org/officeDocument/2006/relationships" r:id="anysvml"/>
</worksheet>
</file>

<file path=xl/worksheets/sheet2.xml><?xml version="1.0" encoding="utf-8"?>
<worksheet xmlns="http://schemas.openxmlformats.org/spreadsheetml/2006/main">
  <sheetPr filterMode="0">
    <outlinePr summaryBelow="1" summaryRight="1"/>
    <pageSetUpPr fitToPage="0"/>
  </sheetPr>
  <dimension ref="A1:B81"/>
  <sheetViews>
    <sheetView showFormulas="0" showGridLines="1" showRowColHeaders="1" showZeros="1" rightToLeft="0" tabSelected="0" showOutlineSymbols="1" defaultGridColor="1" view="normal" topLeftCell="A28" colorId="64" zoomScale="100" zoomScaleNormal="100" zoomScalePageLayoutView="100" workbookViewId="0">
      <selection pane="topLeft" activeCell="A3" activeCellId="0" sqref="A3"/>
    </sheetView>
  </sheetViews>
  <sheetFormatPr baseColWidth="8" defaultColWidth="8.578125" defaultRowHeight="15" zeroHeight="0" outlineLevelRow="0"/>
  <sheetData>
    <row r="1" ht="15" customHeight="1" s="89">
      <c r="A1" s="88" t="n">
        <v>20000</v>
      </c>
      <c r="B1" s="88" t="n">
        <v>250000</v>
      </c>
    </row>
    <row r="2" ht="15" customHeight="1" s="89">
      <c r="A2" s="88" t="n">
        <v>1100</v>
      </c>
    </row>
    <row r="3" ht="15" customHeight="1" s="89">
      <c r="A3" s="88">
        <f>A2+((250000-20000-1100)/(79*(79+1)/2))*(ROW()-2)</f>
        <v/>
      </c>
      <c r="B3" s="88">
        <f>A3-A2</f>
        <v/>
      </c>
    </row>
    <row r="4" ht="15" customHeight="1" s="89">
      <c r="A4" s="88">
        <f>A3+((250000-20000-1100)/(79*(79+1)/2))*(ROW()-2)</f>
        <v/>
      </c>
      <c r="B4" s="88">
        <f>A4-A3</f>
        <v/>
      </c>
    </row>
    <row r="5" ht="15" customHeight="1" s="89">
      <c r="A5" s="88">
        <f>A4+((250000-20000-1100)/(79*(79+1)/2))*(ROW()-2)</f>
        <v/>
      </c>
      <c r="B5" s="88">
        <f>A5-A4</f>
        <v/>
      </c>
    </row>
    <row r="6" ht="15" customHeight="1" s="89">
      <c r="A6" s="88">
        <f>A5+((250000-20000-1100)/(79*(79+1)/2))*(ROW()-2)</f>
        <v/>
      </c>
      <c r="B6" s="88">
        <f>A6-A5</f>
        <v/>
      </c>
    </row>
    <row r="7" ht="15" customHeight="1" s="89">
      <c r="A7" s="88">
        <f>A6+((250000-20000-1100)/(79*(79+1)/2))*(ROW()-2)</f>
        <v/>
      </c>
      <c r="B7" s="88">
        <f>A7-A6</f>
        <v/>
      </c>
    </row>
    <row r="8" ht="15" customHeight="1" s="89">
      <c r="A8" s="88">
        <f>A7+((250000-20000-1100)/(79*(79+1)/2))*(ROW()-2)</f>
        <v/>
      </c>
      <c r="B8" s="88">
        <f>A8-A7</f>
        <v/>
      </c>
    </row>
    <row r="9" ht="15" customHeight="1" s="89">
      <c r="A9" s="88">
        <f>A8+((250000-20000-1100)/(79*(79+1)/2))*(ROW()-2)</f>
        <v/>
      </c>
      <c r="B9" s="88">
        <f>A9-A8</f>
        <v/>
      </c>
    </row>
    <row r="10" ht="15" customHeight="1" s="89">
      <c r="A10" s="88">
        <f>A9+((250000-20000-1100)/(79*(79+1)/2))*(ROW()-2)</f>
        <v/>
      </c>
      <c r="B10" s="88">
        <f>A10-A9</f>
        <v/>
      </c>
    </row>
    <row r="11" ht="15" customHeight="1" s="89">
      <c r="A11" s="88">
        <f>A10+((250000-20000-1100)/(79*(79+1)/2))*(ROW()-2)</f>
        <v/>
      </c>
      <c r="B11" s="88">
        <f>A11-A10</f>
        <v/>
      </c>
    </row>
    <row r="12" ht="15" customHeight="1" s="89">
      <c r="A12" s="88">
        <f>A11+((250000-20000-1100)/(79*(79+1)/2))*(ROW()-2)</f>
        <v/>
      </c>
      <c r="B12" s="88">
        <f>A12-A11</f>
        <v/>
      </c>
    </row>
    <row r="13" ht="15" customHeight="1" s="89">
      <c r="A13" s="88">
        <f>A12+((250000-20000-1100)/(79*(79+1)/2))*(ROW()-2)</f>
        <v/>
      </c>
      <c r="B13" s="88">
        <f>A13-A12</f>
        <v/>
      </c>
    </row>
    <row r="14" ht="15" customHeight="1" s="89">
      <c r="A14" s="88">
        <f>A13+((250000-20000-1100)/(79*(79+1)/2))*(ROW()-2)</f>
        <v/>
      </c>
      <c r="B14" s="88">
        <f>A14-A13</f>
        <v/>
      </c>
    </row>
    <row r="15" ht="15" customHeight="1" s="89">
      <c r="A15" s="88">
        <f>A14+((250000-20000-1100)/(79*(79+1)/2))*(ROW()-2)</f>
        <v/>
      </c>
      <c r="B15" s="88">
        <f>A15-A14</f>
        <v/>
      </c>
    </row>
    <row r="16" ht="15" customHeight="1" s="89">
      <c r="A16" s="88">
        <f>A15+((250000-20000-1100)/(79*(79+1)/2))*(ROW()-2)</f>
        <v/>
      </c>
      <c r="B16" s="88">
        <f>A16-A15</f>
        <v/>
      </c>
    </row>
    <row r="17" ht="15" customHeight="1" s="89">
      <c r="A17" s="88">
        <f>A16+((250000-20000-1100)/(79*(79+1)/2))*(ROW()-2)</f>
        <v/>
      </c>
      <c r="B17" s="88">
        <f>A17-A16</f>
        <v/>
      </c>
    </row>
    <row r="18" ht="15" customHeight="1" s="89">
      <c r="A18" s="88">
        <f>A17+((250000-20000-1100)/(79*(79+1)/2))*(ROW()-2)</f>
        <v/>
      </c>
      <c r="B18" s="88">
        <f>A18-A17</f>
        <v/>
      </c>
    </row>
    <row r="19" ht="15" customHeight="1" s="89">
      <c r="A19" s="88">
        <f>A18+((250000-20000-1100)/(79*(79+1)/2))*(ROW()-2)</f>
        <v/>
      </c>
      <c r="B19" s="88">
        <f>A19-A18</f>
        <v/>
      </c>
    </row>
    <row r="20" ht="15" customHeight="1" s="89">
      <c r="A20" s="88">
        <f>A19+((250000-20000-1100)/(79*(79+1)/2))*(ROW()-2)</f>
        <v/>
      </c>
      <c r="B20" s="88">
        <f>A20-A19</f>
        <v/>
      </c>
    </row>
    <row r="21" ht="15" customHeight="1" s="89">
      <c r="A21" s="88">
        <f>A20+((250000-20000-1100)/(79*(79+1)/2))*(ROW()-2)</f>
        <v/>
      </c>
      <c r="B21" s="88">
        <f>A21-A20</f>
        <v/>
      </c>
    </row>
    <row r="22" ht="15" customHeight="1" s="89">
      <c r="A22" s="88">
        <f>A21+((250000-20000-1100)/(79*(79+1)/2))*(ROW()-2)</f>
        <v/>
      </c>
      <c r="B22" s="88">
        <f>A22-A21</f>
        <v/>
      </c>
    </row>
    <row r="23" ht="15" customHeight="1" s="89">
      <c r="A23" s="88">
        <f>A22+((250000-20000-1100)/(79*(79+1)/2))*(ROW()-2)</f>
        <v/>
      </c>
      <c r="B23" s="88">
        <f>A23-A22</f>
        <v/>
      </c>
    </row>
    <row r="24" ht="15" customHeight="1" s="89">
      <c r="A24" s="88">
        <f>A23+((250000-20000-1100)/(79*(79+1)/2))*(ROW()-2)</f>
        <v/>
      </c>
      <c r="B24" s="88">
        <f>A24-A23</f>
        <v/>
      </c>
    </row>
    <row r="25" ht="15" customHeight="1" s="89">
      <c r="A25" s="88">
        <f>A24+((250000-20000-1100)/(79*(79+1)/2))*(ROW()-2)</f>
        <v/>
      </c>
      <c r="B25" s="88">
        <f>A25-A24</f>
        <v/>
      </c>
    </row>
    <row r="26" ht="15" customHeight="1" s="89">
      <c r="A26" s="88">
        <f>A25+((250000-20000-1100)/(79*(79+1)/2))*(ROW()-2)</f>
        <v/>
      </c>
      <c r="B26" s="88">
        <f>A26-A25</f>
        <v/>
      </c>
    </row>
    <row r="27" ht="15" customHeight="1" s="89">
      <c r="A27" s="88">
        <f>A26+((250000-20000-1100)/(79*(79+1)/2))*(ROW()-2)</f>
        <v/>
      </c>
      <c r="B27" s="88">
        <f>A27-A26</f>
        <v/>
      </c>
    </row>
    <row r="28" ht="15" customHeight="1" s="89">
      <c r="A28" s="88">
        <f>A27+((250000-20000-1100)/(79*(79+1)/2))*(ROW()-2)</f>
        <v/>
      </c>
      <c r="B28" s="88">
        <f>A28-A27</f>
        <v/>
      </c>
    </row>
    <row r="29" ht="15" customHeight="1" s="89">
      <c r="A29" s="88">
        <f>A28+((250000-20000-1100)/(79*(79+1)/2))*(ROW()-2)</f>
        <v/>
      </c>
      <c r="B29" s="88">
        <f>A29-A28</f>
        <v/>
      </c>
    </row>
    <row r="30" ht="15" customHeight="1" s="89">
      <c r="A30" s="88">
        <f>A29+((250000-20000-1100)/(79*(79+1)/2))*(ROW()-2)</f>
        <v/>
      </c>
      <c r="B30" s="88">
        <f>A30-A29</f>
        <v/>
      </c>
    </row>
    <row r="31" ht="15" customHeight="1" s="89">
      <c r="A31" s="88">
        <f>A30+((250000-20000-1100)/(79*(79+1)/2))*(ROW()-2)</f>
        <v/>
      </c>
      <c r="B31" s="88">
        <f>A31-A30</f>
        <v/>
      </c>
    </row>
    <row r="32" ht="15" customHeight="1" s="89">
      <c r="A32" s="88">
        <f>A31+((250000-20000-1100)/(79*(79+1)/2))*(ROW()-2)</f>
        <v/>
      </c>
      <c r="B32" s="88">
        <f>A32-A31</f>
        <v/>
      </c>
    </row>
    <row r="33" ht="15" customHeight="1" s="89">
      <c r="A33" s="88">
        <f>A32+((250000-20000-1100)/(79*(79+1)/2))*(ROW()-2)</f>
        <v/>
      </c>
    </row>
    <row r="34" ht="15" customHeight="1" s="89">
      <c r="A34" s="88">
        <f>A33+((250000-20000-1100)/(79*(79+1)/2))*(ROW()-2)</f>
        <v/>
      </c>
    </row>
    <row r="35" ht="15" customHeight="1" s="89">
      <c r="A35" s="88">
        <f>A34+((250000-20000-1100)/(79*(79+1)/2))*(ROW()-2)</f>
        <v/>
      </c>
    </row>
    <row r="36" ht="15" customHeight="1" s="89">
      <c r="A36" s="88">
        <f>A35+((250000-20000-1100)/(79*(79+1)/2))*(ROW()-2)</f>
        <v/>
      </c>
    </row>
    <row r="37" ht="15" customHeight="1" s="89">
      <c r="A37" s="88">
        <f>A36+((250000-20000-1100)/(79*(79+1)/2))*(ROW()-2)</f>
        <v/>
      </c>
    </row>
    <row r="38" ht="15" customHeight="1" s="89">
      <c r="A38" s="88">
        <f>A37+((250000-20000-1100)/(79*(79+1)/2))*(ROW()-2)</f>
        <v/>
      </c>
    </row>
    <row r="39" ht="15" customHeight="1" s="89">
      <c r="A39" s="88">
        <f>A38+((250000-20000-1100)/(79*(79+1)/2))*(ROW()-2)</f>
        <v/>
      </c>
    </row>
    <row r="40" ht="15" customHeight="1" s="89">
      <c r="A40" s="88">
        <f>A39+((250000-20000-1100)/(79*(79+1)/2))*(ROW()-2)</f>
        <v/>
      </c>
    </row>
    <row r="41" ht="15" customHeight="1" s="89">
      <c r="A41" s="88">
        <f>A40+((250000-20000-1100)/(79*(79+1)/2))*(ROW()-2)</f>
        <v/>
      </c>
    </row>
    <row r="42" ht="15" customHeight="1" s="89">
      <c r="A42" s="88">
        <f>A41+((250000-20000-1100)/(79*(79+1)/2))*(ROW()-2)</f>
        <v/>
      </c>
    </row>
    <row r="43" ht="15" customHeight="1" s="89">
      <c r="A43" s="88">
        <f>A42+((250000-20000-1100)/(79*(79+1)/2))*(ROW()-2)</f>
        <v/>
      </c>
    </row>
    <row r="44" ht="15" customHeight="1" s="89">
      <c r="A44" s="88">
        <f>A43+((250000-20000-1100)/(79*(79+1)/2))*(ROW()-2)</f>
        <v/>
      </c>
    </row>
    <row r="45" ht="15" customHeight="1" s="89">
      <c r="A45" s="88">
        <f>A44+((250000-20000-1100)/(79*(79+1)/2))*(ROW()-2)</f>
        <v/>
      </c>
    </row>
    <row r="46" ht="15" customHeight="1" s="89">
      <c r="A46" s="88">
        <f>A45+((250000-20000-1100)/(79*(79+1)/2))*(ROW()-2)</f>
        <v/>
      </c>
    </row>
    <row r="47" ht="15" customHeight="1" s="89">
      <c r="A47" s="88">
        <f>A46+((250000-20000-1100)/(79*(79+1)/2))*(ROW()-2)</f>
        <v/>
      </c>
    </row>
    <row r="48" ht="15" customHeight="1" s="89">
      <c r="A48" s="88">
        <f>A47+((250000-20000-1100)/(79*(79+1)/2))*(ROW()-2)</f>
        <v/>
      </c>
    </row>
    <row r="49" ht="15" customHeight="1" s="89">
      <c r="A49" s="88">
        <f>A48+((250000-20000-1100)/(79*(79+1)/2))*(ROW()-2)</f>
        <v/>
      </c>
    </row>
    <row r="50" ht="15" customHeight="1" s="89">
      <c r="A50" s="88">
        <f>A49+((250000-20000-1100)/(79*(79+1)/2))*(ROW()-2)</f>
        <v/>
      </c>
    </row>
    <row r="51" ht="15" customHeight="1" s="89">
      <c r="A51" s="88">
        <f>A50+((250000-20000-1100)/(79*(79+1)/2))*(ROW()-2)</f>
        <v/>
      </c>
    </row>
    <row r="52" ht="15" customHeight="1" s="89">
      <c r="A52" s="88">
        <f>A51+((250000-20000-1100)/(79*(79+1)/2))*(ROW()-2)</f>
        <v/>
      </c>
    </row>
    <row r="53" ht="15" customHeight="1" s="89">
      <c r="A53" s="88">
        <f>A52+((250000-20000-1100)/(79*(79+1)/2))*(ROW()-2)</f>
        <v/>
      </c>
    </row>
    <row r="54" ht="15" customHeight="1" s="89">
      <c r="A54" s="88">
        <f>A53+((250000-20000-1100)/(79*(79+1)/2))*(ROW()-2)</f>
        <v/>
      </c>
    </row>
    <row r="55" ht="15" customHeight="1" s="89">
      <c r="A55" s="88">
        <f>A54+((250000-20000-1100)/(79*(79+1)/2))*(ROW()-2)</f>
        <v/>
      </c>
    </row>
    <row r="56" ht="15" customHeight="1" s="89">
      <c r="A56" s="88">
        <f>A55+((250000-20000-1100)/(79*(79+1)/2))*(ROW()-2)</f>
        <v/>
      </c>
    </row>
    <row r="57" ht="15" customHeight="1" s="89">
      <c r="A57" s="88">
        <f>A56+((250000-20000-1100)/(79*(79+1)/2))*(ROW()-2)</f>
        <v/>
      </c>
    </row>
    <row r="58" ht="15" customHeight="1" s="89">
      <c r="A58" s="88">
        <f>A57+((250000-20000-1100)/(79*(79+1)/2))*(ROW()-2)</f>
        <v/>
      </c>
    </row>
    <row r="59" ht="15" customHeight="1" s="89">
      <c r="A59" s="88">
        <f>A58+((250000-20000-1100)/(79*(79+1)/2))*(ROW()-2)</f>
        <v/>
      </c>
    </row>
    <row r="60" ht="15" customHeight="1" s="89">
      <c r="A60" s="88">
        <f>A59+((250000-20000-1100)/(79*(79+1)/2))*(ROW()-2)</f>
        <v/>
      </c>
    </row>
    <row r="61" ht="15" customHeight="1" s="89">
      <c r="A61" s="88">
        <f>A60+((250000-20000-1100)/(79*(79+1)/2))*(ROW()-2)</f>
        <v/>
      </c>
    </row>
    <row r="62" ht="15" customHeight="1" s="89">
      <c r="A62" s="88">
        <f>A61+((250000-20000-1100)/(79*(79+1)/2))*(ROW()-2)</f>
        <v/>
      </c>
    </row>
    <row r="63" ht="15" customHeight="1" s="89">
      <c r="A63" s="88">
        <f>A62+((250000-20000-1100)/(79*(79+1)/2))*(ROW()-2)</f>
        <v/>
      </c>
    </row>
    <row r="64" ht="15" customHeight="1" s="89">
      <c r="A64" s="88">
        <f>A63+((250000-20000-1100)/(79*(79+1)/2))*(ROW()-2)</f>
        <v/>
      </c>
    </row>
    <row r="65" ht="15" customHeight="1" s="89">
      <c r="A65" s="88">
        <f>A64+((250000-20000-1100)/(79*(79+1)/2))*(ROW()-2)</f>
        <v/>
      </c>
    </row>
    <row r="66" ht="15" customHeight="1" s="89">
      <c r="A66" s="88">
        <f>A65+((250000-20000-1100)/(79*(79+1)/2))*(ROW()-2)</f>
        <v/>
      </c>
    </row>
    <row r="67" ht="15" customHeight="1" s="89">
      <c r="A67" s="88">
        <f>A66+((250000-20000-1100)/(79*(79+1)/2))*(ROW()-2)</f>
        <v/>
      </c>
    </row>
    <row r="68" ht="15" customHeight="1" s="89">
      <c r="A68" s="88">
        <f>A67+((250000-20000-1100)/(79*(79+1)/2))*(ROW()-2)</f>
        <v/>
      </c>
    </row>
    <row r="69" ht="15" customHeight="1" s="89">
      <c r="A69" s="88">
        <f>A68+((250000-20000-1100)/(79*(79+1)/2))*(ROW()-2)</f>
        <v/>
      </c>
    </row>
    <row r="70" ht="15" customHeight="1" s="89">
      <c r="A70" s="88">
        <f>A69+((250000-20000-1100)/(79*(79+1)/2))*(ROW()-2)</f>
        <v/>
      </c>
    </row>
    <row r="71" ht="15" customHeight="1" s="89">
      <c r="A71" s="88">
        <f>A70+((250000-20000-1100)/(79*(79+1)/2))*(ROW()-2)</f>
        <v/>
      </c>
    </row>
    <row r="72" ht="15" customHeight="1" s="89">
      <c r="A72" s="88">
        <f>A71+((250000-20000-1100)/(79*(79+1)/2))*(ROW()-2)</f>
        <v/>
      </c>
    </row>
    <row r="73" ht="15" customHeight="1" s="89">
      <c r="A73" s="88">
        <f>A72+((250000-20000-1100)/(79*(79+1)/2))*(ROW()-2)</f>
        <v/>
      </c>
    </row>
    <row r="74" ht="15" customHeight="1" s="89">
      <c r="A74" s="88">
        <f>A73+((250000-20000-1100)/(79*(79+1)/2))*(ROW()-2)</f>
        <v/>
      </c>
    </row>
    <row r="75" ht="15" customHeight="1" s="89">
      <c r="A75" s="88">
        <f>A74+((250000-20000-1100)/(79*(79+1)/2))*(ROW()-2)</f>
        <v/>
      </c>
    </row>
    <row r="76" ht="15" customHeight="1" s="89">
      <c r="A76" s="88">
        <f>A75+((250000-20000-1100)/(79*(79+1)/2))*(ROW()-2)</f>
        <v/>
      </c>
    </row>
    <row r="77" ht="15" customHeight="1" s="89">
      <c r="A77" s="88">
        <f>A76+((250000-20000-1100)/(79*(79+1)/2))*(ROW()-2)</f>
        <v/>
      </c>
    </row>
    <row r="78" ht="15" customHeight="1" s="89">
      <c r="A78" s="88">
        <f>A77+((250000-20000-1100)/(79*(79+1)/2))*(ROW()-2)</f>
        <v/>
      </c>
    </row>
    <row r="79" ht="15" customHeight="1" s="89">
      <c r="A79" s="88">
        <f>A78+((250000-20000-1100)/(79*(79+1)/2))*(ROW()-2)</f>
        <v/>
      </c>
    </row>
    <row r="80" ht="15" customHeight="1" s="89">
      <c r="A80" s="88">
        <f>A79+((250000-20000-1100)/(79*(79+1)/2))*(ROW()-2)</f>
        <v/>
      </c>
    </row>
    <row r="81" ht="15" customHeight="1" s="89">
      <c r="A81" s="88">
        <f>A80+((250000-20000-1100)/(79*(79+1)/2))*(ROW()-2)</f>
        <v/>
      </c>
    </row>
  </sheetData>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abhijit vyas</dc:creator>
  <dc:language>en-IN</dc:language>
  <dcterms:created xsi:type="dcterms:W3CDTF">2024-12-26T03:21:14Z</dcterms:created>
  <dcterms:modified xsi:type="dcterms:W3CDTF">2025-03-11T19:36:53Z</dcterms:modified>
  <cp:revision>1</cp:revision>
</cp:coreProperties>
</file>