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hKA4EkvRUjxOvHCLu2DDRuetnJeducbVlfbDigd+DY="/>
    </ext>
  </extLst>
</workbook>
</file>

<file path=xl/sharedStrings.xml><?xml version="1.0" encoding="utf-8"?>
<sst xmlns="http://schemas.openxmlformats.org/spreadsheetml/2006/main" count="460" uniqueCount="161">
  <si>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</si>
  <si>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</si>
  <si>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</si>
  <si>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</si>
  <si>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</si>
  <si>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</si>
  <si>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</si>
  <si>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</si>
  <si>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</si>
  <si>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</si>
  <si>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</si>
  <si>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</si>
  <si>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</si>
  <si>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</si>
  <si>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</si>
  <si>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</si>
  <si>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</si>
  <si>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</si>
  <si>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</si>
  <si>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</si>
  <si>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</si>
  <si>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</si>
  <si>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</si>
  <si>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</si>
  <si>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</si>
  <si>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</si>
  <si>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</si>
  <si>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</si>
  <si>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</si>
  <si>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</si>
  <si>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</si>
  <si>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</si>
  <si>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</si>
  <si>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</si>
  <si>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</si>
  <si>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</si>
  <si>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</si>
  <si>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</si>
  <si>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</si>
  <si>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</si>
  <si>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</si>
  <si>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</si>
  <si>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</si>
  <si>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</si>
  <si>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</si>
  <si>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</si>
  <si>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</si>
  <si>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</si>
  <si>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</si>
  <si>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</si>
  <si>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</si>
  <si>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</si>
  <si>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</si>
  <si>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</si>
  <si>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</si>
  <si>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</si>
  <si>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</si>
  <si>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</si>
  <si>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</si>
  <si>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</si>
  <si>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</si>
  <si>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</si>
  <si>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</si>
  <si>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</si>
  <si>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</si>
  <si>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</si>
  <si>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</si>
  <si>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</si>
  <si>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</si>
  <si>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</si>
  <si>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</si>
  <si>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</si>
  <si>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</si>
  <si>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</si>
  <si>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</si>
  <si>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</si>
  <si>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</si>
  <si>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</si>
  <si>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</si>
  <si>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</si>
  <si>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</si>
  <si>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</si>
  <si>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</si>
  <si>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</si>
  <si>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</si>
  <si>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</si>
  <si>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</si>
  <si>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</si>
  <si>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</si>
  <si>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</si>
  <si>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</si>
  <si>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</si>
  <si>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</si>
  <si>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</si>
  <si>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</si>
  <si>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</si>
  <si>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</si>
  <si>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</si>
  <si>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</si>
  <si>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</si>
  <si>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</si>
  <si>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</si>
  <si>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</si>
  <si>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</si>
  <si>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</si>
  <si>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</si>
  <si>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</si>
  <si>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</si>
  <si>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</si>
  <si>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</si>
  <si>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</si>
  <si>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</si>
  <si>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</si>
  <si>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</si>
  <si>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</si>
  <si>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</si>
  <si>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</si>
  <si>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</si>
  <si>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</si>
  <si>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</si>
  <si>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</si>
  <si>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</si>
  <si>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</si>
  <si>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</si>
  <si>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</si>
  <si>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1:34.995</t>
  </si>
  <si>
    <t>1:35.173</t>
  </si>
  <si>
    <t>1:35.795</t>
  </si>
  <si>
    <t>1:35.350</t>
  </si>
  <si>
    <t>1:37.778</t>
  </si>
  <si>
    <t>https://projectmotorracing.com/track.php?trackIndex=2</t>
  </si>
  <si>
    <t>2:03.062</t>
  </si>
  <si>
    <t>2:03.906</t>
  </si>
  <si>
    <t>2:03.889</t>
  </si>
  <si>
    <t>2:05.195</t>
  </si>
  <si>
    <t>2:06.289</t>
  </si>
  <si>
    <t>https://projectmotorracing.com/track.php?trackIndex=12</t>
  </si>
  <si>
    <t>Laps: 16 - enter finishing order, lap times, and Y for fastest lap</t>
  </si>
  <si>
    <t>https://projectmotorracing.com/track.php?trackIndex=9</t>
  </si>
  <si>
    <t>Laps: 14 - enter finishing order, lap times, and Y for fastest lap</t>
  </si>
  <si>
    <t>https://projectmotorracing.com/track.php?trackIndex=10</t>
  </si>
  <si>
    <t>https://projectmotorracing.com/track.php?trackIndex=11</t>
  </si>
  <si>
    <t>Laps: 15 - enter finishing order, lap times, and Y for fastest lap</t>
  </si>
  <si>
    <t>https://projectmotorracing.com/track.php?trackIndex=15</t>
  </si>
  <si>
    <t>https://projectmotorracing.com/track.php?trackIndex=7</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</si>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</sst>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5">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2" fontId="10" numFmtId="0" xfId="0" applyAlignment="1" applyFont="1">
      <alignment horizontal="center" readingOrder="0" vertical="center"/>
    </xf>
    <xf borderId="0" fillId="0" fontId="14"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6.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19.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20.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22.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1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4" width="7.86"/>
    <col customWidth="1" min="15"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96</v>
      </c>
      <c r="J4" s="10">
        <f t="shared" ref="J4:J9" si="2">IFERROR(INDEX($R$4:$R$9,MATCH($G4,$W$4:$W$9,0)),"")</f>
        <v>8</v>
      </c>
      <c r="K4" s="10">
        <f t="shared" ref="K4:K9" si="3">IFERROR(INDEX($S$4:$S$9,MATCH($G4,$W$4:$W$9,0)),"")</f>
        <v>8</v>
      </c>
      <c r="L4" s="10">
        <f t="shared" ref="L4:L9" si="4">IFERROR(INDEX($T$4:$T$9,MATCH($G4,$W$4:$W$9,0)),"")</f>
        <v>16</v>
      </c>
      <c r="M4" s="10">
        <f t="shared" ref="M4:M9" si="5">IFERROR(INDEX($U$4:$U$9,MATCH($G4,$W$4:$W$9,0)),"")</f>
        <v>8</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24</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8</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4.125</v>
      </c>
      <c r="W4" s="2">
        <f t="shared" ref="W4:W9" si="8">IF($P4="","",COUNTIF($Q$4:$Q$9,"&gt;"&amp;Q4)+COUNTIF($Q$4:Q4,Q4))</f>
        <v>5</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52</v>
      </c>
      <c r="J5" s="10">
        <f t="shared" si="2"/>
        <v>0</v>
      </c>
      <c r="K5" s="10">
        <f t="shared" si="3"/>
        <v>8</v>
      </c>
      <c r="L5" s="10">
        <f t="shared" si="4"/>
        <v>0</v>
      </c>
      <c r="M5" s="10">
        <f t="shared" si="5"/>
        <v>8</v>
      </c>
      <c r="N5" s="11">
        <f t="shared" si="6"/>
        <v>2.25</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96</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8</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8</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16</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8</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Dene Ashworth</v>
      </c>
      <c r="I6" s="10">
        <f t="shared" si="1"/>
        <v>29</v>
      </c>
      <c r="J6" s="10">
        <f t="shared" si="2"/>
        <v>0</v>
      </c>
      <c r="K6" s="10">
        <f t="shared" si="3"/>
        <v>4</v>
      </c>
      <c r="L6" s="10">
        <f t="shared" si="4"/>
        <v>0</v>
      </c>
      <c r="M6" s="10">
        <f t="shared" si="5"/>
        <v>6</v>
      </c>
      <c r="N6" s="11">
        <f t="shared" si="6"/>
        <v>3.166666667</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52</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0</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8</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0</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8</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2.25</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Ryan Ashworth</v>
      </c>
      <c r="I7" s="10">
        <f t="shared" si="1"/>
        <v>27</v>
      </c>
      <c r="J7" s="10">
        <f t="shared" si="2"/>
        <v>0</v>
      </c>
      <c r="K7" s="10">
        <f t="shared" si="3"/>
        <v>3</v>
      </c>
      <c r="L7" s="10">
        <f t="shared" si="4"/>
        <v>0</v>
      </c>
      <c r="M7" s="10">
        <f t="shared" si="5"/>
        <v>8</v>
      </c>
      <c r="N7" s="11">
        <f t="shared" si="6"/>
        <v>4</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29</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0</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4</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0</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6</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3.166666667</v>
      </c>
      <c r="W7" s="2">
        <f t="shared" si="8"/>
        <v>3</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Neil Hinder</v>
      </c>
      <c r="I8" s="10">
        <f t="shared" si="1"/>
        <v>24</v>
      </c>
      <c r="J8" s="10">
        <f t="shared" si="2"/>
        <v>0</v>
      </c>
      <c r="K8" s="10">
        <f t="shared" si="3"/>
        <v>1</v>
      </c>
      <c r="L8" s="10">
        <f t="shared" si="4"/>
        <v>0</v>
      </c>
      <c r="M8" s="10">
        <f t="shared" si="5"/>
        <v>8</v>
      </c>
      <c r="N8" s="11">
        <f t="shared" si="6"/>
        <v>4.125</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27</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3</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8</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4</v>
      </c>
      <c r="W8" s="2">
        <f t="shared" si="8"/>
        <v>4</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2</v>
      </c>
      <c r="Z10" s="2">
        <f>IF(Z$3="","",SUMIF(Mosport!$B$4:$B$9,Z$3,Mosport!$E$4:$E$9))</f>
        <v>12</v>
      </c>
      <c r="AA10" s="2">
        <f>IF(AA$3="","",SUMIF(Mosport!$B$4:$B$9,AA$3,Mosport!$E$4:$E$9))</f>
        <v>7</v>
      </c>
      <c r="AB10" s="2">
        <f>IF(AB$3="","",SUMIF(Mosport!$B$4:$B$9,AB$3,Mosport!$E$4:$E$9))</f>
        <v>3</v>
      </c>
      <c r="AC10" s="2">
        <f>IF(AC$3="","",SUMIF(Mosport!$B$4:$B$9,AC$3,Mosport!$E$4:$E$9))</f>
        <v>5</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2</v>
      </c>
      <c r="Z11" s="2">
        <f>IF(Z$3="","",SUMIF(Kyalami!$B$4:$B$9,Z$3,Kyalami!$E$4:$E$9))</f>
        <v>12</v>
      </c>
      <c r="AA11" s="2">
        <f>IF(AA$3="","",SUMIF(Kyalami!$B$4:$B$9,AA$3,Kyalami!$E$4:$E$9))</f>
        <v>5</v>
      </c>
      <c r="AB11" s="2">
        <f>IF(AB$3="","",SUMIF(Kyalami!$B$4:$B$9,AB$3,Kyalami!$E$4:$E$9))</f>
        <v>7</v>
      </c>
      <c r="AC11" s="2">
        <f>IF(AC$3="","",SUMIF(Kyalami!$B$4:$B$9,AC$3,Kyalami!$E$4:$E$9))</f>
        <v>3</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0</v>
      </c>
      <c r="Z12" s="2">
        <f>IF(Z$3="","",SUMIF(Imola!$B$4:$B$9,Z$3,Imola!$E$4:$E$9))</f>
        <v>0</v>
      </c>
      <c r="AA12" s="2">
        <f>IF(AA$3="","",SUMIF(Imola!$B$4:$B$9,AA$3,Imola!$E$4:$E$9))</f>
        <v>0</v>
      </c>
      <c r="AB12" s="2">
        <f>IF(AB$3="","",SUMIF(Imola!$B$4:$B$9,AB$3,Imola!$E$4:$E$9))</f>
        <v>0</v>
      </c>
      <c r="AC12" s="2">
        <f>IF(AC$3="","",SUMIF(Imola!$B$4:$B$9,AC$3,Imola!$E$4:$E$9))</f>
        <v>0</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0</v>
      </c>
      <c r="Z13" s="2">
        <f>IF(Z$3="","",SUMIF(Silverstone!$B$4:$B$9,Z$3,Silverstone!$E$4:$E$9))</f>
        <v>0</v>
      </c>
      <c r="AA13" s="2">
        <f>IF(AA$3="","",SUMIF(Silverstone!$B$4:$B$9,AA$3,Silverstone!$E$4:$E$9))</f>
        <v>0</v>
      </c>
      <c r="AB13" s="2">
        <f>IF(AB$3="","",SUMIF(Silverstone!$B$4:$B$9,AB$3,Silverstone!$E$4:$E$9))</f>
        <v>0</v>
      </c>
      <c r="AC13" s="2">
        <f>IF(AC$3="","",SUMIF(Silverstone!$B$4:$B$9,AC$3,Silverstone!$E$4:$E$9))</f>
        <v>0</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0</v>
      </c>
      <c r="Z14" s="2">
        <f>IF(Z$3="","",SUMIF(Sebring!$B$4:$B$9,Z$3,Sebring!$E$4:$E$9))</f>
        <v>0</v>
      </c>
      <c r="AA14" s="2">
        <f>IF(AA$3="","",SUMIF(Sebring!$B$4:$B$9,AA$3,Sebring!$E$4:$E$9))</f>
        <v>0</v>
      </c>
      <c r="AB14" s="2">
        <f>IF(AB$3="","",SUMIF(Sebring!$B$4:$B$9,AB$3,Sebring!$E$4:$E$9))</f>
        <v>0</v>
      </c>
      <c r="AC14" s="2">
        <f>IF(AC$3="","",SUMIF(Sebring!$B$4:$B$9,AC$3,Sebring!$E$4:$E$9))</f>
        <v>0</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0</v>
      </c>
      <c r="Z15" s="2">
        <f>IF(Z$3="","",SUMIF(Daytona_Road!$B$4:$B$9,Z$3,Daytona_Road!$E$4:$E$9))</f>
        <v>0</v>
      </c>
      <c r="AA15" s="2">
        <f>IF(AA$3="","",SUMIF(Daytona_Road!$B$4:$B$9,AA$3,Daytona_Road!$E$4:$E$9))</f>
        <v>0</v>
      </c>
      <c r="AB15" s="2">
        <f>IF(AB$3="","",SUMIF(Daytona_Road!$B$4:$B$9,AB$3,Daytona_Road!$E$4:$E$9))</f>
        <v>0</v>
      </c>
      <c r="AC15" s="2">
        <f>IF(AC$3="","",SUMIF(Daytona_Road!$B$4:$B$9,AC$3,Daytona_Road!$E$4:$E$9))</f>
        <v>0</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0</v>
      </c>
      <c r="Z16" s="2">
        <f>IF(Z$3="","",SUMIF(Monza!$B$4:$B$9,Z$3,Monza!$E$4:$E$9))</f>
        <v>0</v>
      </c>
      <c r="AA16" s="2">
        <f>IF(AA$3="","",SUMIF(Monza!$B$4:$B$9,AA$3,Monza!$E$4:$E$9))</f>
        <v>0</v>
      </c>
      <c r="AB16" s="2">
        <f>IF(AB$3="","",SUMIF(Monza!$B$4:$B$9,AB$3,Monza!$E$4:$E$9))</f>
        <v>0</v>
      </c>
      <c r="AC16" s="2">
        <f>IF(AC$3="","",SUMIF(Monza!$B$4:$B$9,AC$3,Monza!$E$4:$E$9))</f>
        <v>0</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0</v>
      </c>
      <c r="Z17" s="2">
        <f>IF(Z$3="","",SUMIF('Nürburgring_GP'!$B$4:$B$9,Z$3,'Nürburgring_GP'!$E$4:$E$9))</f>
        <v>0</v>
      </c>
      <c r="AA17" s="2">
        <f>IF(AA$3="","",SUMIF('Nürburgring_GP'!$B$4:$B$9,AA$3,'Nürburgring_GP'!$E$4:$E$9))</f>
        <v>0</v>
      </c>
      <c r="AB17" s="2">
        <f>IF(AB$3="","",SUMIF('Nürburgring_GP'!$B$4:$B$9,AB$3,'Nürburgring_GP'!$E$4:$E$9))</f>
        <v>0</v>
      </c>
      <c r="AC17" s="2">
        <f>IF(AC$3="","",SUMIF('Nürburgring_GP'!$B$4:$B$9,AC$3,'Nürburgring_GP'!$E$4:$E$9))</f>
        <v>0</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17" t="s">
        <v>45</v>
      </c>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17" t="s">
        <v>45</v>
      </c>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2"/>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2"/>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2"/>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2"/>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2"/>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2"/>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69</v>
      </c>
      <c r="B1" s="22">
        <v>46126.0</v>
      </c>
    </row>
    <row r="2">
      <c r="A2" s="23" t="s">
        <v>70</v>
      </c>
      <c r="B2" s="23" t="s">
        <v>71</v>
      </c>
      <c r="C2" s="24"/>
      <c r="D2" s="24"/>
      <c r="E2" s="24"/>
      <c r="F2" s="24"/>
      <c r="G2" s="24"/>
      <c r="H2" s="24"/>
      <c r="I2" s="24"/>
    </row>
    <row r="3">
      <c r="A3" s="25" t="s">
        <v>72</v>
      </c>
    </row>
    <row r="11">
      <c r="A11" s="21"/>
      <c r="B11" s="22"/>
    </row>
    <row r="12">
      <c r="A12" s="21"/>
      <c r="B12" s="22"/>
    </row>
    <row r="13">
      <c r="A13" s="21" t="s">
        <v>69</v>
      </c>
      <c r="B13" s="22">
        <v>46125.0</v>
      </c>
    </row>
    <row r="14">
      <c r="A14" s="23" t="s">
        <v>70</v>
      </c>
      <c r="B14" s="23" t="s">
        <v>73</v>
      </c>
      <c r="C14" s="24"/>
      <c r="D14" s="24"/>
      <c r="E14" s="24"/>
      <c r="F14" s="24"/>
      <c r="G14" s="24"/>
      <c r="H14" s="24"/>
      <c r="I14" s="24"/>
    </row>
    <row r="15">
      <c r="A15" s="26" t="s">
        <v>74</v>
      </c>
    </row>
    <row r="25">
      <c r="A25" s="21" t="s">
        <v>69</v>
      </c>
      <c r="B25" s="22">
        <v>46112.0</v>
      </c>
    </row>
    <row r="26">
      <c r="A26" s="23" t="s">
        <v>70</v>
      </c>
      <c r="B26" s="23" t="s">
        <v>75</v>
      </c>
      <c r="C26" s="24"/>
      <c r="D26" s="24"/>
      <c r="E26" s="24"/>
      <c r="F26" s="24"/>
      <c r="G26" s="24"/>
      <c r="H26" s="24"/>
      <c r="I26" s="24"/>
    </row>
    <row r="27">
      <c r="A27" s="23" t="s">
        <v>76</v>
      </c>
    </row>
    <row r="37">
      <c r="A37" s="21" t="s">
        <v>69</v>
      </c>
      <c r="B37" s="22">
        <v>46112.0</v>
      </c>
    </row>
    <row r="38">
      <c r="A38" s="23" t="s">
        <v>70</v>
      </c>
      <c r="B38" s="23" t="s">
        <v>77</v>
      </c>
      <c r="C38" s="24"/>
      <c r="D38" s="24"/>
      <c r="E38" s="24"/>
      <c r="F38" s="24"/>
      <c r="G38" s="24"/>
      <c r="H38" s="24"/>
      <c r="I38" s="24"/>
    </row>
    <row r="39">
      <c r="A39" s="23" t="s">
        <v>78</v>
      </c>
    </row>
  </sheetData>
  <mergeCells count="4">
    <mergeCell ref="A3:I10"/>
    <mergeCell ref="A15:I22"/>
    <mergeCell ref="A27:I34"/>
    <mergeCell ref="A39:I46"/>
  </mergeCells>
  <hyperlinks>
    <hyperlink r:id="rId1" ref="A15"/>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39</v>
      </c>
      <c r="G1" s="28"/>
      <c r="H1" s="28"/>
      <c r="I1" s="28"/>
      <c r="J1" s="28"/>
      <c r="K1" s="28"/>
      <c r="L1" s="28"/>
      <c r="M1" s="28"/>
      <c r="N1" s="28"/>
      <c r="O1" s="28"/>
      <c r="P1" s="29" t="s">
        <v>79</v>
      </c>
    </row>
    <row r="2" ht="21.0" customHeight="1">
      <c r="A2" s="30" t="s">
        <v>80</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86</v>
      </c>
      <c r="G4" s="28"/>
      <c r="H4" s="28"/>
      <c r="I4" s="28"/>
      <c r="J4" s="28"/>
      <c r="K4" s="28"/>
      <c r="L4" s="28"/>
      <c r="M4" s="28"/>
      <c r="N4" s="28"/>
      <c r="O4" s="28"/>
    </row>
    <row r="5" ht="21.0" customHeight="1">
      <c r="A5" s="32">
        <v>2.0</v>
      </c>
      <c r="B5" s="33" t="s">
        <v>22</v>
      </c>
      <c r="C5" s="34">
        <v>7.0</v>
      </c>
      <c r="D5" s="35" t="s">
        <v>87</v>
      </c>
      <c r="E5" s="36">
        <f t="shared" si="1"/>
        <v>7</v>
      </c>
      <c r="F5" s="21" t="s">
        <v>88</v>
      </c>
      <c r="G5" s="28"/>
      <c r="H5" s="28"/>
      <c r="I5" s="28"/>
      <c r="J5" s="28"/>
      <c r="K5" s="28"/>
      <c r="L5" s="28"/>
      <c r="M5" s="28"/>
      <c r="N5" s="28"/>
      <c r="O5" s="28"/>
    </row>
    <row r="6" ht="21.0" customHeight="1">
      <c r="A6" s="32">
        <v>3.0</v>
      </c>
      <c r="B6" s="33" t="s">
        <v>28</v>
      </c>
      <c r="C6" s="34">
        <v>5.0</v>
      </c>
      <c r="D6" s="35" t="s">
        <v>87</v>
      </c>
      <c r="E6" s="36">
        <f t="shared" si="1"/>
        <v>5</v>
      </c>
      <c r="F6" s="37" t="s">
        <v>89</v>
      </c>
      <c r="G6" s="28"/>
      <c r="H6" s="28"/>
      <c r="I6" s="28"/>
      <c r="J6" s="28"/>
      <c r="K6" s="28"/>
      <c r="L6" s="28"/>
      <c r="M6" s="28"/>
      <c r="N6" s="28"/>
      <c r="O6" s="28"/>
    </row>
    <row r="7" ht="21.0" customHeight="1">
      <c r="A7" s="32">
        <v>4.0</v>
      </c>
      <c r="B7" s="33" t="s">
        <v>16</v>
      </c>
      <c r="C7" s="34">
        <v>3.0</v>
      </c>
      <c r="D7" s="35" t="s">
        <v>87</v>
      </c>
      <c r="E7" s="36">
        <f t="shared" si="1"/>
        <v>3</v>
      </c>
      <c r="F7" s="37" t="s">
        <v>90</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42</v>
      </c>
      <c r="G1" s="28"/>
      <c r="H1" s="28"/>
      <c r="I1" s="28"/>
      <c r="J1" s="28"/>
      <c r="K1" s="28"/>
      <c r="L1" s="28"/>
      <c r="M1" s="28"/>
      <c r="N1" s="28"/>
      <c r="O1" s="28"/>
      <c r="P1" s="29" t="s">
        <v>91</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93</v>
      </c>
      <c r="G4" s="28"/>
      <c r="H4" s="28"/>
      <c r="I4" s="28"/>
      <c r="J4" s="28"/>
      <c r="K4" s="28"/>
      <c r="L4" s="28"/>
      <c r="M4" s="28"/>
      <c r="N4" s="28"/>
      <c r="O4" s="28"/>
    </row>
    <row r="5" ht="21.0" customHeight="1">
      <c r="A5" s="32">
        <v>2.0</v>
      </c>
      <c r="B5" s="33" t="s">
        <v>22</v>
      </c>
      <c r="C5" s="34">
        <v>7.0</v>
      </c>
      <c r="D5" s="35" t="s">
        <v>87</v>
      </c>
      <c r="E5" s="36">
        <f t="shared" si="1"/>
        <v>7</v>
      </c>
      <c r="F5" s="37" t="s">
        <v>94</v>
      </c>
      <c r="G5" s="28"/>
      <c r="H5" s="28"/>
      <c r="I5" s="28"/>
      <c r="J5" s="28"/>
      <c r="K5" s="28"/>
      <c r="L5" s="28"/>
      <c r="M5" s="28"/>
      <c r="N5" s="28"/>
      <c r="O5" s="28"/>
    </row>
    <row r="6" ht="21.0" customHeight="1">
      <c r="A6" s="32">
        <v>3.0</v>
      </c>
      <c r="B6" s="33" t="s">
        <v>16</v>
      </c>
      <c r="C6" s="34">
        <v>5.0</v>
      </c>
      <c r="D6" s="35" t="s">
        <v>87</v>
      </c>
      <c r="E6" s="36">
        <f t="shared" si="1"/>
        <v>5</v>
      </c>
      <c r="F6" s="37" t="s">
        <v>95</v>
      </c>
      <c r="G6" s="28"/>
      <c r="H6" s="28"/>
      <c r="I6" s="28"/>
      <c r="J6" s="28"/>
      <c r="K6" s="28"/>
      <c r="L6" s="28"/>
      <c r="M6" s="28"/>
      <c r="N6" s="28"/>
      <c r="O6" s="28"/>
    </row>
    <row r="7" ht="21.0" customHeight="1">
      <c r="A7" s="32">
        <v>4.0</v>
      </c>
      <c r="B7" s="33" t="s">
        <v>28</v>
      </c>
      <c r="C7" s="34">
        <v>3.0</v>
      </c>
      <c r="D7" s="35" t="s">
        <v>87</v>
      </c>
      <c r="E7" s="36">
        <f t="shared" si="1"/>
        <v>3</v>
      </c>
      <c r="F7" s="37" t="s">
        <v>96</v>
      </c>
      <c r="G7" s="28"/>
      <c r="H7" s="28"/>
      <c r="I7" s="28"/>
      <c r="J7" s="28"/>
      <c r="K7" s="28"/>
      <c r="L7" s="28"/>
      <c r="M7" s="28"/>
      <c r="N7" s="28"/>
      <c r="O7" s="28"/>
    </row>
    <row r="8" ht="21.0" customHeight="1">
      <c r="A8" s="32">
        <v>5.0</v>
      </c>
      <c r="B8" s="33" t="s">
        <v>25</v>
      </c>
      <c r="C8" s="34">
        <v>2.0</v>
      </c>
      <c r="D8" s="39"/>
      <c r="E8" s="36">
        <f t="shared" si="1"/>
        <v>2</v>
      </c>
      <c r="F8" s="37" t="s">
        <v>97</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43</v>
      </c>
      <c r="G1" s="28"/>
      <c r="H1" s="28"/>
      <c r="I1" s="28"/>
      <c r="J1" s="28"/>
      <c r="K1" s="28"/>
      <c r="L1" s="28"/>
      <c r="M1" s="28"/>
      <c r="N1" s="28"/>
      <c r="O1" s="28"/>
      <c r="P1" s="29" t="s">
        <v>98</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99</v>
      </c>
      <c r="G4" s="28"/>
      <c r="H4" s="28"/>
      <c r="I4" s="28"/>
      <c r="J4" s="28"/>
      <c r="K4" s="28"/>
      <c r="L4" s="28"/>
      <c r="M4" s="28"/>
      <c r="N4" s="28"/>
      <c r="O4" s="28"/>
    </row>
    <row r="5" ht="21.0" customHeight="1">
      <c r="A5" s="32">
        <v>2.0</v>
      </c>
      <c r="B5" s="33" t="s">
        <v>22</v>
      </c>
      <c r="C5" s="34">
        <v>7.0</v>
      </c>
      <c r="D5" s="35" t="s">
        <v>87</v>
      </c>
      <c r="E5" s="36">
        <f t="shared" si="1"/>
        <v>7</v>
      </c>
      <c r="F5" s="37" t="s">
        <v>100</v>
      </c>
      <c r="G5" s="28"/>
      <c r="H5" s="28"/>
      <c r="I5" s="28"/>
      <c r="J5" s="28"/>
      <c r="K5" s="28"/>
      <c r="L5" s="28"/>
      <c r="M5" s="28"/>
      <c r="N5" s="28"/>
      <c r="O5" s="28"/>
    </row>
    <row r="6" ht="21.0" customHeight="1">
      <c r="A6" s="32">
        <v>3.0</v>
      </c>
      <c r="B6" s="33" t="s">
        <v>28</v>
      </c>
      <c r="C6" s="34">
        <v>5.0</v>
      </c>
      <c r="D6" s="35" t="s">
        <v>87</v>
      </c>
      <c r="E6" s="36">
        <f t="shared" si="1"/>
        <v>5</v>
      </c>
      <c r="F6" s="37" t="s">
        <v>101</v>
      </c>
      <c r="G6" s="28"/>
      <c r="H6" s="28"/>
      <c r="I6" s="28"/>
      <c r="J6" s="28"/>
      <c r="K6" s="28"/>
      <c r="L6" s="28"/>
      <c r="M6" s="28"/>
      <c r="N6" s="28"/>
      <c r="O6" s="28"/>
    </row>
    <row r="7" ht="21.0" customHeight="1">
      <c r="A7" s="32">
        <v>4.0</v>
      </c>
      <c r="B7" s="33" t="s">
        <v>16</v>
      </c>
      <c r="C7" s="34">
        <v>3.0</v>
      </c>
      <c r="D7" s="35" t="s">
        <v>87</v>
      </c>
      <c r="E7" s="36">
        <f t="shared" si="1"/>
        <v>3</v>
      </c>
      <c r="F7" s="37" t="s">
        <v>102</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46</v>
      </c>
      <c r="G1" s="28"/>
      <c r="H1" s="28"/>
      <c r="I1" s="28"/>
      <c r="J1" s="28"/>
      <c r="K1" s="28"/>
      <c r="L1" s="28"/>
      <c r="M1" s="28"/>
      <c r="N1" s="28"/>
      <c r="O1" s="28"/>
      <c r="P1" s="29" t="s">
        <v>103</v>
      </c>
    </row>
    <row r="2" ht="21.0" customHeight="1">
      <c r="A2" s="30" t="s">
        <v>104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105</v>
      </c>
      <c r="G4" s="28"/>
      <c r="H4" s="28"/>
      <c r="I4" s="28"/>
      <c r="J4" s="28"/>
      <c r="K4" s="28"/>
      <c r="L4" s="28"/>
      <c r="M4" s="28"/>
      <c r="N4" s="28"/>
      <c r="O4" s="28"/>
    </row>
    <row r="5" ht="21.0" customHeight="1">
      <c r="A5" s="32">
        <v>2.0</v>
      </c>
      <c r="B5" s="33" t="s">
        <v>22</v>
      </c>
      <c r="C5" s="34">
        <v>7.0</v>
      </c>
      <c r="D5" s="35" t="s">
        <v>87</v>
      </c>
      <c r="E5" s="36">
        <f t="shared" si="1"/>
        <v>7</v>
      </c>
      <c r="F5" s="37" t="s">
        <v>106</v>
      </c>
      <c r="G5" s="28"/>
      <c r="H5" s="28"/>
      <c r="I5" s="28"/>
      <c r="J5" s="28"/>
      <c r="K5" s="28"/>
      <c r="L5" s="28"/>
      <c r="M5" s="28"/>
      <c r="N5" s="28"/>
      <c r="O5" s="28"/>
    </row>
    <row r="6" ht="21.0" customHeight="1">
      <c r="A6" s="32">
        <v>3.0</v>
      </c>
      <c r="B6" s="33" t="s">
        <v>25</v>
      </c>
      <c r="C6" s="34">
        <v>5.0</v>
      </c>
      <c r="D6" s="35" t="s">
        <v>87</v>
      </c>
      <c r="E6" s="36">
        <f t="shared" si="1"/>
        <v>5</v>
      </c>
      <c r="F6" s="37" t="s">
        <v>107</v>
      </c>
      <c r="G6" s="28"/>
      <c r="H6" s="28"/>
      <c r="I6" s="28"/>
      <c r="J6" s="28"/>
      <c r="K6" s="28"/>
      <c r="L6" s="28"/>
      <c r="M6" s="28"/>
      <c r="N6" s="28"/>
      <c r="O6" s="28"/>
    </row>
    <row r="7" ht="21.0" customHeight="1">
      <c r="A7" s="32">
        <v>4.0</v>
      </c>
      <c r="B7" s="33" t="s">
        <v>16</v>
      </c>
      <c r="C7" s="34">
        <v>3.0</v>
      </c>
      <c r="D7" s="35" t="s">
        <v>87</v>
      </c>
      <c r="E7" s="36">
        <f t="shared" si="1"/>
        <v>3</v>
      </c>
      <c r="F7" s="37" t="s">
        <v>108</v>
      </c>
      <c r="G7" s="28"/>
      <c r="H7" s="28"/>
      <c r="I7" s="28"/>
      <c r="J7" s="28"/>
      <c r="K7" s="28"/>
      <c r="L7" s="28"/>
      <c r="M7" s="28"/>
      <c r="N7" s="28"/>
      <c r="O7" s="28"/>
    </row>
    <row r="8" ht="21.0" customHeight="1">
      <c r="A8" s="32">
        <v>5.0</v>
      </c>
      <c r="B8" s="33" t="s">
        <v>28</v>
      </c>
      <c r="C8" s="34">
        <v>2.0</v>
      </c>
      <c r="D8" s="35" t="s">
        <v>87</v>
      </c>
      <c r="E8" s="36">
        <f t="shared" si="1"/>
        <v>2</v>
      </c>
      <c r="F8" s="37" t="s">
        <v>109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47</v>
      </c>
      <c r="G1" s="28"/>
      <c r="H1" s="28"/>
      <c r="I1" s="28"/>
      <c r="J1" s="28"/>
      <c r="K1" s="28"/>
      <c r="L1" s="28"/>
      <c r="M1" s="28"/>
      <c r="N1" s="28"/>
      <c r="O1" s="28"/>
      <c r="P1" s="29" t="s">
        <v>110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112</v>
      </c>
      <c r="G4" s="28"/>
      <c r="H4" s="28"/>
      <c r="I4" s="28"/>
      <c r="J4" s="28"/>
      <c r="K4" s="28"/>
      <c r="L4" s="28"/>
      <c r="M4" s="28"/>
      <c r="N4" s="28"/>
      <c r="O4" s="28"/>
    </row>
    <row r="5" ht="21.0" customHeight="1">
      <c r="A5" s="32">
        <v>2.0</v>
      </c>
      <c r="B5" s="33" t="s">
        <v>25</v>
      </c>
      <c r="C5" s="34">
        <v>7.0</v>
      </c>
      <c r="D5" s="35" t="s">
        <v>87</v>
      </c>
      <c r="E5" s="36">
        <f t="shared" si="1"/>
        <v>7</v>
      </c>
      <c r="F5" s="37" t="s">
        <v>113</v>
      </c>
      <c r="G5" s="28"/>
      <c r="H5" s="28"/>
      <c r="I5" s="28"/>
      <c r="J5" s="28"/>
      <c r="K5" s="28"/>
      <c r="L5" s="28"/>
      <c r="M5" s="28"/>
      <c r="N5" s="28"/>
      <c r="O5" s="28"/>
    </row>
    <row r="6" ht="21.0" customHeight="1">
      <c r="A6" s="32">
        <v>3.0</v>
      </c>
      <c r="B6" s="33" t="s">
        <v>22</v>
      </c>
      <c r="C6" s="34">
        <v>5.0</v>
      </c>
      <c r="D6" s="35" t="s">
        <v>87</v>
      </c>
      <c r="E6" s="36">
        <f t="shared" si="1"/>
        <v>5</v>
      </c>
      <c r="F6" s="37" t="s">
        <v>114</v>
      </c>
      <c r="G6" s="28"/>
      <c r="H6" s="28"/>
      <c r="I6" s="28"/>
      <c r="J6" s="28"/>
      <c r="K6" s="28"/>
      <c r="L6" s="28"/>
      <c r="M6" s="28"/>
      <c r="N6" s="28"/>
      <c r="O6" s="28"/>
    </row>
    <row r="7" ht="21.0" customHeight="1">
      <c r="A7" s="32">
        <v>4.0</v>
      </c>
      <c r="B7" s="33" t="s">
        <v>16</v>
      </c>
      <c r="C7" s="34">
        <v>3.0</v>
      </c>
      <c r="D7" s="35" t="s">
        <v>87</v>
      </c>
      <c r="E7" s="36">
        <f t="shared" si="1"/>
        <v>3</v>
      </c>
      <c r="F7" s="37" t="s">
        <v>115</v>
      </c>
      <c r="G7" s="28"/>
      <c r="H7" s="28"/>
      <c r="I7" s="28"/>
      <c r="J7" s="28"/>
      <c r="K7" s="28"/>
      <c r="L7" s="28"/>
      <c r="M7" s="28"/>
      <c r="N7" s="28"/>
      <c r="O7" s="28"/>
    </row>
    <row r="8" ht="21.0" customHeight="1">
      <c r="A8" s="32">
        <v>5.0</v>
      </c>
      <c r="B8" s="33" t="s">
        <v>28</v>
      </c>
      <c r="C8" s="34">
        <v>2.0</v>
      </c>
      <c r="D8" s="35" t="s">
        <v>87</v>
      </c>
      <c r="E8" s="36">
        <f t="shared" si="1"/>
        <v>2</v>
      </c>
      <c r="F8" s="37" t="s">
        <v>116</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49</v>
      </c>
      <c r="G1" s="28"/>
      <c r="H1" s="28"/>
      <c r="I1" s="28"/>
      <c r="J1" s="28"/>
      <c r="K1" s="28"/>
      <c r="L1" s="28"/>
      <c r="M1" s="28"/>
      <c r="N1" s="28"/>
      <c r="O1" s="28"/>
      <c r="P1" s="29" t="s">
        <v>117</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119</v>
      </c>
      <c r="G4" s="28"/>
      <c r="H4" s="28"/>
      <c r="I4" s="28"/>
      <c r="J4" s="28"/>
      <c r="K4" s="28"/>
      <c r="L4" s="28"/>
      <c r="M4" s="28"/>
      <c r="N4" s="28"/>
      <c r="O4" s="28"/>
    </row>
    <row r="5" ht="21.0" customHeight="1">
      <c r="A5" s="32">
        <v>2.0</v>
      </c>
      <c r="B5" s="33" t="s">
        <v>22</v>
      </c>
      <c r="C5" s="34">
        <v>7.0</v>
      </c>
      <c r="D5" s="35" t="s">
        <v>87</v>
      </c>
      <c r="E5" s="36">
        <f t="shared" si="1"/>
        <v>7</v>
      </c>
      <c r="F5" s="37" t="s">
        <v>120</v>
      </c>
      <c r="G5" s="28"/>
      <c r="H5" s="28"/>
      <c r="I5" s="28"/>
      <c r="J5" s="28"/>
      <c r="K5" s="28"/>
      <c r="L5" s="28"/>
      <c r="M5" s="28"/>
      <c r="N5" s="28"/>
      <c r="O5" s="28"/>
    </row>
    <row r="6" ht="21.0" customHeight="1">
      <c r="A6" s="32">
        <v>3.0</v>
      </c>
      <c r="B6" s="33" t="s">
        <v>25</v>
      </c>
      <c r="C6" s="34">
        <v>5.0</v>
      </c>
      <c r="D6" s="35" t="s">
        <v>87</v>
      </c>
      <c r="E6" s="36">
        <f t="shared" si="1"/>
        <v>5</v>
      </c>
      <c r="F6" s="37" t="s">
        <v>121</v>
      </c>
      <c r="G6" s="28"/>
      <c r="H6" s="28"/>
      <c r="I6" s="28"/>
      <c r="J6" s="28"/>
      <c r="K6" s="28"/>
      <c r="L6" s="28"/>
      <c r="M6" s="28"/>
      <c r="N6" s="28"/>
      <c r="O6" s="28"/>
    </row>
    <row r="7" ht="21.0" customHeight="1">
      <c r="A7" s="32">
        <v>4.0</v>
      </c>
      <c r="B7" s="33" t="s">
        <v>16</v>
      </c>
      <c r="C7" s="34">
        <v>3.0</v>
      </c>
      <c r="D7" s="35" t="s">
        <v>87</v>
      </c>
      <c r="E7" s="36">
        <f t="shared" si="1"/>
        <v>3</v>
      </c>
      <c r="F7" s="37" t="s">
        <v>122</v>
      </c>
      <c r="G7" s="28"/>
      <c r="H7" s="28"/>
      <c r="I7" s="28"/>
      <c r="J7" s="28"/>
      <c r="K7" s="28"/>
      <c r="L7" s="28"/>
      <c r="M7" s="28"/>
      <c r="N7" s="28"/>
      <c r="O7" s="28"/>
    </row>
    <row r="8" ht="21.0" customHeight="1">
      <c r="A8" s="32">
        <v>5.0</v>
      </c>
      <c r="B8" s="33" t="s">
        <v>28</v>
      </c>
      <c r="C8" s="34">
        <v>2.0</v>
      </c>
      <c r="D8" s="35" t="s">
        <v>87</v>
      </c>
      <c r="E8" s="36">
        <f t="shared" si="1"/>
        <v>2</v>
      </c>
      <c r="F8" s="37" t="s">
        <v>123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50</v>
      </c>
      <c r="G1" s="28"/>
      <c r="H1" s="28"/>
      <c r="I1" s="28"/>
      <c r="J1" s="28"/>
      <c r="K1" s="28"/>
      <c r="L1" s="28"/>
      <c r="M1" s="28"/>
      <c r="N1" s="28"/>
      <c r="O1" s="28"/>
      <c r="P1" s="29" t="s">
        <v>124</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125</v>
      </c>
      <c r="G4" s="28"/>
      <c r="H4" s="28"/>
      <c r="I4" s="28"/>
      <c r="J4" s="28"/>
      <c r="K4" s="28"/>
      <c r="L4" s="28"/>
      <c r="M4" s="28"/>
      <c r="N4" s="28"/>
      <c r="O4" s="28"/>
    </row>
    <row r="5" ht="21.0" customHeight="1">
      <c r="A5" s="32">
        <v>2.0</v>
      </c>
      <c r="B5" s="33" t="s">
        <v>22</v>
      </c>
      <c r="C5" s="34">
        <v>7.0</v>
      </c>
      <c r="D5" s="35" t="s">
        <v>87</v>
      </c>
      <c r="E5" s="36">
        <f t="shared" si="1"/>
        <v>7</v>
      </c>
      <c r="F5" s="37" t="s">
        <v>126</v>
      </c>
      <c r="G5" s="28"/>
      <c r="H5" s="28"/>
      <c r="I5" s="28"/>
      <c r="J5" s="28"/>
      <c r="K5" s="28"/>
      <c r="L5" s="28"/>
      <c r="M5" s="28"/>
      <c r="N5" s="28"/>
      <c r="O5" s="28"/>
    </row>
    <row r="6" ht="21.0" customHeight="1">
      <c r="A6" s="32">
        <v>3.0</v>
      </c>
      <c r="B6" s="33" t="s">
        <v>28</v>
      </c>
      <c r="C6" s="34">
        <v>5.0</v>
      </c>
      <c r="D6" s="35" t="s">
        <v>87</v>
      </c>
      <c r="E6" s="36">
        <f t="shared" si="1"/>
        <v>5</v>
      </c>
      <c r="F6" s="37" t="s">
        <v>127</v>
      </c>
      <c r="G6" s="28"/>
      <c r="H6" s="28"/>
      <c r="I6" s="28"/>
      <c r="J6" s="28"/>
      <c r="K6" s="28"/>
      <c r="L6" s="28"/>
      <c r="M6" s="28"/>
      <c r="N6" s="28"/>
      <c r="O6" s="28"/>
    </row>
    <row r="7" ht="21.0" customHeight="1">
      <c r="A7" s="32">
        <v>4.0</v>
      </c>
      <c r="B7" s="33" t="s">
        <v>25</v>
      </c>
      <c r="C7" s="34">
        <v>3.0</v>
      </c>
      <c r="D7" s="35" t="s">
        <v>87</v>
      </c>
      <c r="E7" s="36">
        <f t="shared" si="1"/>
        <v>3</v>
      </c>
      <c r="F7" s="37" t="s">
        <v>128</v>
      </c>
      <c r="G7" s="28"/>
      <c r="H7" s="28"/>
      <c r="I7" s="28"/>
      <c r="J7" s="28"/>
      <c r="K7" s="28"/>
      <c r="L7" s="28"/>
      <c r="M7" s="28"/>
      <c r="N7" s="28"/>
      <c r="O7" s="28"/>
    </row>
    <row r="8" ht="21.0" customHeight="1">
      <c r="A8" s="32">
        <v>5.0</v>
      </c>
      <c r="B8" s="33" t="s">
        <v>16</v>
      </c>
      <c r="C8" s="34">
        <v>2.0</v>
      </c>
      <c r="D8" s="35" t="s">
        <v>87</v>
      </c>
      <c r="E8" s="36">
        <f t="shared" si="1"/>
        <v>2</v>
      </c>
      <c r="F8" s="37" t="s">
        <v>129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52</v>
      </c>
      <c r="G1" s="28"/>
      <c r="H1" s="28"/>
      <c r="I1" s="28"/>
      <c r="J1" s="28"/>
      <c r="K1" s="28"/>
      <c r="L1" s="28"/>
      <c r="M1" s="28"/>
      <c r="N1" s="28"/>
      <c r="O1" s="28"/>
      <c r="P1" s="29" t="s">
        <v>130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131</v>
      </c>
      <c r="G4" s="28"/>
      <c r="H4" s="28"/>
      <c r="I4" s="28"/>
      <c r="J4" s="28"/>
      <c r="K4" s="28"/>
      <c r="L4" s="28"/>
      <c r="M4" s="28"/>
      <c r="N4" s="28"/>
      <c r="O4" s="28"/>
    </row>
    <row r="5" ht="21.0" customHeight="1">
      <c r="A5" s="32">
        <v>2.0</v>
      </c>
      <c r="B5" s="33" t="s">
        <v>25</v>
      </c>
      <c r="C5" s="34">
        <v>7.0</v>
      </c>
      <c r="D5" s="35" t="s">
        <v>87</v>
      </c>
      <c r="E5" s="36">
        <f t="shared" si="1"/>
        <v>7</v>
      </c>
      <c r="F5" s="37" t="s">
        <v>132</v>
      </c>
      <c r="G5" s="28"/>
      <c r="H5" s="28"/>
      <c r="I5" s="28"/>
      <c r="J5" s="28"/>
      <c r="K5" s="28"/>
      <c r="L5" s="28"/>
      <c r="M5" s="28"/>
      <c r="N5" s="28"/>
      <c r="O5" s="28"/>
    </row>
    <row r="6" ht="21.0" customHeight="1">
      <c r="A6" s="32">
        <v>3.0</v>
      </c>
      <c r="B6" s="33" t="s">
        <v>22</v>
      </c>
      <c r="C6" s="34">
        <v>5.0</v>
      </c>
      <c r="D6" s="35" t="s">
        <v>87</v>
      </c>
      <c r="E6" s="36">
        <f t="shared" si="1"/>
        <v>5</v>
      </c>
      <c r="F6" s="37" t="s">
        <v>133</v>
      </c>
      <c r="G6" s="28"/>
      <c r="H6" s="28"/>
      <c r="I6" s="28"/>
      <c r="J6" s="28"/>
      <c r="K6" s="28"/>
      <c r="L6" s="28"/>
      <c r="M6" s="28"/>
      <c r="N6" s="28"/>
      <c r="O6" s="28"/>
    </row>
    <row r="7" ht="21.0" customHeight="1">
      <c r="A7" s="32">
        <v>4.0</v>
      </c>
      <c r="B7" s="33" t="s">
        <v>28</v>
      </c>
      <c r="C7" s="34">
        <v>3.0</v>
      </c>
      <c r="D7" s="35" t="s">
        <v>87</v>
      </c>
      <c r="E7" s="36">
        <f t="shared" si="1"/>
        <v>3</v>
      </c>
      <c r="F7" s="37" t="s">
        <v>134</v>
      </c>
      <c r="G7" s="28"/>
      <c r="H7" s="28"/>
      <c r="I7" s="28"/>
      <c r="J7" s="28"/>
      <c r="K7" s="28"/>
      <c r="L7" s="28"/>
      <c r="M7" s="28"/>
      <c r="N7" s="28"/>
      <c r="O7" s="28"/>
    </row>
    <row r="8" ht="21.0" customHeight="1">
      <c r="A8" s="32">
        <v>5.0</v>
      </c>
      <c r="B8" s="33" t="s">
        <v>16</v>
      </c>
      <c r="C8" s="34">
        <v>2.0</v>
      </c>
      <c r="D8" s="35" t="s">
        <v>87</v>
      </c>
      <c r="E8" s="36">
        <f t="shared" si="1"/>
        <v>2</v>
      </c>
      <c r="F8" s="37" t="s">
        <v>135</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53</v>
      </c>
      <c r="G1" s="28"/>
      <c r="H1" s="28"/>
      <c r="I1" s="28"/>
      <c r="J1" s="28"/>
      <c r="K1" s="28"/>
      <c r="L1" s="28"/>
      <c r="M1" s="28"/>
      <c r="N1" s="28"/>
      <c r="O1" s="28"/>
      <c r="P1" s="29" t="s">
        <v>136</v>
      </c>
    </row>
    <row r="2" ht="21.0" customHeight="1">
      <c r="A2" s="30" t="s">
        <v>137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55</v>
      </c>
      <c r="G1" s="28"/>
      <c r="H1" s="28"/>
      <c r="I1" s="28"/>
      <c r="J1" s="28"/>
      <c r="K1" s="28"/>
      <c r="L1" s="28"/>
      <c r="M1" s="28"/>
      <c r="N1" s="28"/>
      <c r="O1" s="28"/>
      <c r="P1" s="29" t="s">
        <v>138</v>
      </c>
    </row>
    <row r="2" ht="21.0" customHeight="1">
      <c r="A2" s="30" t="s">
        <v>139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56</v>
      </c>
      <c r="G1" s="28"/>
      <c r="H1" s="28"/>
      <c r="I1" s="28"/>
      <c r="J1" s="28"/>
      <c r="K1" s="28"/>
      <c r="L1" s="28"/>
      <c r="M1" s="28"/>
      <c r="N1" s="28"/>
      <c r="O1" s="28"/>
      <c r="P1" s="29" t="s">
        <v>140</v>
      </c>
    </row>
    <row r="2" ht="21.0" customHeight="1">
      <c r="A2" s="30" t="s">
        <v>139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58</v>
      </c>
      <c r="G1" s="28"/>
      <c r="H1" s="28"/>
      <c r="I1" s="28"/>
      <c r="J1" s="28"/>
      <c r="K1" s="28"/>
      <c r="L1" s="28"/>
      <c r="M1" s="28"/>
      <c r="N1" s="28"/>
      <c r="O1" s="28"/>
      <c r="P1" s="29" t="s">
        <v>141</v>
      </c>
    </row>
    <row r="2" ht="21.0" customHeight="1">
      <c r="A2" s="30" t="s">
        <v>142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59</v>
      </c>
      <c r="G1" s="28"/>
      <c r="H1" s="28"/>
      <c r="I1" s="28"/>
      <c r="J1" s="28"/>
      <c r="K1" s="28"/>
      <c r="L1" s="28"/>
      <c r="M1" s="28"/>
      <c r="N1" s="28"/>
      <c r="O1" s="28"/>
      <c r="P1" s="29" t="s">
        <v>143</v>
      </c>
    </row>
    <row r="2" ht="21.0" customHeight="1">
      <c r="A2" s="30" t="s">
        <v>142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61</v>
      </c>
      <c r="G1" s="28"/>
      <c r="H1" s="28"/>
      <c r="I1" s="28"/>
      <c r="J1" s="28"/>
      <c r="K1" s="28"/>
      <c r="L1" s="28"/>
      <c r="M1" s="28"/>
      <c r="N1" s="28"/>
      <c r="O1" s="28"/>
      <c r="P1" s="29" t="s">
        <v>144</v>
      </c>
    </row>
    <row r="2" ht="21.0" customHeight="1">
      <c r="A2" s="30" t="s">
        <v>139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62</v>
      </c>
      <c r="G1" s="28"/>
      <c r="H1" s="28"/>
      <c r="I1" s="28"/>
      <c r="J1" s="28"/>
      <c r="K1" s="28"/>
      <c r="L1" s="28"/>
      <c r="M1" s="28"/>
      <c r="N1" s="28"/>
      <c r="O1" s="28"/>
      <c r="P1" s="29" t="s">
        <v>145</v>
      </c>
    </row>
    <row r="2" ht="21.0" customHeight="1">
      <c r="A2" s="30" t="s">
        <v>146</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64</v>
      </c>
      <c r="G1" s="28"/>
      <c r="H1" s="28"/>
      <c r="I1" s="28"/>
      <c r="J1" s="28"/>
      <c r="K1" s="28"/>
      <c r="L1" s="28"/>
      <c r="M1" s="28"/>
      <c r="N1" s="28"/>
      <c r="O1" s="28"/>
      <c r="P1" s="29" t="s">
        <v>147</v>
      </c>
    </row>
    <row r="2" ht="21.0" customHeight="1">
      <c r="A2" s="30" t="s">
        <v>146</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67</v>
      </c>
      <c r="G1" s="28"/>
      <c r="H1" s="28"/>
      <c r="I1" s="28"/>
      <c r="J1" s="28"/>
      <c r="K1" s="28"/>
      <c r="L1" s="28"/>
      <c r="M1" s="28"/>
      <c r="N1" s="28"/>
      <c r="O1" s="28"/>
      <c r="P1" s="29" t="s">
        <v>148</v>
      </c>
    </row>
    <row r="2" ht="21.0" customHeight="1">
      <c r="A2" s="30" t="s">
        <v>149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1" t="s">
        <v>65</v>
      </c>
      <c r="G1" s="28"/>
      <c r="H1" s="28"/>
      <c r="I1" s="28"/>
      <c r="J1" s="28"/>
      <c r="K1" s="28"/>
      <c r="L1" s="28"/>
      <c r="M1" s="28"/>
      <c r="N1" s="28"/>
      <c r="O1" s="28"/>
      <c r="P1" s="42" t="s">
        <v>117</v>
      </c>
    </row>
    <row r="2" ht="21.0" customHeight="1">
      <c r="A2" s="30" t="s">
        <v>149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Overview'!E4="","",'League Overview'!E4)</f>
        <v>Neil Hinder</v>
      </c>
    </row>
    <row r="2">
      <c r="A2" s="43" t="s">
        <v>150</v>
      </c>
      <c r="B2" s="43" t="s">
        <v>151</v>
      </c>
    </row>
    <row r="3">
      <c r="A3" s="43" t="s">
        <v>152</v>
      </c>
      <c r="B3" s="43" t="s">
        <v>153</v>
      </c>
    </row>
    <row r="4">
      <c r="A4" s="43" t="s">
        <v>154</v>
      </c>
      <c r="B4" s="43">
        <v>44.0</v>
      </c>
    </row>
    <row r="5">
      <c r="A5" s="43" t="s">
        <v>155</v>
      </c>
    </row>
    <row r="21" ht="15.75" customHeight="1">
      <c r="A21" s="3" t="s">
        <v>6</v>
      </c>
      <c r="B21" s="3" t="s">
        <v>7</v>
      </c>
      <c r="C21" s="3" t="s">
        <v>8</v>
      </c>
      <c r="D21" s="3" t="s">
        <v>9</v>
      </c>
      <c r="E21" s="3" t="s">
        <v>10</v>
      </c>
      <c r="F21" s="3" t="s">
        <v>11</v>
      </c>
    </row>
    <row r="22" ht="15.75" customHeight="1">
      <c r="A22" s="10">
        <f t="array" ref="A22">IF($B$1="","",IFERROR(INDEX('League Overview'!$Q$4:$Q$9,MATCH($B$1,'League Overview'!$P$4:$P$9,0)),0))</f>
        <v>24</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8</v>
      </c>
      <c r="F22" s="11">
        <f t="array" ref="F22">IF($B$1="","",IFERROR(INDEX('League Overview'!$V$4:$V$9,MATCH($B$1,'League Overview'!$P$4:$P$9,0)),""))</f>
        <v>4.125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Overview'!E5="","",'League Overview'!E5)</f>
        <v>Oliver Record</v>
      </c>
    </row>
    <row r="2">
      <c r="A2" s="43" t="s">
        <v>150</v>
      </c>
      <c r="B2" s="43" t="s">
        <v>151</v>
      </c>
    </row>
    <row r="3">
      <c r="A3" s="43" t="s">
        <v>152</v>
      </c>
      <c r="B3" s="43" t="s">
        <v>156</v>
      </c>
    </row>
    <row r="4">
      <c r="A4" s="43" t="s">
        <v>154</v>
      </c>
      <c r="B4" s="43">
        <v>34.0</v>
      </c>
    </row>
    <row r="5">
      <c r="A5" s="43" t="s">
        <v>155</v>
      </c>
    </row>
    <row r="21" ht="15.75" customHeight="1">
      <c r="A21" s="3" t="s">
        <v>6</v>
      </c>
      <c r="B21" s="3" t="s">
        <v>7</v>
      </c>
      <c r="C21" s="3" t="s">
        <v>8</v>
      </c>
      <c r="D21" s="3" t="s">
        <v>9</v>
      </c>
      <c r="E21" s="3" t="s">
        <v>10</v>
      </c>
      <c r="F21" s="3" t="s">
        <v>11</v>
      </c>
    </row>
    <row r="22" ht="15.75" customHeight="1">
      <c r="A22" s="10">
        <f t="array" ref="A22">IF($B$1="","",IFERROR(INDEX('League Overview'!$Q$4:$Q$9,MATCH($B$1,'League Overview'!$P$4:$P$9,0)),0))</f>
        <v>96</v>
      </c>
      <c r="B22" s="10">
        <f t="array" ref="B22">IF($B$1="","",IFERROR(INDEX('League Overview'!$R$4:$R$9,MATCH($B$1,'League Overview'!$P$4:$P$9,0)),0))</f>
        <v>8</v>
      </c>
      <c r="C22" s="10">
        <f t="array" ref="C22">IF($B$1="","",IFERROR(INDEX('League Overview'!$S$4:$S$9,MATCH($B$1,'League Overview'!$P$4:$P$9,0)),0))</f>
        <v>8</v>
      </c>
      <c r="D22" s="10">
        <f t="array" ref="D22">IF($B$1="","",IFERROR(INDEX('League Overview'!$T$4:$T$9,MATCH($B$1,'League Overview'!$P$4:$P$9,0)),0))</f>
        <v>16</v>
      </c>
      <c r="E22" s="10">
        <f t="array" ref="E22">IF($B$1="","",IFERROR(INDEX('League Overview'!$U$4:$U$9,MATCH($B$1,'League Overview'!$P$4:$P$9,0)),0))</f>
        <v>8</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Overview'!E6="","",'League Overview'!E6)</f>
        <v>Ryan Drew</v>
      </c>
    </row>
    <row r="2">
      <c r="A2" s="43" t="s">
        <v>150</v>
      </c>
      <c r="B2" s="43" t="s">
        <v>151</v>
      </c>
    </row>
    <row r="3">
      <c r="A3" s="43" t="s">
        <v>157</v>
      </c>
      <c r="B3" s="43" t="s">
        <v>158</v>
      </c>
    </row>
    <row r="4">
      <c r="A4" s="43" t="s">
        <v>154</v>
      </c>
      <c r="B4" s="43">
        <v>32.0</v>
      </c>
    </row>
    <row r="5">
      <c r="A5" s="43" t="s">
        <v>155</v>
      </c>
    </row>
    <row r="21" ht="15.75" customHeight="1">
      <c r="A21" s="3" t="s">
        <v>6</v>
      </c>
      <c r="B21" s="3" t="s">
        <v>7</v>
      </c>
      <c r="C21" s="3" t="s">
        <v>8</v>
      </c>
      <c r="D21" s="3" t="s">
        <v>9</v>
      </c>
      <c r="E21" s="3" t="s">
        <v>10</v>
      </c>
      <c r="F21" s="3" t="s">
        <v>11</v>
      </c>
    </row>
    <row r="22" ht="15.75" customHeight="1">
      <c r="A22" s="10">
        <f t="array" ref="A22">IF($B$1="","",IFERROR(INDEX('League Overview'!$Q$4:$Q$9,MATCH($B$1,'League Overview'!$P$4:$P$9,0)),0))</f>
        <v>52</v>
      </c>
      <c r="B22" s="10">
        <f t="array" ref="B22">IF($B$1="","",IFERROR(INDEX('League Overview'!$R$4:$R$9,MATCH($B$1,'League Overview'!$P$4:$P$9,0)),0))</f>
        <v>0</v>
      </c>
      <c r="C22" s="10">
        <f t="array" ref="C22">IF($B$1="","",IFERROR(INDEX('League Overview'!$S$4:$S$9,MATCH($B$1,'League Overview'!$P$4:$P$9,0)),0))</f>
        <v>8</v>
      </c>
      <c r="D22" s="10">
        <f t="array" ref="D22">IF($B$1="","",IFERROR(INDEX('League Overview'!$T$4:$T$9,MATCH($B$1,'League Overview'!$P$4:$P$9,0)),0))</f>
        <v>0</v>
      </c>
      <c r="E22" s="10">
        <f t="array" ref="E22">IF($B$1="","",IFERROR(INDEX('League Overview'!$U$4:$U$9,MATCH($B$1,'League Overview'!$P$4:$P$9,0)),0))</f>
        <v>8</v>
      </c>
      <c r="F22" s="11">
        <f t="array" ref="F22">IF($B$1="","",IFERROR(INDEX('League Overview'!$V$4:$V$9,MATCH($B$1,'League Overview'!$P$4:$P$9,0)),""))</f>
        <v>2.25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Overview'!E7="","",'League Overview'!E7)</f>
        <v>Dene Ashworth</v>
      </c>
    </row>
    <row r="2">
      <c r="A2" s="43" t="s">
        <v>150</v>
      </c>
      <c r="B2" s="43" t="s">
        <v>151</v>
      </c>
    </row>
    <row r="3">
      <c r="A3" s="43" t="s">
        <v>157</v>
      </c>
      <c r="B3" s="43" t="s">
        <v>159</v>
      </c>
    </row>
    <row r="4">
      <c r="A4" s="43" t="s">
        <v>154</v>
      </c>
      <c r="B4" s="44">
        <v>35.0</v>
      </c>
    </row>
    <row r="5">
      <c r="A5" s="43" t="s">
        <v>155</v>
      </c>
    </row>
    <row r="21" ht="15.75" customHeight="1">
      <c r="A21" s="3" t="s">
        <v>6</v>
      </c>
      <c r="B21" s="3" t="s">
        <v>7</v>
      </c>
      <c r="C21" s="3" t="s">
        <v>8</v>
      </c>
      <c r="D21" s="3" t="s">
        <v>9</v>
      </c>
      <c r="E21" s="3" t="s">
        <v>10</v>
      </c>
      <c r="F21" s="3" t="s">
        <v>11</v>
      </c>
    </row>
    <row r="22" ht="15.75" customHeight="1">
      <c r="A22" s="10">
        <f t="array" ref="A22">IF($B$1="","",IFERROR(INDEX('League Overview'!$Q$4:$Q$9,MATCH($B$1,'League Overview'!$P$4:$P$9,0)),0))</f>
        <v>29</v>
      </c>
      <c r="B22" s="10">
        <f t="array" ref="B22">IF($B$1="","",IFERROR(INDEX('League Overview'!$R$4:$R$9,MATCH($B$1,'League Overview'!$P$4:$P$9,0)),0))</f>
        <v>0</v>
      </c>
      <c r="C22" s="10">
        <f t="array" ref="C22">IF($B$1="","",IFERROR(INDEX('League Overview'!$S$4:$S$9,MATCH($B$1,'League Overview'!$P$4:$P$9,0)),0))</f>
        <v>4</v>
      </c>
      <c r="D22" s="10">
        <f t="array" ref="D22">IF($B$1="","",IFERROR(INDEX('League Overview'!$T$4:$T$9,MATCH($B$1,'League Overview'!$P$4:$P$9,0)),0))</f>
        <v>0</v>
      </c>
      <c r="E22" s="10">
        <f t="array" ref="E22">IF($B$1="","",IFERROR(INDEX('League Overview'!$U$4:$U$9,MATCH($B$1,'League Overview'!$P$4:$P$9,0)),0))</f>
        <v>6</v>
      </c>
      <c r="F22" s="11">
        <f t="array" ref="F22">IF($B$1="","",IFERROR(INDEX('League Overview'!$V$4:$V$9,MATCH($B$1,'League Overview'!$P$4:$P$9,0)),""))</f>
        <v>3.166666667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Overview'!E8="","",'League Overview'!E8)</f>
        <v>Ryan Ashworth</v>
      </c>
    </row>
    <row r="2">
      <c r="A2" s="43" t="s">
        <v>150</v>
      </c>
      <c r="B2" s="43" t="s">
        <v>151</v>
      </c>
    </row>
    <row r="3">
      <c r="A3" s="43" t="s">
        <v>157</v>
      </c>
      <c r="B3" s="43" t="s">
        <v>160</v>
      </c>
    </row>
    <row r="4">
      <c r="A4" s="43" t="s">
        <v>154</v>
      </c>
      <c r="B4" s="44">
        <v>33.0</v>
      </c>
    </row>
    <row r="5">
      <c r="A5" s="43" t="s">
        <v>155</v>
      </c>
    </row>
    <row r="21" ht="15.75" customHeight="1">
      <c r="A21" s="3" t="s">
        <v>6</v>
      </c>
      <c r="B21" s="3" t="s">
        <v>7</v>
      </c>
      <c r="C21" s="3" t="s">
        <v>8</v>
      </c>
      <c r="D21" s="3" t="s">
        <v>9</v>
      </c>
      <c r="E21" s="3" t="s">
        <v>10</v>
      </c>
      <c r="F21" s="3" t="s">
        <v>11</v>
      </c>
    </row>
    <row r="22" ht="15.75" customHeight="1">
      <c r="A22" s="10">
        <f t="array" ref="A22">IF($B$1="","",IFERROR(INDEX('League Overview'!$Q$4:$Q$9,MATCH($B$1,'League Overview'!$P$4:$P$9,0)),0))</f>
        <v>27</v>
      </c>
      <c r="B22" s="10">
        <f t="array" ref="B22">IF($B$1="","",IFERROR(INDEX('League Overview'!$R$4:$R$9,MATCH($B$1,'League Overview'!$P$4:$P$9,0)),0))</f>
        <v>0</v>
      </c>
      <c r="C22" s="10">
        <f t="array" ref="C22">IF($B$1="","",IFERROR(INDEX('League Overview'!$S$4:$S$9,MATCH($B$1,'League Overview'!$P$4:$P$9,0)),0))</f>
        <v>3</v>
      </c>
      <c r="D22" s="10">
        <f t="array" ref="D22">IF($B$1="","",IFERROR(INDEX('League Overview'!$T$4:$T$9,MATCH($B$1,'League Overview'!$P$4:$P$9,0)),0))</f>
        <v>0</v>
      </c>
      <c r="E22" s="10">
        <f t="array" ref="E22">IF($B$1="","",IFERROR(INDEX('League Overview'!$U$4:$U$9,MATCH($B$1,'League Overview'!$P$4:$P$9,0)),0))</f>
        <v>8</v>
      </c>
      <c r="F22" s="11">
        <f t="array" ref="F22">IF($B$1="","",IFERROR(INDEX('League Overview'!$V$4:$V$9,MATCH($B$1,'League Overview'!$P$4:$P$9,0)),""))</f>
        <v>4</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5" t="str">
        <f>IF('League Overview'!E9="","",'League Overview'!E9)</f>
        <v/>
      </c>
    </row>
    <row r="2">
      <c r="A2" s="43" t="s">
        <v>150</v>
      </c>
      <c r="B2" s="43" t="s">
        <v>151</v>
      </c>
    </row>
    <row r="3">
      <c r="A3" s="43" t="s">
        <v>157</v>
      </c>
      <c r="B3" s="43"/>
    </row>
    <row r="4">
      <c r="A4" s="43" t="s">
        <v>154</v>
      </c>
    </row>
    <row r="5">
      <c r="A5" s="43" t="s">
        <v>155</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