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2e365b172c23883f/Uni/Psychology/Thesis/"/>
    </mc:Choice>
  </mc:AlternateContent>
  <xr:revisionPtr revIDLastSave="89" documentId="8_{767E80DB-6A70-E449-AF7E-6158AE07E8FC}" xr6:coauthVersionLast="47" xr6:coauthVersionMax="47" xr10:uidLastSave="{638910D2-482A-EF4D-AC3F-607929766D9D}"/>
  <bookViews>
    <workbookView xWindow="0" yWindow="500" windowWidth="28800" windowHeight="17500" activeTab="3" xr2:uid="{00000000-000D-0000-FFFF-FFFF00000000}"/>
  </bookViews>
  <sheets>
    <sheet name="Raw" sheetId="1" r:id="rId1"/>
    <sheet name="Cleaned" sheetId="2" r:id="rId2"/>
    <sheet name="Additional Columns for Analysis" sheetId="3" r:id="rId3"/>
    <sheet name="Values without formulas" sheetId="5" r:id="rId4"/>
  </sheets>
  <definedNames>
    <definedName name="_xlnm._FilterDatabase" localSheetId="0" hidden="1">Cleaned!$A$1:$N$38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3" l="1"/>
  <c r="Y3" i="3"/>
  <c r="Y4" i="3"/>
  <c r="Y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Y1" i="3"/>
  <c r="X1" i="3"/>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V2" i="3"/>
  <c r="V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W1" i="3"/>
  <c r="V1" i="3"/>
  <c r="T1" i="3"/>
  <c r="R4" i="3"/>
  <c r="S4" i="3" s="1"/>
  <c r="R6" i="3"/>
  <c r="T6" i="3" s="1"/>
  <c r="R8" i="3"/>
  <c r="S8" i="3" s="1"/>
  <c r="R12" i="3"/>
  <c r="S12" i="3" s="1"/>
  <c r="R14" i="3"/>
  <c r="T14" i="3" s="1"/>
  <c r="R16" i="3"/>
  <c r="S16" i="3" s="1"/>
  <c r="R20" i="3"/>
  <c r="S20" i="3" s="1"/>
  <c r="R22" i="3"/>
  <c r="T22" i="3" s="1"/>
  <c r="R24" i="3"/>
  <c r="S24" i="3" s="1"/>
  <c r="R28" i="3"/>
  <c r="S28" i="3" s="1"/>
  <c r="R30" i="3"/>
  <c r="T30" i="3" s="1"/>
  <c r="R32" i="3"/>
  <c r="S32" i="3" s="1"/>
  <c r="R34" i="3"/>
  <c r="T34" i="3" s="1"/>
  <c r="R36" i="3"/>
  <c r="S36" i="3" s="1"/>
  <c r="R1" i="3"/>
  <c r="S1" i="3" s="1"/>
  <c r="P37" i="3"/>
  <c r="R37" i="3" s="1"/>
  <c r="O37" i="3"/>
  <c r="Q37" i="3" s="1"/>
  <c r="U37" i="3" s="1"/>
  <c r="P36" i="3"/>
  <c r="O36" i="3"/>
  <c r="Q36" i="3" s="1"/>
  <c r="U36" i="3" s="1"/>
  <c r="Q35" i="3"/>
  <c r="P35" i="3"/>
  <c r="R35" i="3" s="1"/>
  <c r="O35" i="3"/>
  <c r="P34" i="3"/>
  <c r="O34" i="3"/>
  <c r="Q34" i="3" s="1"/>
  <c r="U34" i="3" s="1"/>
  <c r="P33" i="3"/>
  <c r="R33" i="3" s="1"/>
  <c r="O33" i="3"/>
  <c r="Q33" i="3" s="1"/>
  <c r="P32" i="3"/>
  <c r="O32" i="3"/>
  <c r="Q32" i="3" s="1"/>
  <c r="U32" i="3" s="1"/>
  <c r="P31" i="3"/>
  <c r="R31" i="3" s="1"/>
  <c r="O31" i="3"/>
  <c r="Q31" i="3" s="1"/>
  <c r="Q30" i="3"/>
  <c r="U30" i="3" s="1"/>
  <c r="P30" i="3"/>
  <c r="O30" i="3"/>
  <c r="P29" i="3"/>
  <c r="R29" i="3" s="1"/>
  <c r="O29" i="3"/>
  <c r="Q29" i="3" s="1"/>
  <c r="U29" i="3" s="1"/>
  <c r="P28" i="3"/>
  <c r="O28" i="3"/>
  <c r="Q28" i="3" s="1"/>
  <c r="U28" i="3" s="1"/>
  <c r="Q27" i="3"/>
  <c r="P27" i="3"/>
  <c r="R27" i="3" s="1"/>
  <c r="O27" i="3"/>
  <c r="P26" i="3"/>
  <c r="R26" i="3" s="1"/>
  <c r="O26" i="3"/>
  <c r="Q26" i="3" s="1"/>
  <c r="P25" i="3"/>
  <c r="R25" i="3" s="1"/>
  <c r="O25" i="3"/>
  <c r="Q25" i="3" s="1"/>
  <c r="P24" i="3"/>
  <c r="O24" i="3"/>
  <c r="Q24" i="3" s="1"/>
  <c r="U24" i="3" s="1"/>
  <c r="P23" i="3"/>
  <c r="R23" i="3" s="1"/>
  <c r="O23" i="3"/>
  <c r="Q23" i="3" s="1"/>
  <c r="Q22" i="3"/>
  <c r="U22" i="3" s="1"/>
  <c r="P22" i="3"/>
  <c r="O22" i="3"/>
  <c r="P21" i="3"/>
  <c r="R21" i="3" s="1"/>
  <c r="O21" i="3"/>
  <c r="Q21" i="3" s="1"/>
  <c r="U21" i="3" s="1"/>
  <c r="P20" i="3"/>
  <c r="O20" i="3"/>
  <c r="Q20" i="3" s="1"/>
  <c r="U20" i="3" s="1"/>
  <c r="Q19" i="3"/>
  <c r="P19" i="3"/>
  <c r="R19" i="3" s="1"/>
  <c r="O19" i="3"/>
  <c r="P18" i="3"/>
  <c r="R18" i="3" s="1"/>
  <c r="O18" i="3"/>
  <c r="Q18" i="3" s="1"/>
  <c r="P17" i="3"/>
  <c r="R17" i="3" s="1"/>
  <c r="O17" i="3"/>
  <c r="Q17" i="3" s="1"/>
  <c r="P16" i="3"/>
  <c r="O16" i="3"/>
  <c r="Q16" i="3" s="1"/>
  <c r="U16" i="3" s="1"/>
  <c r="P15" i="3"/>
  <c r="R15" i="3" s="1"/>
  <c r="O15" i="3"/>
  <c r="Q15" i="3" s="1"/>
  <c r="Q14" i="3"/>
  <c r="U14" i="3" s="1"/>
  <c r="P14" i="3"/>
  <c r="O14" i="3"/>
  <c r="P13" i="3"/>
  <c r="R13" i="3" s="1"/>
  <c r="O13" i="3"/>
  <c r="Q13" i="3" s="1"/>
  <c r="U13" i="3" s="1"/>
  <c r="P12" i="3"/>
  <c r="O12" i="3"/>
  <c r="Q12" i="3" s="1"/>
  <c r="U12" i="3" s="1"/>
  <c r="Q11" i="3"/>
  <c r="P11" i="3"/>
  <c r="R11" i="3" s="1"/>
  <c r="O11" i="3"/>
  <c r="P10" i="3"/>
  <c r="R10" i="3" s="1"/>
  <c r="O10" i="3"/>
  <c r="Q10" i="3" s="1"/>
  <c r="P9" i="3"/>
  <c r="R9" i="3" s="1"/>
  <c r="O9" i="3"/>
  <c r="Q9" i="3" s="1"/>
  <c r="P8" i="3"/>
  <c r="O8" i="3"/>
  <c r="Q8" i="3" s="1"/>
  <c r="U8" i="3" s="1"/>
  <c r="P7" i="3"/>
  <c r="R7" i="3" s="1"/>
  <c r="O7" i="3"/>
  <c r="Q7" i="3" s="1"/>
  <c r="Q6" i="3"/>
  <c r="U6" i="3" s="1"/>
  <c r="P6" i="3"/>
  <c r="O6" i="3"/>
  <c r="P5" i="3"/>
  <c r="R5" i="3" s="1"/>
  <c r="O5" i="3"/>
  <c r="Q5" i="3" s="1"/>
  <c r="U5" i="3" s="1"/>
  <c r="P4" i="3"/>
  <c r="O4" i="3"/>
  <c r="Q4" i="3" s="1"/>
  <c r="U4" i="3" s="1"/>
  <c r="Q3" i="3"/>
  <c r="P3" i="3"/>
  <c r="R3" i="3" s="1"/>
  <c r="O3" i="3"/>
  <c r="P2" i="3"/>
  <c r="R2" i="3" s="1"/>
  <c r="O2" i="3"/>
  <c r="Q2" i="3" s="1"/>
  <c r="P1" i="3"/>
  <c r="O1" i="3"/>
  <c r="Q1" i="3" s="1"/>
  <c r="U1" i="3" s="1"/>
  <c r="T3" i="3" l="1"/>
  <c r="S3" i="3"/>
  <c r="S15" i="3"/>
  <c r="T15" i="3"/>
  <c r="U35" i="3"/>
  <c r="S35" i="3"/>
  <c r="T35" i="3"/>
  <c r="T2" i="3"/>
  <c r="S2" i="3"/>
  <c r="T7" i="3"/>
  <c r="S7" i="3"/>
  <c r="U11" i="3"/>
  <c r="T11" i="3"/>
  <c r="S11" i="3"/>
  <c r="T23" i="3"/>
  <c r="S23" i="3"/>
  <c r="T25" i="3"/>
  <c r="S25" i="3"/>
  <c r="T27" i="3"/>
  <c r="S27" i="3"/>
  <c r="T10" i="3"/>
  <c r="S10" i="3"/>
  <c r="S17" i="3"/>
  <c r="T17" i="3"/>
  <c r="T31" i="3"/>
  <c r="S31" i="3"/>
  <c r="T9" i="3"/>
  <c r="S9" i="3"/>
  <c r="T18" i="3"/>
  <c r="S18" i="3"/>
  <c r="U10" i="3"/>
  <c r="S13" i="3"/>
  <c r="T13" i="3"/>
  <c r="U15" i="3"/>
  <c r="U17" i="3"/>
  <c r="U26" i="3"/>
  <c r="S29" i="3"/>
  <c r="T29" i="3"/>
  <c r="U31" i="3"/>
  <c r="U33" i="3"/>
  <c r="U19" i="3"/>
  <c r="T19" i="3"/>
  <c r="S19" i="3"/>
  <c r="T26" i="3"/>
  <c r="S26" i="3"/>
  <c r="S33" i="3"/>
  <c r="T33" i="3"/>
  <c r="U2" i="3"/>
  <c r="U3" i="3"/>
  <c r="S5" i="3"/>
  <c r="T5" i="3"/>
  <c r="U7" i="3"/>
  <c r="U9" i="3"/>
  <c r="U18" i="3"/>
  <c r="S21" i="3"/>
  <c r="T21" i="3"/>
  <c r="U23" i="3"/>
  <c r="U25" i="3"/>
  <c r="T37" i="3"/>
  <c r="S37" i="3"/>
  <c r="S34" i="3"/>
  <c r="S30" i="3"/>
  <c r="S22" i="3"/>
  <c r="S14" i="3"/>
  <c r="S6" i="3"/>
  <c r="T36" i="3"/>
  <c r="T32" i="3"/>
  <c r="T28" i="3"/>
  <c r="T24" i="3"/>
  <c r="T20" i="3"/>
  <c r="T16" i="3"/>
  <c r="T12" i="3"/>
  <c r="T8" i="3"/>
  <c r="T4" i="3"/>
</calcChain>
</file>

<file path=xl/sharedStrings.xml><?xml version="1.0" encoding="utf-8"?>
<sst xmlns="http://schemas.openxmlformats.org/spreadsheetml/2006/main" count="1983" uniqueCount="256">
  <si>
    <t>StartDate</t>
  </si>
  <si>
    <t>EndDate</t>
  </si>
  <si>
    <t>Status</t>
  </si>
  <si>
    <t>Progress</t>
  </si>
  <si>
    <t>Duration (in seconds)</t>
  </si>
  <si>
    <t>Finished</t>
  </si>
  <si>
    <t>RecordedDate</t>
  </si>
  <si>
    <t>ResponseId</t>
  </si>
  <si>
    <t>DistributionChannel</t>
  </si>
  <si>
    <t>UserLanguage</t>
  </si>
  <si>
    <t xml:space="preserve"> </t>
  </si>
  <si>
    <t xml:space="preserve"> _1</t>
  </si>
  <si>
    <t>SC0</t>
  </si>
  <si>
    <t>Start Date</t>
  </si>
  <si>
    <t>End Date</t>
  </si>
  <si>
    <t>Response Type</t>
  </si>
  <si>
    <t>Recorded Date</t>
  </si>
  <si>
    <t>Response ID</t>
  </si>
  <si>
    <t>Distribution Channel</t>
  </si>
  <si>
    <t>User Language</t>
  </si>
  <si>
    <t>PARTICIPANT INFORMATION AND CONSENT FORM 
The purpose of this information sheet is to provide you with sufficient information so that you can then give your informed consent. It is thus very important that you read this document carefully and raise any issues that you do not understand with the researcher.
Main Researcher: Vincent Weidlich
Project Title: IQ, Financial Literacy and Financial Confidence Testing for Predicting Credit Scores
What is the purpose of the project?
Research suggests that IQ, financial literacy and financial confidence is correlated to credit scores. Providing a form of testing that can predict a person’s credit score could open opportunities for small businesses and businesses in locations without access to credit to be able to access credit for their business to grow. 
This project aims to:
•	Assess people’s IQ, financial literacy and financial confidence to, and see how it correlates to their credit score.
•	Find out if these tests can be used to predict people’s credit scores.
Why am I being asked to take part?
We are asking people with credit scores to take part. You have been asked to take part because you are aged 18 years or above and are able to give consent to take part. 
What will I have to do if I take part?
You will be asked to do complete three tests and provide your credit score.
1.	Complete an IQ test.
2.	Complete a financial literacy test.
3.	Complete a financial literacy self-confidence test.
4.	Provide your credit score
You won’t have to do all these things at the same time, but you will have to complete all four tasks, which will take about 1 hour.
Is there anything I should be worried about if I take part?
Warning: If you have had or are experiencing serious financial difficulties, taking part in this research may cause you some concern or upset. If you have any concerns or worries concerning this research or if you would like support, please visit the website https://maps.org.uk/ for 24 hour support.
There is nothing in the questions that you should be worried about, but if you have any questions, you can contact Vincent Weidlich (Vincent.weidlich@northumbria.ac.uk). He will try to answer your questions.
Will my information be kept private?
We will keep your information private. We won’t use your name on the information you give us- only a code. We will store all information on password-protected computer systems and/or storage devices. We will keep any paper forms securely. Information and data gathered during this research study will only be available to the research team working on the project. This will be in case it changes the type of support you can be offered. All data will be stored and treated in keeping with the Data Protection Act.
Will I receive any financial rewards for taking part?
No
How can I withdraw from the project?
You can withdraw from the project by contacting Vincent Weidlich at the email address above. If you do this, any information that you have provided will be destroyed. You can also withdraw after you have completed the study by emailing the researcher within 1 month of taking part in the study. It may not be possible to remove your information after one month, as it may have been combined with information provided by other people by then.
What do I do if I want to find out more? 
If you have any queries or questions, please feel free to contact Vincent Weidlich (researcher) at vincent.weidlich@northumbria.ac.uk and Hazel Blythe (supervisor) at hazel.blythe@northumbria.ac.uk .
If you have any concerns or worries concerning this research or if you wish to register a complaint, please direct it to the Department of Psychology Ethics Chair, Nick Neave. His email address is: nick.neave@northumbria.ac.uk
The data collected in this study may be published in scientific journals or presented at conferences. Information and data gathered during this research study will only be available to the research team involved in the project. Should the research be presented or published in any form, all data will be anonymous (i.e., your personal information or data will not be identifiable).
This anonymous data may be held indefinitely to ensure research integrity. Any personally identifiable information and data gathered during this research is subject to and will be stored in line with EU General Data Protection Regulation (GDPR) and the UK Data Protection Act (2018). Any personally identifiable information will be destroyed as soon as it is no longer needed.  
If personal data has been collected during this study, the legal basis for the study’s personal data processing is that the research is being conducted in the public interest, and/or is necessary for scientific and historical research purposes. You have the right to access your data upon request. Contact the Information Commissioner’s Office for further information, and/or complaints about the University’s processing of personal data: https://ico.org.uk/.The Data Protection Officer at Northumbria University (the Data Controller) is Duncan James
(dp.officer@northumbria.ac.uk)
This study and its protocol have received full ethical approval from the Department of Psychology Ethics Committee in accordance with the Faculty of Health and Life Sciences Ethics Committee (Reference: 26698). If you require confirmation of this please contact the Chair of this Committee, Nick Neave, stating the title of the research project and the name of the researcher:
His email address is: nick.neave@northumbria.ac.uk
If you would like to take part in this study, please read the statement below and click ‘I agree’._x000D_
By clicking on “I agree”, I indicate that:_x000D_
• I understand the nature of the study, and what is required from me.
_x000D_•	I understand that after I participate, I will receive a debrief providing me with information about the study and contact details for the researcher. _x000D_
• I understand I am free to withdraw from the study at any time, without having to give a reason for withdrawing. _x000D_
•	I agree to provide information to the investigator and understand that my contribution will remain confidential._x000D_
•	I understand that an anonymised version of the data for this study will be made permanently and publicly accessible via the Open Science Framework.  Any personal information that could directly identify me will be removed before files are shared by the researcher or results are made public.</t>
  </si>
  <si>
    <t>How would you rate your level of financial knowledge? - 1</t>
  </si>
  <si>
    <t>How would you rate yourself on keeping track of money? - 1</t>
  </si>
  <si>
    <t>How would you rate yourself on making ends meet? - 1</t>
  </si>
  <si>
    <t>How would you rate yourself on “shop around to get the best financial product such as loans and insurance rates”? - 1</t>
  </si>
  <si>
    <t>How would you rate yourself on staying informed on financial issues? - 1</t>
  </si>
  <si>
    <t>What is your credit score? Please find your credit score for free on Experian:  https://www.experianidentityservice.co.uk/register</t>
  </si>
  <si>
    <t>What is your IQ score? Please take this test to assess your IQ:
https://www.mensa.org/public/mensa-iq-challenge</t>
  </si>
  <si>
    <t>Suppose you have £100 in a savings account earning 2 percent interest a year. After five years, how much would you have?</t>
  </si>
  <si>
    <t>Imagine that the interest rate on your savings account is 1 percent a year and inflation is 2 percent a year. After one year, would the money in the account buy more than it does today, exactly the same or less than today?</t>
  </si>
  <si>
    <t>If interest rates rise, what will typically happen to bond prices? Rise, fall, stay the same, or is there no relationship?</t>
  </si>
  <si>
    <t>True or false: A 15-year mortgage typically requires higher monthly payments than a 30-year mortgage but the total interest over the life of the loan will be less.</t>
  </si>
  <si>
    <t>True or false: Buying a single company's stock usually provides a safer return than a stock mutual fund.</t>
  </si>
  <si>
    <t>Suppose you owe £1000 on a loan and the interest rate you are charged is 20% per year compounded annually. If you didn't pay anything off, at this interest rate, how many years would it take for the amount you owe to double?</t>
  </si>
  <si>
    <t>Which of the following indicates the highest probability of getting a particular disease?</t>
  </si>
  <si>
    <t>Score</t>
  </si>
  <si>
    <t>Survey Preview</t>
  </si>
  <si>
    <t>True</t>
  </si>
  <si>
    <t>R_2ZTQ92jW4hqIl4K</t>
  </si>
  <si>
    <t>preview</t>
  </si>
  <si>
    <t>EN-GB</t>
  </si>
  <si>
    <t/>
  </si>
  <si>
    <t>R_1exwwtw0Nneh14g</t>
  </si>
  <si>
    <t>Very High</t>
  </si>
  <si>
    <t>600</t>
  </si>
  <si>
    <t>110</t>
  </si>
  <si>
    <t>R_O11DqfN9LpPllex</t>
  </si>
  <si>
    <t>I agree</t>
  </si>
  <si>
    <t>IP Address</t>
  </si>
  <si>
    <t>R_2COBQtUBofMO1GN</t>
  </si>
  <si>
    <t>anonymous</t>
  </si>
  <si>
    <t>High</t>
  </si>
  <si>
    <t>R_3fBHDYjTN3JQYnl</t>
  </si>
  <si>
    <t>120</t>
  </si>
  <si>
    <t>R_30pEqOv90iRMNBY</t>
  </si>
  <si>
    <t>Low</t>
  </si>
  <si>
    <t>Moderate</t>
  </si>
  <si>
    <t>345</t>
  </si>
  <si>
    <t>105</t>
  </si>
  <si>
    <t>R_2ATgfLIHtePm5EB</t>
  </si>
  <si>
    <t>793</t>
  </si>
  <si>
    <t>146</t>
  </si>
  <si>
    <t>R_3dYQ7BYsyOIQvHz</t>
  </si>
  <si>
    <t>796</t>
  </si>
  <si>
    <t>118</t>
  </si>
  <si>
    <t>R_3IYHV5MhgKBonTg</t>
  </si>
  <si>
    <t>Very Low</t>
  </si>
  <si>
    <t>200</t>
  </si>
  <si>
    <t>112</t>
  </si>
  <si>
    <t>R_3nPFzkrxcH1SNOh</t>
  </si>
  <si>
    <t>780</t>
  </si>
  <si>
    <t>R_3oTsYca7c8fINUS</t>
  </si>
  <si>
    <t>1</t>
  </si>
  <si>
    <t>False</t>
  </si>
  <si>
    <t>R_1gngVL8I9PCAvo5</t>
  </si>
  <si>
    <t>R_WBCbzXzETMlWHeN</t>
  </si>
  <si>
    <t>R_42eHaxh1Wmcw4mt</t>
  </si>
  <si>
    <t>R_1q4cbwN5P0hdWkZ</t>
  </si>
  <si>
    <t>R_2EcoMsaeCAVVKVH</t>
  </si>
  <si>
    <t>Non existent</t>
  </si>
  <si>
    <t>R_2VeYbIKGPTBxdIi</t>
  </si>
  <si>
    <t>R_24CTLNwk3rfIG7L</t>
  </si>
  <si>
    <t>m</t>
  </si>
  <si>
    <t>R_3HzyeJVUbE77MQp</t>
  </si>
  <si>
    <t>730</t>
  </si>
  <si>
    <t>R_2bZ6kVHAAX3cOnH</t>
  </si>
  <si>
    <t>777</t>
  </si>
  <si>
    <t>R_2q3K9WJzkHYDmd9</t>
  </si>
  <si>
    <t>970</t>
  </si>
  <si>
    <t>R_3kB4TrhRb8QP1PH</t>
  </si>
  <si>
    <t>R_1GQ9gEhPzRGxtPo</t>
  </si>
  <si>
    <t>900 or so, it varies.</t>
  </si>
  <si>
    <t>128</t>
  </si>
  <si>
    <t>R_2VaRBSnUYG8emfH</t>
  </si>
  <si>
    <t>0</t>
  </si>
  <si>
    <t>R_1kYLd6iKE8GZtvm</t>
  </si>
  <si>
    <t>N/a</t>
  </si>
  <si>
    <t>95</t>
  </si>
  <si>
    <t>R_42TjHxBJDyiCQrT</t>
  </si>
  <si>
    <t>R_6KJbrA6TDWLYoRX</t>
  </si>
  <si>
    <t>656</t>
  </si>
  <si>
    <t>15</t>
  </si>
  <si>
    <t>R_VJP9JIN2K3rX7qx</t>
  </si>
  <si>
    <t>100</t>
  </si>
  <si>
    <t>R_1doVB12G8O5IpmX</t>
  </si>
  <si>
    <t>791</t>
  </si>
  <si>
    <t>R_3JjTr8bFBrLcBDo</t>
  </si>
  <si>
    <t>840</t>
  </si>
  <si>
    <t>R_332UZPKzHH4ZV9v</t>
  </si>
  <si>
    <t>R_24zLazHO8wZaGSc</t>
  </si>
  <si>
    <t>R_3JsccHrgJuugEjd</t>
  </si>
  <si>
    <t>743</t>
  </si>
  <si>
    <t>126</t>
  </si>
  <si>
    <t>R_28M8k4ANAa9J4Ds</t>
  </si>
  <si>
    <t>397</t>
  </si>
  <si>
    <t>102</t>
  </si>
  <si>
    <t>R_4T16pA2igBlHCvf</t>
  </si>
  <si>
    <t>468</t>
  </si>
  <si>
    <t>109</t>
  </si>
  <si>
    <t>R_eeXv3iNZKBP4O1b</t>
  </si>
  <si>
    <t>690</t>
  </si>
  <si>
    <t>123</t>
  </si>
  <si>
    <t>R_3sjpMpew8BcYPR3</t>
  </si>
  <si>
    <t>More than £102</t>
  </si>
  <si>
    <t>Less</t>
  </si>
  <si>
    <t>Rise</t>
  </si>
  <si>
    <t>2 to 4 years</t>
  </si>
  <si>
    <t>There is a one-in-twenty chance of getting the disease</t>
  </si>
  <si>
    <t>R_rrQlB8qNhyX7LMJ</t>
  </si>
  <si>
    <t>1000</t>
  </si>
  <si>
    <t>150</t>
  </si>
  <si>
    <t>More</t>
  </si>
  <si>
    <t>Less than 2 years</t>
  </si>
  <si>
    <t>R_10CozjEn6C6axnZ</t>
  </si>
  <si>
    <t>500</t>
  </si>
  <si>
    <t>No Relationship</t>
  </si>
  <si>
    <t>5 to 9 years</t>
  </si>
  <si>
    <t>2% of the population will get the disease</t>
  </si>
  <si>
    <t>R_3np97RwnjxaAzRk</t>
  </si>
  <si>
    <t>400</t>
  </si>
  <si>
    <t>Stay the same</t>
  </si>
  <si>
    <t>R_3qCjFGql7iPT2We</t>
  </si>
  <si>
    <t>880</t>
  </si>
  <si>
    <t>R_1DLLEhuxI7VbBbp</t>
  </si>
  <si>
    <t>768</t>
  </si>
  <si>
    <t>137</t>
  </si>
  <si>
    <t>25 out of every 1,000 people will get the disease</t>
  </si>
  <si>
    <t>R_VQjZ2eHX9t8fSuZ</t>
  </si>
  <si>
    <t>782</t>
  </si>
  <si>
    <t>145</t>
  </si>
  <si>
    <t>R_2rqfjCUFQDUpAeJ</t>
  </si>
  <si>
    <t>764</t>
  </si>
  <si>
    <t>140</t>
  </si>
  <si>
    <t>Exactly £102</t>
  </si>
  <si>
    <t>Fall</t>
  </si>
  <si>
    <t>R_2QWofN5N1NclKip</t>
  </si>
  <si>
    <t>320</t>
  </si>
  <si>
    <t>10 or more years</t>
  </si>
  <si>
    <t>R_27WGCVAIzk08pXu</t>
  </si>
  <si>
    <t>520</t>
  </si>
  <si>
    <t>117</t>
  </si>
  <si>
    <t>R_21oFzClB5cAXXN7</t>
  </si>
  <si>
    <t>773</t>
  </si>
  <si>
    <t>n/a</t>
  </si>
  <si>
    <t>R_a9l9LQhrylL9J3b</t>
  </si>
  <si>
    <t>R_3sApkFqZ4XcVdIi</t>
  </si>
  <si>
    <t>460</t>
  </si>
  <si>
    <t>107</t>
  </si>
  <si>
    <t>Same</t>
  </si>
  <si>
    <t>R_2AMrV6XxdwL317Q</t>
  </si>
  <si>
    <t>998</t>
  </si>
  <si>
    <t>R_1f29QWrGxjoiMhu</t>
  </si>
  <si>
    <t>R_2s6nHJbGuDvG7PL</t>
  </si>
  <si>
    <t>R_1DolRTl0fa4HmVJ</t>
  </si>
  <si>
    <t>897</t>
  </si>
  <si>
    <t>R_2wp4tj6oINSm913</t>
  </si>
  <si>
    <t>103</t>
  </si>
  <si>
    <t>R_ellnEU5OlfxwteV</t>
  </si>
  <si>
    <t>R_1IgAzZvs80hirah</t>
  </si>
  <si>
    <t>765</t>
  </si>
  <si>
    <t>R_1IABEPPYcyOT9H5</t>
  </si>
  <si>
    <t>R_2c5ASTBnECJmgSJ</t>
  </si>
  <si>
    <t>R_6MbMIPNFu63Hvkl</t>
  </si>
  <si>
    <t>R_1LbtHXOSyAEEzFy</t>
  </si>
  <si>
    <t>R_ZgwWUFTB1OM3bVv</t>
  </si>
  <si>
    <t>800</t>
  </si>
  <si>
    <t>141</t>
  </si>
  <si>
    <t>R_3O6ST5sVnHXNP6p</t>
  </si>
  <si>
    <t>740</t>
  </si>
  <si>
    <t>R_9H6IzOMxxR6qgzn</t>
  </si>
  <si>
    <t>810</t>
  </si>
  <si>
    <t>134</t>
  </si>
  <si>
    <t>R_AjskN9CkZWHygnf</t>
  </si>
  <si>
    <t>698</t>
  </si>
  <si>
    <t>R_qyJKZ80pF7k1Ao9</t>
  </si>
  <si>
    <t>725</t>
  </si>
  <si>
    <t>R_2Pe7WDE6CSN4ZpP</t>
  </si>
  <si>
    <t>802</t>
  </si>
  <si>
    <t>151</t>
  </si>
  <si>
    <t>R_1Q4KCt1A4zm6TSc</t>
  </si>
  <si>
    <t>550</t>
  </si>
  <si>
    <t>R_0iEJ5ma6IGUYhEJ</t>
  </si>
  <si>
    <t>R_11XXR8VJ5ljyGpV</t>
  </si>
  <si>
    <t>530</t>
  </si>
  <si>
    <t>Less than £102</t>
  </si>
  <si>
    <t>R_3j7LzYom50R17B9</t>
  </si>
  <si>
    <t>300</t>
  </si>
  <si>
    <t>130</t>
  </si>
  <si>
    <t>R_3EXqtDRv2yxyuNx</t>
  </si>
  <si>
    <t>720</t>
  </si>
  <si>
    <t>127</t>
  </si>
  <si>
    <t>R_qXf6K6FaKBDNgPv</t>
  </si>
  <si>
    <t>R_1HdkRMwTlVURFK0</t>
  </si>
  <si>
    <t>R_2XpnmSqhnOCCz28</t>
  </si>
  <si>
    <t>705</t>
  </si>
  <si>
    <t>R_3QMObaeXxYfH5sV</t>
  </si>
  <si>
    <t>665</t>
  </si>
  <si>
    <t>89</t>
  </si>
  <si>
    <t>R_3ikHIVTH0jkbAS7</t>
  </si>
  <si>
    <t>350</t>
  </si>
  <si>
    <t>R_25MdXU5dGH8Xqez</t>
  </si>
  <si>
    <t>R_2wyjXjm4DvcClCC</t>
  </si>
  <si>
    <t>T</t>
  </si>
  <si>
    <t>R_31zx2kqvg4qqnAy</t>
  </si>
  <si>
    <t>832</t>
  </si>
  <si>
    <t>R_yxThQitktPxwvkZ</t>
  </si>
  <si>
    <t>420</t>
  </si>
  <si>
    <t>R_Cjelb0Z455u55gR</t>
  </si>
  <si>
    <t>R_3CKpDVuRGvDDtCD</t>
  </si>
  <si>
    <t>735</t>
  </si>
  <si>
    <t>R_3hym61JHzS4kaGT</t>
  </si>
  <si>
    <t>651</t>
  </si>
  <si>
    <t>84</t>
  </si>
  <si>
    <t>R_2uDN8bPhnHgWKIh</t>
  </si>
  <si>
    <t>798</t>
  </si>
  <si>
    <t>135</t>
  </si>
  <si>
    <t>R_2xJob1Z4b0WDW52</t>
  </si>
  <si>
    <t>R_um1vxYDtaBwfRIt</t>
  </si>
  <si>
    <t>R_ptMN3kzVEoBOvEl</t>
  </si>
  <si>
    <t>769</t>
  </si>
  <si>
    <t>R_296d2Wj8QO4ciyb</t>
  </si>
  <si>
    <t>R_2UhLbufM1VPBhsR</t>
  </si>
  <si>
    <t>R_3UHXzAAnQOL4rgB</t>
  </si>
  <si>
    <t>330</t>
  </si>
  <si>
    <t>106</t>
  </si>
  <si>
    <t>R_Qp52D0qx1l5cuVH</t>
  </si>
  <si>
    <t>R_2ZOe7ZB0Osy7eZE</t>
  </si>
  <si>
    <t>560</t>
  </si>
  <si>
    <t>108</t>
  </si>
  <si>
    <t>R_30l5VMJa4hoJHWI</t>
  </si>
  <si>
    <t>132</t>
  </si>
  <si>
    <t>R_2SqOyKRK6xebVo7</t>
  </si>
  <si>
    <t>R_x5ZpsNY45XagwRH</t>
  </si>
  <si>
    <t>Não sei</t>
  </si>
  <si>
    <t>R_3ekmLX6DJnrq8v7</t>
  </si>
  <si>
    <t>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</si>
</sst>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
  <sheetViews>
    <sheetView topLeftCell="A3" workbookViewId="0">
      <selection activeCell="S3" sqref="S3"/>
    </sheetView>
  </sheetViews>
  <sheetFormatPr baseColWidth="10" defaultColWidth="8.83203125" defaultRowHeight="15" x14ac:dyDescent="0.2"/>
  <sheetData>
    <row r="1" spans="1:26" x14ac:dyDescent="0.2">
      <c r="A1" s="3" t="s">
        <v>0</v>
      </c>
      <c r="B1" s="3" t="s">
        <v>1</v>
      </c>
      <c r="C1" s="3" t="s">
        <v>2</v>
      </c>
      <c r="D1" s="3" t="s">
        <v>3</v>
      </c>
      <c r="E1" s="3" t="s">
        <v>4</v>
      </c>
      <c r="F1" s="3" t="s">
        <v>5</v>
      </c>
      <c r="G1" s="3" t="s">
        <v>6</v>
      </c>
      <c r="H1" s="3" t="s">
        <v>7</v>
      </c>
      <c r="I1" s="3" t="s">
        <v>8</v>
      </c>
      <c r="J1" s="3" t="s">
        <v>9</v>
      </c>
      <c r="K1" s="3" t="s">
        <v>10</v>
      </c>
      <c r="L1" s="3" t="s">
        <v>11</v>
      </c>
      <c r="M1" s="3" t="s">
        <v>11</v>
      </c>
      <c r="N1" s="3" t="s">
        <v>11</v>
      </c>
      <c r="O1" s="3" t="s">
        <v>11</v>
      </c>
      <c r="P1" s="3" t="s">
        <v>11</v>
      </c>
      <c r="Q1" s="3" t="s">
        <v>10</v>
      </c>
      <c r="R1" s="3" t="s">
        <v>10</v>
      </c>
      <c r="S1" s="3" t="s">
        <v>10</v>
      </c>
      <c r="T1" s="3" t="s">
        <v>10</v>
      </c>
      <c r="U1" s="3" t="s">
        <v>10</v>
      </c>
      <c r="V1" s="3" t="s">
        <v>10</v>
      </c>
      <c r="W1" s="3" t="s">
        <v>10</v>
      </c>
      <c r="X1" s="3" t="s">
        <v>10</v>
      </c>
      <c r="Y1" s="3" t="s">
        <v>10</v>
      </c>
      <c r="Z1" s="3" t="s">
        <v>12</v>
      </c>
    </row>
    <row r="2" spans="1:26" x14ac:dyDescent="0.2">
      <c r="A2" s="3" t="s">
        <v>13</v>
      </c>
      <c r="B2" s="3" t="s">
        <v>14</v>
      </c>
      <c r="C2" s="3" t="s">
        <v>15</v>
      </c>
      <c r="D2" s="3" t="s">
        <v>3</v>
      </c>
      <c r="E2" s="3" t="s">
        <v>4</v>
      </c>
      <c r="F2" s="3" t="s">
        <v>5</v>
      </c>
      <c r="G2" s="3" t="s">
        <v>16</v>
      </c>
      <c r="H2" s="3" t="s">
        <v>17</v>
      </c>
      <c r="I2" s="3" t="s">
        <v>18</v>
      </c>
      <c r="J2" s="3" t="s">
        <v>19</v>
      </c>
      <c r="K2" s="3" t="s">
        <v>20</v>
      </c>
      <c r="L2" s="3" t="s">
        <v>21</v>
      </c>
      <c r="M2" s="3" t="s">
        <v>22</v>
      </c>
      <c r="N2" s="3" t="s">
        <v>23</v>
      </c>
      <c r="O2" s="3" t="s">
        <v>24</v>
      </c>
      <c r="P2" s="3" t="s">
        <v>25</v>
      </c>
      <c r="Q2" s="3" t="s">
        <v>26</v>
      </c>
      <c r="R2" s="3" t="s">
        <v>27</v>
      </c>
      <c r="S2" s="3" t="s">
        <v>28</v>
      </c>
      <c r="T2" s="3" t="s">
        <v>29</v>
      </c>
      <c r="U2" s="3" t="s">
        <v>30</v>
      </c>
      <c r="V2" s="3" t="s">
        <v>31</v>
      </c>
      <c r="W2" s="3" t="s">
        <v>32</v>
      </c>
      <c r="X2" s="3" t="s">
        <v>33</v>
      </c>
      <c r="Y2" s="3" t="s">
        <v>34</v>
      </c>
      <c r="Z2" s="3" t="s">
        <v>35</v>
      </c>
    </row>
    <row r="3" spans="1:26" ht="48" x14ac:dyDescent="0.2">
      <c r="A3" s="1">
        <v>44810.651956018519</v>
      </c>
      <c r="B3" s="1">
        <v>44810.652754629627</v>
      </c>
      <c r="C3" s="2" t="s">
        <v>36</v>
      </c>
      <c r="D3">
        <v>100</v>
      </c>
      <c r="E3">
        <v>68</v>
      </c>
      <c r="F3" s="2" t="s">
        <v>37</v>
      </c>
      <c r="G3" s="1">
        <v>44810.652772488429</v>
      </c>
      <c r="H3" s="2" t="s">
        <v>38</v>
      </c>
      <c r="I3" s="2" t="s">
        <v>39</v>
      </c>
      <c r="J3" s="2" t="s">
        <v>40</v>
      </c>
      <c r="K3" s="2" t="s">
        <v>41</v>
      </c>
      <c r="L3" s="2" t="s">
        <v>41</v>
      </c>
      <c r="M3" s="2" t="s">
        <v>41</v>
      </c>
      <c r="N3" s="2" t="s">
        <v>41</v>
      </c>
      <c r="O3" s="2" t="s">
        <v>41</v>
      </c>
      <c r="P3" s="2" t="s">
        <v>41</v>
      </c>
      <c r="Q3" s="2" t="s">
        <v>41</v>
      </c>
      <c r="R3" s="2" t="s">
        <v>41</v>
      </c>
      <c r="S3" s="2" t="s">
        <v>41</v>
      </c>
      <c r="T3" s="2" t="s">
        <v>41</v>
      </c>
      <c r="U3" s="2" t="s">
        <v>41</v>
      </c>
      <c r="V3" s="2" t="s">
        <v>41</v>
      </c>
      <c r="W3" s="2" t="s">
        <v>41</v>
      </c>
      <c r="X3" s="2" t="s">
        <v>41</v>
      </c>
      <c r="Y3" s="2" t="s">
        <v>41</v>
      </c>
      <c r="Z3" s="2" t="s">
        <v>41</v>
      </c>
    </row>
    <row r="4" spans="1:26" ht="48" x14ac:dyDescent="0.2">
      <c r="A4" s="1">
        <v>44810.659097222226</v>
      </c>
      <c r="B4" s="1">
        <v>44810.659502314818</v>
      </c>
      <c r="C4" s="2" t="s">
        <v>36</v>
      </c>
      <c r="D4">
        <v>100</v>
      </c>
      <c r="E4">
        <v>35</v>
      </c>
      <c r="F4" s="2" t="s">
        <v>37</v>
      </c>
      <c r="G4" s="1">
        <v>44810.659520347224</v>
      </c>
      <c r="H4" s="2" t="s">
        <v>42</v>
      </c>
      <c r="I4" s="2" t="s">
        <v>39</v>
      </c>
      <c r="J4" s="2" t="s">
        <v>40</v>
      </c>
      <c r="K4" s="2" t="s">
        <v>41</v>
      </c>
      <c r="L4" s="2" t="s">
        <v>43</v>
      </c>
      <c r="M4" s="2" t="s">
        <v>43</v>
      </c>
      <c r="N4" s="2" t="s">
        <v>43</v>
      </c>
      <c r="O4" s="2" t="s">
        <v>43</v>
      </c>
      <c r="P4" s="2" t="s">
        <v>43</v>
      </c>
      <c r="Q4" s="2" t="s">
        <v>44</v>
      </c>
      <c r="R4" s="2" t="s">
        <v>45</v>
      </c>
      <c r="S4" s="2" t="s">
        <v>41</v>
      </c>
      <c r="T4" s="2" t="s">
        <v>41</v>
      </c>
      <c r="U4" s="2" t="s">
        <v>41</v>
      </c>
      <c r="V4" s="2" t="s">
        <v>41</v>
      </c>
      <c r="W4" s="2" t="s">
        <v>41</v>
      </c>
      <c r="X4" s="2" t="s">
        <v>41</v>
      </c>
      <c r="Y4" s="2" t="s">
        <v>41</v>
      </c>
      <c r="Z4">
        <v>25</v>
      </c>
    </row>
    <row r="5" spans="1:26" ht="32" x14ac:dyDescent="0.2">
      <c r="A5" s="1">
        <v>44810.66710648148</v>
      </c>
      <c r="B5" s="1">
        <v>44810.668576388889</v>
      </c>
      <c r="C5" s="2" t="s">
        <v>36</v>
      </c>
      <c r="D5">
        <v>100</v>
      </c>
      <c r="E5">
        <v>127</v>
      </c>
      <c r="F5" s="2" t="s">
        <v>37</v>
      </c>
      <c r="G5" s="1">
        <v>44810.668593298615</v>
      </c>
      <c r="H5" s="2" t="s">
        <v>46</v>
      </c>
      <c r="I5" s="2" t="s">
        <v>39</v>
      </c>
      <c r="J5" s="2" t="s">
        <v>40</v>
      </c>
      <c r="K5" s="2" t="s">
        <v>47</v>
      </c>
      <c r="L5" s="2" t="s">
        <v>41</v>
      </c>
      <c r="M5" s="2" t="s">
        <v>41</v>
      </c>
      <c r="N5" s="2" t="s">
        <v>41</v>
      </c>
      <c r="O5" s="2" t="s">
        <v>41</v>
      </c>
      <c r="P5" s="2" t="s">
        <v>41</v>
      </c>
      <c r="Q5" s="2" t="s">
        <v>41</v>
      </c>
      <c r="R5" s="2" t="s">
        <v>41</v>
      </c>
      <c r="S5" s="2" t="s">
        <v>41</v>
      </c>
      <c r="T5" s="2" t="s">
        <v>41</v>
      </c>
      <c r="U5" s="2" t="s">
        <v>41</v>
      </c>
      <c r="V5" s="2" t="s">
        <v>41</v>
      </c>
      <c r="W5" s="2" t="s">
        <v>41</v>
      </c>
      <c r="X5" s="2" t="s">
        <v>41</v>
      </c>
      <c r="Y5" s="2" t="s">
        <v>41</v>
      </c>
      <c r="Z5" s="2" t="s">
        <v>41</v>
      </c>
    </row>
    <row r="6" spans="1:26" ht="48" x14ac:dyDescent="0.2">
      <c r="A6" s="1">
        <v>44810.669282407405</v>
      </c>
      <c r="B6" s="1">
        <v>44810.682581018518</v>
      </c>
      <c r="C6" s="2" t="s">
        <v>48</v>
      </c>
      <c r="D6">
        <v>100</v>
      </c>
      <c r="E6">
        <v>1148</v>
      </c>
      <c r="F6" s="2" t="s">
        <v>37</v>
      </c>
      <c r="G6" s="1">
        <v>44810.682591076387</v>
      </c>
      <c r="H6" s="2" t="s">
        <v>49</v>
      </c>
      <c r="I6" s="2" t="s">
        <v>50</v>
      </c>
      <c r="J6" s="2" t="s">
        <v>40</v>
      </c>
      <c r="K6" s="2" t="s">
        <v>47</v>
      </c>
      <c r="L6" s="2" t="s">
        <v>43</v>
      </c>
      <c r="M6" s="2" t="s">
        <v>43</v>
      </c>
      <c r="N6" s="2" t="s">
        <v>43</v>
      </c>
      <c r="O6" s="2" t="s">
        <v>51</v>
      </c>
      <c r="P6" s="2" t="s">
        <v>43</v>
      </c>
      <c r="Q6" s="2" t="s">
        <v>41</v>
      </c>
      <c r="R6" s="2" t="s">
        <v>41</v>
      </c>
      <c r="S6" s="2" t="s">
        <v>41</v>
      </c>
      <c r="T6" s="2" t="s">
        <v>41</v>
      </c>
      <c r="U6" s="2" t="s">
        <v>41</v>
      </c>
      <c r="V6" s="2" t="s">
        <v>41</v>
      </c>
      <c r="W6" s="2" t="s">
        <v>41</v>
      </c>
      <c r="X6" s="2" t="s">
        <v>41</v>
      </c>
      <c r="Y6" s="2" t="s">
        <v>41</v>
      </c>
      <c r="Z6">
        <v>24</v>
      </c>
    </row>
    <row r="7" spans="1:26" ht="32" x14ac:dyDescent="0.2">
      <c r="A7" s="1">
        <v>44810.683229166665</v>
      </c>
      <c r="B7" s="1">
        <v>44810.689247685186</v>
      </c>
      <c r="C7" s="2" t="s">
        <v>48</v>
      </c>
      <c r="D7">
        <v>100</v>
      </c>
      <c r="E7">
        <v>519</v>
      </c>
      <c r="F7" s="2" t="s">
        <v>37</v>
      </c>
      <c r="G7" s="1">
        <v>44810.689257708334</v>
      </c>
      <c r="H7" s="2" t="s">
        <v>52</v>
      </c>
      <c r="I7" s="2" t="s">
        <v>50</v>
      </c>
      <c r="J7" s="2" t="s">
        <v>40</v>
      </c>
      <c r="K7" s="2" t="s">
        <v>47</v>
      </c>
      <c r="L7" s="2" t="s">
        <v>43</v>
      </c>
      <c r="M7" s="2" t="s">
        <v>43</v>
      </c>
      <c r="N7" s="2" t="s">
        <v>43</v>
      </c>
      <c r="O7" s="2" t="s">
        <v>43</v>
      </c>
      <c r="P7" s="2" t="s">
        <v>43</v>
      </c>
      <c r="Q7" s="2" t="s">
        <v>44</v>
      </c>
      <c r="R7" s="2" t="s">
        <v>53</v>
      </c>
      <c r="S7" s="2" t="s">
        <v>41</v>
      </c>
      <c r="T7" s="2" t="s">
        <v>41</v>
      </c>
      <c r="U7" s="2" t="s">
        <v>41</v>
      </c>
      <c r="V7" s="2" t="s">
        <v>41</v>
      </c>
      <c r="W7" s="2" t="s">
        <v>41</v>
      </c>
      <c r="X7" s="2" t="s">
        <v>41</v>
      </c>
      <c r="Y7" s="2" t="s">
        <v>41</v>
      </c>
      <c r="Z7">
        <v>25</v>
      </c>
    </row>
    <row r="8" spans="1:26" ht="48" x14ac:dyDescent="0.2">
      <c r="A8" s="1">
        <v>44810.723113425927</v>
      </c>
      <c r="B8" s="1">
        <v>44810.724293981482</v>
      </c>
      <c r="C8" s="2" t="s">
        <v>48</v>
      </c>
      <c r="D8">
        <v>100</v>
      </c>
      <c r="E8">
        <v>101</v>
      </c>
      <c r="F8" s="2" t="s">
        <v>37</v>
      </c>
      <c r="G8" s="1">
        <v>44810.724303946758</v>
      </c>
      <c r="H8" s="2" t="s">
        <v>54</v>
      </c>
      <c r="I8" s="2" t="s">
        <v>50</v>
      </c>
      <c r="J8" s="2" t="s">
        <v>40</v>
      </c>
      <c r="K8" s="2" t="s">
        <v>47</v>
      </c>
      <c r="L8" s="2" t="s">
        <v>43</v>
      </c>
      <c r="M8" s="2" t="s">
        <v>55</v>
      </c>
      <c r="N8" s="2" t="s">
        <v>56</v>
      </c>
      <c r="O8" s="2" t="s">
        <v>55</v>
      </c>
      <c r="P8" s="2" t="s">
        <v>55</v>
      </c>
      <c r="Q8" s="2" t="s">
        <v>57</v>
      </c>
      <c r="R8" s="2" t="s">
        <v>58</v>
      </c>
      <c r="S8" s="2" t="s">
        <v>41</v>
      </c>
      <c r="T8" s="2" t="s">
        <v>41</v>
      </c>
      <c r="U8" s="2" t="s">
        <v>41</v>
      </c>
      <c r="V8" s="2" t="s">
        <v>41</v>
      </c>
      <c r="W8" s="2" t="s">
        <v>41</v>
      </c>
      <c r="X8" s="2" t="s">
        <v>41</v>
      </c>
      <c r="Y8" s="2" t="s">
        <v>41</v>
      </c>
      <c r="Z8">
        <v>14</v>
      </c>
    </row>
    <row r="9" spans="1:26" ht="48" x14ac:dyDescent="0.2">
      <c r="A9" s="1">
        <v>44810.869953703703</v>
      </c>
      <c r="B9" s="1">
        <v>44810.886261574073</v>
      </c>
      <c r="C9" s="2" t="s">
        <v>48</v>
      </c>
      <c r="D9">
        <v>100</v>
      </c>
      <c r="E9">
        <v>1408</v>
      </c>
      <c r="F9" s="2" t="s">
        <v>37</v>
      </c>
      <c r="G9" s="1">
        <v>44810.886271226853</v>
      </c>
      <c r="H9" s="2" t="s">
        <v>59</v>
      </c>
      <c r="I9" s="2" t="s">
        <v>50</v>
      </c>
      <c r="J9" s="2" t="s">
        <v>40</v>
      </c>
      <c r="K9" s="2" t="s">
        <v>47</v>
      </c>
      <c r="L9" s="2" t="s">
        <v>56</v>
      </c>
      <c r="M9" s="2" t="s">
        <v>43</v>
      </c>
      <c r="N9" s="2" t="s">
        <v>43</v>
      </c>
      <c r="O9" s="2" t="s">
        <v>56</v>
      </c>
      <c r="P9" s="2" t="s">
        <v>51</v>
      </c>
      <c r="Q9" s="2" t="s">
        <v>60</v>
      </c>
      <c r="R9" s="2" t="s">
        <v>61</v>
      </c>
      <c r="S9" s="2" t="s">
        <v>41</v>
      </c>
      <c r="T9" s="2" t="s">
        <v>41</v>
      </c>
      <c r="U9" s="2" t="s">
        <v>41</v>
      </c>
      <c r="V9" s="2" t="s">
        <v>41</v>
      </c>
      <c r="W9" s="2" t="s">
        <v>41</v>
      </c>
      <c r="X9" s="2" t="s">
        <v>41</v>
      </c>
      <c r="Y9" s="2" t="s">
        <v>41</v>
      </c>
      <c r="Z9">
        <v>20</v>
      </c>
    </row>
    <row r="10" spans="1:26" ht="48" x14ac:dyDescent="0.2">
      <c r="A10" s="1">
        <v>44810.777546296296</v>
      </c>
      <c r="B10" s="1">
        <v>44810.909803240742</v>
      </c>
      <c r="C10" s="2" t="s">
        <v>48</v>
      </c>
      <c r="D10">
        <v>100</v>
      </c>
      <c r="E10">
        <v>11426</v>
      </c>
      <c r="F10" s="2" t="s">
        <v>37</v>
      </c>
      <c r="G10" s="1">
        <v>44810.909815648149</v>
      </c>
      <c r="H10" s="2" t="s">
        <v>62</v>
      </c>
      <c r="I10" s="2" t="s">
        <v>50</v>
      </c>
      <c r="J10" s="2" t="s">
        <v>40</v>
      </c>
      <c r="K10" s="2" t="s">
        <v>47</v>
      </c>
      <c r="L10" s="2" t="s">
        <v>51</v>
      </c>
      <c r="M10" s="2" t="s">
        <v>56</v>
      </c>
      <c r="N10" s="2" t="s">
        <v>43</v>
      </c>
      <c r="O10" s="2" t="s">
        <v>51</v>
      </c>
      <c r="P10" s="2" t="s">
        <v>56</v>
      </c>
      <c r="Q10" s="2" t="s">
        <v>63</v>
      </c>
      <c r="R10" s="2" t="s">
        <v>64</v>
      </c>
      <c r="S10" s="2" t="s">
        <v>41</v>
      </c>
      <c r="T10" s="2" t="s">
        <v>41</v>
      </c>
      <c r="U10" s="2" t="s">
        <v>41</v>
      </c>
      <c r="V10" s="2" t="s">
        <v>41</v>
      </c>
      <c r="W10" s="2" t="s">
        <v>41</v>
      </c>
      <c r="X10" s="2" t="s">
        <v>41</v>
      </c>
      <c r="Y10" s="2" t="s">
        <v>41</v>
      </c>
      <c r="Z10">
        <v>19</v>
      </c>
    </row>
    <row r="11" spans="1:26" ht="48" x14ac:dyDescent="0.2">
      <c r="A11" s="1">
        <v>44810.900231481479</v>
      </c>
      <c r="B11" s="1">
        <v>44810.912638888891</v>
      </c>
      <c r="C11" s="2" t="s">
        <v>48</v>
      </c>
      <c r="D11">
        <v>100</v>
      </c>
      <c r="E11">
        <v>1071</v>
      </c>
      <c r="F11" s="2" t="s">
        <v>37</v>
      </c>
      <c r="G11" s="1">
        <v>44810.912651203704</v>
      </c>
      <c r="H11" s="2" t="s">
        <v>65</v>
      </c>
      <c r="I11" s="2" t="s">
        <v>50</v>
      </c>
      <c r="J11" s="2" t="s">
        <v>40</v>
      </c>
      <c r="K11" s="2" t="s">
        <v>47</v>
      </c>
      <c r="L11" s="2" t="s">
        <v>55</v>
      </c>
      <c r="M11" s="2" t="s">
        <v>56</v>
      </c>
      <c r="N11" s="2" t="s">
        <v>51</v>
      </c>
      <c r="O11" s="2" t="s">
        <v>56</v>
      </c>
      <c r="P11" s="2" t="s">
        <v>66</v>
      </c>
      <c r="Q11" s="2" t="s">
        <v>67</v>
      </c>
      <c r="R11" s="2" t="s">
        <v>68</v>
      </c>
      <c r="S11" s="2" t="s">
        <v>41</v>
      </c>
      <c r="T11" s="2" t="s">
        <v>41</v>
      </c>
      <c r="U11" s="2" t="s">
        <v>41</v>
      </c>
      <c r="V11" s="2" t="s">
        <v>41</v>
      </c>
      <c r="W11" s="2" t="s">
        <v>41</v>
      </c>
      <c r="X11" s="2" t="s">
        <v>41</v>
      </c>
      <c r="Y11" s="2" t="s">
        <v>41</v>
      </c>
      <c r="Z11">
        <v>13</v>
      </c>
    </row>
    <row r="12" spans="1:26" ht="48" x14ac:dyDescent="0.2">
      <c r="A12" s="1">
        <v>44811.299907407411</v>
      </c>
      <c r="B12" s="1">
        <v>44811.312048611115</v>
      </c>
      <c r="C12" s="2" t="s">
        <v>48</v>
      </c>
      <c r="D12">
        <v>100</v>
      </c>
      <c r="E12">
        <v>1048</v>
      </c>
      <c r="F12" s="2" t="s">
        <v>37</v>
      </c>
      <c r="G12" s="1">
        <v>44811.312058460651</v>
      </c>
      <c r="H12" s="2" t="s">
        <v>69</v>
      </c>
      <c r="I12" s="2" t="s">
        <v>50</v>
      </c>
      <c r="J12" s="2" t="s">
        <v>40</v>
      </c>
      <c r="K12" s="2" t="s">
        <v>47</v>
      </c>
      <c r="L12" s="2" t="s">
        <v>43</v>
      </c>
      <c r="M12" s="2" t="s">
        <v>43</v>
      </c>
      <c r="N12" s="2" t="s">
        <v>43</v>
      </c>
      <c r="O12" s="2" t="s">
        <v>56</v>
      </c>
      <c r="P12" s="2" t="s">
        <v>56</v>
      </c>
      <c r="Q12" s="2" t="s">
        <v>70</v>
      </c>
      <c r="R12" s="2" t="s">
        <v>68</v>
      </c>
      <c r="S12" s="2" t="s">
        <v>41</v>
      </c>
      <c r="T12" s="2" t="s">
        <v>41</v>
      </c>
      <c r="U12" s="2" t="s">
        <v>41</v>
      </c>
      <c r="V12" s="2" t="s">
        <v>41</v>
      </c>
      <c r="W12" s="2" t="s">
        <v>41</v>
      </c>
      <c r="X12" s="2" t="s">
        <v>41</v>
      </c>
      <c r="Y12" s="2" t="s">
        <v>41</v>
      </c>
      <c r="Z12">
        <v>21</v>
      </c>
    </row>
    <row r="13" spans="1:26" ht="48" x14ac:dyDescent="0.2">
      <c r="A13" s="1">
        <v>44816.504756944443</v>
      </c>
      <c r="B13" s="1">
        <v>44816.505115740743</v>
      </c>
      <c r="C13" s="2" t="s">
        <v>36</v>
      </c>
      <c r="D13">
        <v>100</v>
      </c>
      <c r="E13">
        <v>30</v>
      </c>
      <c r="F13" s="2" t="s">
        <v>37</v>
      </c>
      <c r="G13" s="1">
        <v>44816.505136168984</v>
      </c>
      <c r="H13" s="2" t="s">
        <v>71</v>
      </c>
      <c r="I13" s="2" t="s">
        <v>39</v>
      </c>
      <c r="J13" s="2" t="s">
        <v>40</v>
      </c>
      <c r="K13" s="2" t="s">
        <v>47</v>
      </c>
      <c r="L13" s="2" t="s">
        <v>56</v>
      </c>
      <c r="M13" s="2" t="s">
        <v>56</v>
      </c>
      <c r="N13" s="2" t="s">
        <v>56</v>
      </c>
      <c r="O13" s="2" t="s">
        <v>56</v>
      </c>
      <c r="P13" s="2" t="s">
        <v>56</v>
      </c>
      <c r="Q13" s="2" t="s">
        <v>72</v>
      </c>
      <c r="R13" s="2" t="s">
        <v>72</v>
      </c>
      <c r="S13" s="2" t="s">
        <v>41</v>
      </c>
      <c r="T13" s="2" t="s">
        <v>41</v>
      </c>
      <c r="U13" s="2" t="s">
        <v>41</v>
      </c>
      <c r="V13" s="2" t="s">
        <v>41</v>
      </c>
      <c r="W13" s="2" t="s">
        <v>41</v>
      </c>
      <c r="X13" s="2" t="s">
        <v>41</v>
      </c>
      <c r="Y13" s="2" t="s">
        <v>41</v>
      </c>
      <c r="Z13">
        <v>15</v>
      </c>
    </row>
    <row r="14" spans="1:26" ht="48" x14ac:dyDescent="0.2">
      <c r="A14" s="1">
        <v>44810.804293981484</v>
      </c>
      <c r="B14" s="1">
        <v>44810.8046412037</v>
      </c>
      <c r="C14" s="2" t="s">
        <v>48</v>
      </c>
      <c r="D14">
        <v>67</v>
      </c>
      <c r="E14">
        <v>30</v>
      </c>
      <c r="F14" s="2" t="s">
        <v>73</v>
      </c>
      <c r="G14" s="1">
        <v>44817.804729884258</v>
      </c>
      <c r="H14" s="2" t="s">
        <v>74</v>
      </c>
      <c r="I14" s="2" t="s">
        <v>50</v>
      </c>
      <c r="J14" s="2" t="s">
        <v>40</v>
      </c>
      <c r="K14" s="2" t="s">
        <v>47</v>
      </c>
      <c r="L14" s="2" t="s">
        <v>51</v>
      </c>
      <c r="M14" s="2" t="s">
        <v>43</v>
      </c>
      <c r="N14" s="2" t="s">
        <v>51</v>
      </c>
      <c r="O14" s="2" t="s">
        <v>51</v>
      </c>
      <c r="P14" s="2" t="s">
        <v>51</v>
      </c>
      <c r="Q14" s="2" t="s">
        <v>41</v>
      </c>
      <c r="R14" s="2" t="s">
        <v>41</v>
      </c>
      <c r="S14" s="2" t="s">
        <v>41</v>
      </c>
      <c r="T14" s="2" t="s">
        <v>41</v>
      </c>
      <c r="U14" s="2" t="s">
        <v>41</v>
      </c>
      <c r="V14" s="2" t="s">
        <v>41</v>
      </c>
      <c r="W14" s="2" t="s">
        <v>41</v>
      </c>
      <c r="X14" s="2" t="s">
        <v>41</v>
      </c>
      <c r="Y14" s="2" t="s">
        <v>41</v>
      </c>
      <c r="Z14">
        <v>21</v>
      </c>
    </row>
    <row r="15" spans="1:26" ht="48" x14ac:dyDescent="0.2">
      <c r="A15" s="1">
        <v>44810.828530092593</v>
      </c>
      <c r="B15" s="1">
        <v>44810.829884259256</v>
      </c>
      <c r="C15" s="2" t="s">
        <v>48</v>
      </c>
      <c r="D15">
        <v>11</v>
      </c>
      <c r="E15">
        <v>117</v>
      </c>
      <c r="F15" s="2" t="s">
        <v>73</v>
      </c>
      <c r="G15" s="1">
        <v>44817.829935983798</v>
      </c>
      <c r="H15" s="2" t="s">
        <v>75</v>
      </c>
      <c r="I15" s="2" t="s">
        <v>50</v>
      </c>
      <c r="J15" s="2" t="s">
        <v>40</v>
      </c>
      <c r="K15" s="2" t="s">
        <v>47</v>
      </c>
      <c r="L15" s="2" t="s">
        <v>41</v>
      </c>
      <c r="M15" s="2" t="s">
        <v>41</v>
      </c>
      <c r="N15" s="2" t="s">
        <v>41</v>
      </c>
      <c r="O15" s="2" t="s">
        <v>41</v>
      </c>
      <c r="P15" s="2" t="s">
        <v>41</v>
      </c>
      <c r="Q15" s="2" t="s">
        <v>41</v>
      </c>
      <c r="R15" s="2" t="s">
        <v>41</v>
      </c>
      <c r="S15" s="2" t="s">
        <v>41</v>
      </c>
      <c r="T15" s="2" t="s">
        <v>41</v>
      </c>
      <c r="U15" s="2" t="s">
        <v>41</v>
      </c>
      <c r="V15" s="2" t="s">
        <v>41</v>
      </c>
      <c r="W15" s="2" t="s">
        <v>41</v>
      </c>
      <c r="X15" s="2" t="s">
        <v>41</v>
      </c>
      <c r="Y15" s="2" t="s">
        <v>41</v>
      </c>
      <c r="Z15" s="2" t="s">
        <v>41</v>
      </c>
    </row>
    <row r="16" spans="1:26" ht="48" x14ac:dyDescent="0.2">
      <c r="A16" s="1">
        <v>44810.864953703705</v>
      </c>
      <c r="B16" s="1">
        <v>44810.865046296298</v>
      </c>
      <c r="C16" s="2" t="s">
        <v>48</v>
      </c>
      <c r="D16">
        <v>11</v>
      </c>
      <c r="E16">
        <v>7</v>
      </c>
      <c r="F16" s="2" t="s">
        <v>73</v>
      </c>
      <c r="G16" s="1">
        <v>44817.865066724538</v>
      </c>
      <c r="H16" s="2" t="s">
        <v>76</v>
      </c>
      <c r="I16" s="2" t="s">
        <v>50</v>
      </c>
      <c r="J16" s="2" t="s">
        <v>40</v>
      </c>
      <c r="K16" s="2" t="s">
        <v>47</v>
      </c>
      <c r="L16" s="2" t="s">
        <v>41</v>
      </c>
      <c r="M16" s="2" t="s">
        <v>41</v>
      </c>
      <c r="N16" s="2" t="s">
        <v>41</v>
      </c>
      <c r="O16" s="2" t="s">
        <v>41</v>
      </c>
      <c r="P16" s="2" t="s">
        <v>41</v>
      </c>
      <c r="Q16" s="2" t="s">
        <v>41</v>
      </c>
      <c r="R16" s="2" t="s">
        <v>41</v>
      </c>
      <c r="S16" s="2" t="s">
        <v>41</v>
      </c>
      <c r="T16" s="2" t="s">
        <v>41</v>
      </c>
      <c r="U16" s="2" t="s">
        <v>41</v>
      </c>
      <c r="V16" s="2" t="s">
        <v>41</v>
      </c>
      <c r="W16" s="2" t="s">
        <v>41</v>
      </c>
      <c r="X16" s="2" t="s">
        <v>41</v>
      </c>
      <c r="Y16" s="2" t="s">
        <v>41</v>
      </c>
      <c r="Z16" s="2" t="s">
        <v>41</v>
      </c>
    </row>
    <row r="17" spans="1:26" ht="48" x14ac:dyDescent="0.2">
      <c r="A17" s="1">
        <v>44810.899571759262</v>
      </c>
      <c r="B17" s="1">
        <v>44810.89984953704</v>
      </c>
      <c r="C17" s="2" t="s">
        <v>48</v>
      </c>
      <c r="D17">
        <v>11</v>
      </c>
      <c r="E17">
        <v>24</v>
      </c>
      <c r="F17" s="2" t="s">
        <v>73</v>
      </c>
      <c r="G17" s="1">
        <v>44817.89991241898</v>
      </c>
      <c r="H17" s="2" t="s">
        <v>77</v>
      </c>
      <c r="I17" s="2" t="s">
        <v>50</v>
      </c>
      <c r="J17" s="2" t="s">
        <v>40</v>
      </c>
      <c r="K17" s="2" t="s">
        <v>47</v>
      </c>
      <c r="L17" s="2" t="s">
        <v>41</v>
      </c>
      <c r="M17" s="2" t="s">
        <v>41</v>
      </c>
      <c r="N17" s="2" t="s">
        <v>41</v>
      </c>
      <c r="O17" s="2" t="s">
        <v>41</v>
      </c>
      <c r="P17" s="2" t="s">
        <v>41</v>
      </c>
      <c r="Q17" s="2" t="s">
        <v>41</v>
      </c>
      <c r="R17" s="2" t="s">
        <v>41</v>
      </c>
      <c r="S17" s="2" t="s">
        <v>41</v>
      </c>
      <c r="T17" s="2" t="s">
        <v>41</v>
      </c>
      <c r="U17" s="2" t="s">
        <v>41</v>
      </c>
      <c r="V17" s="2" t="s">
        <v>41</v>
      </c>
      <c r="W17" s="2" t="s">
        <v>41</v>
      </c>
      <c r="X17" s="2" t="s">
        <v>41</v>
      </c>
      <c r="Y17" s="2" t="s">
        <v>41</v>
      </c>
      <c r="Z17" s="2" t="s">
        <v>41</v>
      </c>
    </row>
    <row r="18" spans="1:26" ht="48" x14ac:dyDescent="0.2">
      <c r="A18" s="1">
        <v>44810.914456018516</v>
      </c>
      <c r="B18" s="1">
        <v>44810.917129629626</v>
      </c>
      <c r="C18" s="2" t="s">
        <v>48</v>
      </c>
      <c r="D18">
        <v>78</v>
      </c>
      <c r="E18">
        <v>230</v>
      </c>
      <c r="F18" s="2" t="s">
        <v>73</v>
      </c>
      <c r="G18" s="1">
        <v>44817.917197592593</v>
      </c>
      <c r="H18" s="2" t="s">
        <v>78</v>
      </c>
      <c r="I18" s="2" t="s">
        <v>50</v>
      </c>
      <c r="J18" s="2" t="s">
        <v>40</v>
      </c>
      <c r="K18" s="2" t="s">
        <v>47</v>
      </c>
      <c r="L18" s="2" t="s">
        <v>55</v>
      </c>
      <c r="M18" s="2" t="s">
        <v>43</v>
      </c>
      <c r="N18" s="2" t="s">
        <v>43</v>
      </c>
      <c r="O18" s="2" t="s">
        <v>55</v>
      </c>
      <c r="P18" s="2" t="s">
        <v>55</v>
      </c>
      <c r="Q18" s="2" t="s">
        <v>79</v>
      </c>
      <c r="R18" s="2" t="s">
        <v>41</v>
      </c>
      <c r="S18" s="2" t="s">
        <v>41</v>
      </c>
      <c r="T18" s="2" t="s">
        <v>41</v>
      </c>
      <c r="U18" s="2" t="s">
        <v>41</v>
      </c>
      <c r="V18" s="2" t="s">
        <v>41</v>
      </c>
      <c r="W18" s="2" t="s">
        <v>41</v>
      </c>
      <c r="X18" s="2" t="s">
        <v>41</v>
      </c>
      <c r="Y18" s="2" t="s">
        <v>41</v>
      </c>
      <c r="Z18">
        <v>16</v>
      </c>
    </row>
    <row r="19" spans="1:26" ht="48" x14ac:dyDescent="0.2">
      <c r="A19" s="1">
        <v>44811.025057870371</v>
      </c>
      <c r="B19" s="1">
        <v>44811.025949074072</v>
      </c>
      <c r="C19" s="2" t="s">
        <v>48</v>
      </c>
      <c r="D19">
        <v>67</v>
      </c>
      <c r="E19">
        <v>77</v>
      </c>
      <c r="F19" s="2" t="s">
        <v>73</v>
      </c>
      <c r="G19" s="1">
        <v>44818.025975497687</v>
      </c>
      <c r="H19" s="2" t="s">
        <v>80</v>
      </c>
      <c r="I19" s="2" t="s">
        <v>50</v>
      </c>
      <c r="J19" s="2" t="s">
        <v>40</v>
      </c>
      <c r="K19" s="2" t="s">
        <v>47</v>
      </c>
      <c r="L19" s="2" t="s">
        <v>55</v>
      </c>
      <c r="M19" s="2" t="s">
        <v>55</v>
      </c>
      <c r="N19" s="2" t="s">
        <v>55</v>
      </c>
      <c r="O19" s="2" t="s">
        <v>55</v>
      </c>
      <c r="P19" s="2" t="s">
        <v>66</v>
      </c>
      <c r="Q19" s="2" t="s">
        <v>41</v>
      </c>
      <c r="R19" s="2" t="s">
        <v>41</v>
      </c>
      <c r="S19" s="2" t="s">
        <v>41</v>
      </c>
      <c r="T19" s="2" t="s">
        <v>41</v>
      </c>
      <c r="U19" s="2" t="s">
        <v>41</v>
      </c>
      <c r="V19" s="2" t="s">
        <v>41</v>
      </c>
      <c r="W19" s="2" t="s">
        <v>41</v>
      </c>
      <c r="X19" s="2" t="s">
        <v>41</v>
      </c>
      <c r="Y19" s="2" t="s">
        <v>41</v>
      </c>
      <c r="Z19">
        <v>9</v>
      </c>
    </row>
    <row r="20" spans="1:26" ht="48" x14ac:dyDescent="0.2">
      <c r="A20" s="1">
        <v>44811.020486111112</v>
      </c>
      <c r="B20" s="1">
        <v>44811.035266203704</v>
      </c>
      <c r="C20" s="2" t="s">
        <v>48</v>
      </c>
      <c r="D20">
        <v>78</v>
      </c>
      <c r="E20">
        <v>1277</v>
      </c>
      <c r="F20" s="2" t="s">
        <v>73</v>
      </c>
      <c r="G20" s="1">
        <v>44818.035285636572</v>
      </c>
      <c r="H20" s="2" t="s">
        <v>81</v>
      </c>
      <c r="I20" s="2" t="s">
        <v>50</v>
      </c>
      <c r="J20" s="2" t="s">
        <v>40</v>
      </c>
      <c r="K20" s="2" t="s">
        <v>47</v>
      </c>
      <c r="L20" s="2" t="s">
        <v>51</v>
      </c>
      <c r="M20" s="2" t="s">
        <v>43</v>
      </c>
      <c r="N20" s="2" t="s">
        <v>43</v>
      </c>
      <c r="O20" s="2" t="s">
        <v>51</v>
      </c>
      <c r="P20" s="2" t="s">
        <v>51</v>
      </c>
      <c r="Q20" s="2" t="s">
        <v>82</v>
      </c>
      <c r="R20" s="2" t="s">
        <v>41</v>
      </c>
      <c r="S20" s="2" t="s">
        <v>41</v>
      </c>
      <c r="T20" s="2" t="s">
        <v>41</v>
      </c>
      <c r="U20" s="2" t="s">
        <v>41</v>
      </c>
      <c r="V20" s="2" t="s">
        <v>41</v>
      </c>
      <c r="W20" s="2" t="s">
        <v>41</v>
      </c>
      <c r="X20" s="2" t="s">
        <v>41</v>
      </c>
      <c r="Y20" s="2" t="s">
        <v>41</v>
      </c>
      <c r="Z20">
        <v>22</v>
      </c>
    </row>
    <row r="21" spans="1:26" ht="48" x14ac:dyDescent="0.2">
      <c r="A21" s="1">
        <v>44811.102488425924</v>
      </c>
      <c r="B21" s="1">
        <v>44811.103449074071</v>
      </c>
      <c r="C21" s="2" t="s">
        <v>48</v>
      </c>
      <c r="D21">
        <v>78</v>
      </c>
      <c r="E21">
        <v>83</v>
      </c>
      <c r="F21" s="2" t="s">
        <v>73</v>
      </c>
      <c r="G21" s="1">
        <v>44818.103471203707</v>
      </c>
      <c r="H21" s="2" t="s">
        <v>83</v>
      </c>
      <c r="I21" s="2" t="s">
        <v>50</v>
      </c>
      <c r="J21" s="2" t="s">
        <v>40</v>
      </c>
      <c r="K21" s="2" t="s">
        <v>47</v>
      </c>
      <c r="L21" s="2" t="s">
        <v>43</v>
      </c>
      <c r="M21" s="2" t="s">
        <v>56</v>
      </c>
      <c r="N21" s="2" t="s">
        <v>51</v>
      </c>
      <c r="O21" s="2" t="s">
        <v>51</v>
      </c>
      <c r="P21" s="2" t="s">
        <v>51</v>
      </c>
      <c r="Q21" s="2" t="s">
        <v>84</v>
      </c>
      <c r="R21" s="2" t="s">
        <v>41</v>
      </c>
      <c r="S21" s="2" t="s">
        <v>41</v>
      </c>
      <c r="T21" s="2" t="s">
        <v>41</v>
      </c>
      <c r="U21" s="2" t="s">
        <v>41</v>
      </c>
      <c r="V21" s="2" t="s">
        <v>41</v>
      </c>
      <c r="W21" s="2" t="s">
        <v>41</v>
      </c>
      <c r="X21" s="2" t="s">
        <v>41</v>
      </c>
      <c r="Y21" s="2" t="s">
        <v>41</v>
      </c>
      <c r="Z21">
        <v>20</v>
      </c>
    </row>
    <row r="22" spans="1:26" ht="48" x14ac:dyDescent="0.2">
      <c r="A22" s="1">
        <v>44811.224664351852</v>
      </c>
      <c r="B22" s="1">
        <v>44811.226481481484</v>
      </c>
      <c r="C22" s="2" t="s">
        <v>48</v>
      </c>
      <c r="D22">
        <v>78</v>
      </c>
      <c r="E22">
        <v>157</v>
      </c>
      <c r="F22" s="2" t="s">
        <v>73</v>
      </c>
      <c r="G22" s="1">
        <v>44818.226496805553</v>
      </c>
      <c r="H22" s="2" t="s">
        <v>85</v>
      </c>
      <c r="I22" s="2" t="s">
        <v>50</v>
      </c>
      <c r="J22" s="2" t="s">
        <v>40</v>
      </c>
      <c r="K22" s="2" t="s">
        <v>47</v>
      </c>
      <c r="L22" s="2" t="s">
        <v>56</v>
      </c>
      <c r="M22" s="2" t="s">
        <v>56</v>
      </c>
      <c r="N22" s="2" t="s">
        <v>43</v>
      </c>
      <c r="O22" s="2" t="s">
        <v>43</v>
      </c>
      <c r="P22" s="2" t="s">
        <v>55</v>
      </c>
      <c r="Q22" s="2" t="s">
        <v>86</v>
      </c>
      <c r="R22" s="2" t="s">
        <v>41</v>
      </c>
      <c r="S22" s="2" t="s">
        <v>41</v>
      </c>
      <c r="T22" s="2" t="s">
        <v>41</v>
      </c>
      <c r="U22" s="2" t="s">
        <v>41</v>
      </c>
      <c r="V22" s="2" t="s">
        <v>41</v>
      </c>
      <c r="W22" s="2" t="s">
        <v>41</v>
      </c>
      <c r="X22" s="2" t="s">
        <v>41</v>
      </c>
      <c r="Y22" s="2" t="s">
        <v>41</v>
      </c>
      <c r="Z22">
        <v>18</v>
      </c>
    </row>
    <row r="23" spans="1:26" ht="48" x14ac:dyDescent="0.2">
      <c r="A23" s="1">
        <v>44811.584467592591</v>
      </c>
      <c r="B23" s="1">
        <v>44811.603842592594</v>
      </c>
      <c r="C23" s="2" t="s">
        <v>48</v>
      </c>
      <c r="D23">
        <v>78</v>
      </c>
      <c r="E23">
        <v>1673</v>
      </c>
      <c r="F23" s="2" t="s">
        <v>73</v>
      </c>
      <c r="G23" s="1">
        <v>44818.604056099539</v>
      </c>
      <c r="H23" s="2" t="s">
        <v>87</v>
      </c>
      <c r="I23" s="2" t="s">
        <v>50</v>
      </c>
      <c r="J23" s="2" t="s">
        <v>40</v>
      </c>
      <c r="K23" s="2" t="s">
        <v>47</v>
      </c>
      <c r="L23" s="2" t="s">
        <v>51</v>
      </c>
      <c r="M23" s="2" t="s">
        <v>51</v>
      </c>
      <c r="N23" s="2" t="s">
        <v>51</v>
      </c>
      <c r="O23" s="2" t="s">
        <v>51</v>
      </c>
      <c r="P23" s="2" t="s">
        <v>51</v>
      </c>
      <c r="Q23" s="2" t="s">
        <v>88</v>
      </c>
      <c r="R23" s="2" t="s">
        <v>41</v>
      </c>
      <c r="S23" s="2" t="s">
        <v>41</v>
      </c>
      <c r="T23" s="2" t="s">
        <v>41</v>
      </c>
      <c r="U23" s="2" t="s">
        <v>41</v>
      </c>
      <c r="V23" s="2" t="s">
        <v>41</v>
      </c>
      <c r="W23" s="2" t="s">
        <v>41</v>
      </c>
      <c r="X23" s="2" t="s">
        <v>41</v>
      </c>
      <c r="Y23" s="2" t="s">
        <v>41</v>
      </c>
      <c r="Z23">
        <v>20</v>
      </c>
    </row>
    <row r="24" spans="1:26" ht="48" x14ac:dyDescent="0.2">
      <c r="A24" s="1">
        <v>44811.61996527778</v>
      </c>
      <c r="B24" s="1">
        <v>44811.62054398148</v>
      </c>
      <c r="C24" s="2" t="s">
        <v>48</v>
      </c>
      <c r="D24">
        <v>67</v>
      </c>
      <c r="E24">
        <v>50</v>
      </c>
      <c r="F24" s="2" t="s">
        <v>73</v>
      </c>
      <c r="G24" s="1">
        <v>44818.620613599538</v>
      </c>
      <c r="H24" s="2" t="s">
        <v>89</v>
      </c>
      <c r="I24" s="2" t="s">
        <v>50</v>
      </c>
      <c r="J24" s="2" t="s">
        <v>40</v>
      </c>
      <c r="K24" s="2" t="s">
        <v>47</v>
      </c>
      <c r="L24" s="2" t="s">
        <v>56</v>
      </c>
      <c r="M24" s="2" t="s">
        <v>51</v>
      </c>
      <c r="N24" s="2" t="s">
        <v>43</v>
      </c>
      <c r="O24" s="2" t="s">
        <v>51</v>
      </c>
      <c r="P24" s="2" t="s">
        <v>56</v>
      </c>
      <c r="Q24" s="2" t="s">
        <v>41</v>
      </c>
      <c r="R24" s="2" t="s">
        <v>41</v>
      </c>
      <c r="S24" s="2" t="s">
        <v>41</v>
      </c>
      <c r="T24" s="2" t="s">
        <v>41</v>
      </c>
      <c r="U24" s="2" t="s">
        <v>41</v>
      </c>
      <c r="V24" s="2" t="s">
        <v>41</v>
      </c>
      <c r="W24" s="2" t="s">
        <v>41</v>
      </c>
      <c r="X24" s="2" t="s">
        <v>41</v>
      </c>
      <c r="Y24" s="2" t="s">
        <v>41</v>
      </c>
      <c r="Z24">
        <v>19</v>
      </c>
    </row>
    <row r="25" spans="1:26" ht="48" x14ac:dyDescent="0.2">
      <c r="A25" s="1">
        <v>44811.652314814812</v>
      </c>
      <c r="B25" s="1">
        <v>44811.655173611114</v>
      </c>
      <c r="C25" s="2" t="s">
        <v>48</v>
      </c>
      <c r="D25">
        <v>89</v>
      </c>
      <c r="E25">
        <v>246</v>
      </c>
      <c r="F25" s="2" t="s">
        <v>73</v>
      </c>
      <c r="G25" s="1">
        <v>44818.655279537037</v>
      </c>
      <c r="H25" s="2" t="s">
        <v>90</v>
      </c>
      <c r="I25" s="2" t="s">
        <v>50</v>
      </c>
      <c r="J25" s="2" t="s">
        <v>40</v>
      </c>
      <c r="K25" s="2" t="s">
        <v>47</v>
      </c>
      <c r="L25" s="2" t="s">
        <v>56</v>
      </c>
      <c r="M25" s="2" t="s">
        <v>56</v>
      </c>
      <c r="N25" s="2" t="s">
        <v>56</v>
      </c>
      <c r="O25" s="2" t="s">
        <v>55</v>
      </c>
      <c r="P25" s="2" t="s">
        <v>56</v>
      </c>
      <c r="Q25" s="2" t="s">
        <v>91</v>
      </c>
      <c r="R25" s="2" t="s">
        <v>92</v>
      </c>
      <c r="S25" s="2" t="s">
        <v>41</v>
      </c>
      <c r="T25" s="2" t="s">
        <v>41</v>
      </c>
      <c r="U25" s="2" t="s">
        <v>41</v>
      </c>
      <c r="V25" s="2" t="s">
        <v>41</v>
      </c>
      <c r="W25" s="2" t="s">
        <v>41</v>
      </c>
      <c r="X25" s="2" t="s">
        <v>41</v>
      </c>
      <c r="Y25" s="2" t="s">
        <v>41</v>
      </c>
      <c r="Z25">
        <v>14</v>
      </c>
    </row>
    <row r="26" spans="1:26" ht="48" x14ac:dyDescent="0.2">
      <c r="A26" s="1">
        <v>44816.704629629632</v>
      </c>
      <c r="B26" s="1">
        <v>44819.516932870371</v>
      </c>
      <c r="C26" s="2" t="s">
        <v>48</v>
      </c>
      <c r="D26">
        <v>100</v>
      </c>
      <c r="E26">
        <v>242982</v>
      </c>
      <c r="F26" s="2" t="s">
        <v>37</v>
      </c>
      <c r="G26" s="1">
        <v>44819.51693943287</v>
      </c>
      <c r="H26" s="2" t="s">
        <v>93</v>
      </c>
      <c r="I26" s="2" t="s">
        <v>50</v>
      </c>
      <c r="J26" s="2" t="s">
        <v>40</v>
      </c>
      <c r="K26" s="2" t="s">
        <v>47</v>
      </c>
      <c r="L26" s="2" t="s">
        <v>66</v>
      </c>
      <c r="M26" s="2" t="s">
        <v>66</v>
      </c>
      <c r="N26" s="2" t="s">
        <v>66</v>
      </c>
      <c r="O26" s="2" t="s">
        <v>66</v>
      </c>
      <c r="P26" s="2" t="s">
        <v>66</v>
      </c>
      <c r="Q26" s="2" t="s">
        <v>94</v>
      </c>
      <c r="R26" s="2" t="s">
        <v>94</v>
      </c>
      <c r="S26" s="2" t="s">
        <v>41</v>
      </c>
      <c r="T26" s="2" t="s">
        <v>41</v>
      </c>
      <c r="U26" s="2" t="s">
        <v>41</v>
      </c>
      <c r="V26" s="2" t="s">
        <v>41</v>
      </c>
      <c r="W26" s="2" t="s">
        <v>41</v>
      </c>
      <c r="X26" s="2" t="s">
        <v>41</v>
      </c>
      <c r="Y26" s="2" t="s">
        <v>41</v>
      </c>
      <c r="Z26">
        <v>5</v>
      </c>
    </row>
    <row r="27" spans="1:26" ht="48" x14ac:dyDescent="0.2">
      <c r="A27" s="1">
        <v>44819.701678240737</v>
      </c>
      <c r="B27" s="1">
        <v>44819.702893518515</v>
      </c>
      <c r="C27" s="2" t="s">
        <v>48</v>
      </c>
      <c r="D27">
        <v>100</v>
      </c>
      <c r="E27">
        <v>105</v>
      </c>
      <c r="F27" s="2" t="s">
        <v>37</v>
      </c>
      <c r="G27" s="1">
        <v>44819.702905185186</v>
      </c>
      <c r="H27" s="2" t="s">
        <v>95</v>
      </c>
      <c r="I27" s="2" t="s">
        <v>50</v>
      </c>
      <c r="J27" s="2" t="s">
        <v>40</v>
      </c>
      <c r="K27" s="2" t="s">
        <v>47</v>
      </c>
      <c r="L27" s="2" t="s">
        <v>51</v>
      </c>
      <c r="M27" s="2" t="s">
        <v>56</v>
      </c>
      <c r="N27" s="2" t="s">
        <v>56</v>
      </c>
      <c r="O27" s="2" t="s">
        <v>66</v>
      </c>
      <c r="P27" s="2" t="s">
        <v>56</v>
      </c>
      <c r="Q27" s="2" t="s">
        <v>96</v>
      </c>
      <c r="R27" s="2" t="s">
        <v>97</v>
      </c>
      <c r="S27" s="2" t="s">
        <v>41</v>
      </c>
      <c r="T27" s="2" t="s">
        <v>41</v>
      </c>
      <c r="U27" s="2" t="s">
        <v>41</v>
      </c>
      <c r="V27" s="2" t="s">
        <v>41</v>
      </c>
      <c r="W27" s="2" t="s">
        <v>41</v>
      </c>
      <c r="X27" s="2" t="s">
        <v>41</v>
      </c>
      <c r="Y27" s="2" t="s">
        <v>41</v>
      </c>
      <c r="Z27">
        <v>14</v>
      </c>
    </row>
    <row r="28" spans="1:26" ht="48" x14ac:dyDescent="0.2">
      <c r="A28" s="1">
        <v>44811.522175925929</v>
      </c>
      <c r="B28" s="1">
        <v>44812.74622685185</v>
      </c>
      <c r="C28" s="2" t="s">
        <v>48</v>
      </c>
      <c r="D28">
        <v>0</v>
      </c>
      <c r="E28">
        <v>105757</v>
      </c>
      <c r="F28" s="2" t="s">
        <v>73</v>
      </c>
      <c r="G28" s="1">
        <v>44819.746238229163</v>
      </c>
      <c r="H28" s="2" t="s">
        <v>98</v>
      </c>
      <c r="I28" s="2" t="s">
        <v>50</v>
      </c>
      <c r="J28" s="2" t="s">
        <v>40</v>
      </c>
      <c r="K28" s="2" t="s">
        <v>47</v>
      </c>
      <c r="L28" s="2" t="s">
        <v>41</v>
      </c>
      <c r="M28" s="2" t="s">
        <v>41</v>
      </c>
      <c r="N28" s="2" t="s">
        <v>41</v>
      </c>
      <c r="O28" s="2" t="s">
        <v>41</v>
      </c>
      <c r="P28" s="2" t="s">
        <v>41</v>
      </c>
      <c r="Q28" s="2" t="s">
        <v>41</v>
      </c>
      <c r="R28" s="2" t="s">
        <v>41</v>
      </c>
      <c r="S28" s="2" t="s">
        <v>41</v>
      </c>
      <c r="T28" s="2" t="s">
        <v>41</v>
      </c>
      <c r="U28" s="2" t="s">
        <v>41</v>
      </c>
      <c r="V28" s="2" t="s">
        <v>41</v>
      </c>
      <c r="W28" s="2" t="s">
        <v>41</v>
      </c>
      <c r="X28" s="2" t="s">
        <v>41</v>
      </c>
      <c r="Y28" s="2" t="s">
        <v>41</v>
      </c>
      <c r="Z28" s="2" t="s">
        <v>41</v>
      </c>
    </row>
    <row r="29" spans="1:26" ht="48" x14ac:dyDescent="0.2">
      <c r="A29" s="1">
        <v>44819.761319444442</v>
      </c>
      <c r="B29" s="1">
        <v>44819.762037037035</v>
      </c>
      <c r="C29" s="2" t="s">
        <v>48</v>
      </c>
      <c r="D29">
        <v>100</v>
      </c>
      <c r="E29">
        <v>62</v>
      </c>
      <c r="F29" s="2" t="s">
        <v>37</v>
      </c>
      <c r="G29" s="1">
        <v>44819.762045856478</v>
      </c>
      <c r="H29" s="2" t="s">
        <v>99</v>
      </c>
      <c r="I29" s="2" t="s">
        <v>50</v>
      </c>
      <c r="J29" s="2" t="s">
        <v>40</v>
      </c>
      <c r="K29" s="2" t="s">
        <v>47</v>
      </c>
      <c r="L29" s="2" t="s">
        <v>56</v>
      </c>
      <c r="M29" s="2" t="s">
        <v>56</v>
      </c>
      <c r="N29" s="2" t="s">
        <v>55</v>
      </c>
      <c r="O29" s="2" t="s">
        <v>56</v>
      </c>
      <c r="P29" s="2" t="s">
        <v>51</v>
      </c>
      <c r="Q29" s="2" t="s">
        <v>100</v>
      </c>
      <c r="R29" s="2" t="s">
        <v>101</v>
      </c>
      <c r="S29" s="2" t="s">
        <v>41</v>
      </c>
      <c r="T29" s="2" t="s">
        <v>41</v>
      </c>
      <c r="U29" s="2" t="s">
        <v>41</v>
      </c>
      <c r="V29" s="2" t="s">
        <v>41</v>
      </c>
      <c r="W29" s="2" t="s">
        <v>41</v>
      </c>
      <c r="X29" s="2" t="s">
        <v>41</v>
      </c>
      <c r="Y29" s="2" t="s">
        <v>41</v>
      </c>
      <c r="Z29">
        <v>15</v>
      </c>
    </row>
    <row r="30" spans="1:26" ht="48" x14ac:dyDescent="0.2">
      <c r="A30" s="1">
        <v>44819.852488425924</v>
      </c>
      <c r="B30" s="1">
        <v>44819.853148148148</v>
      </c>
      <c r="C30" s="2" t="s">
        <v>48</v>
      </c>
      <c r="D30">
        <v>100</v>
      </c>
      <c r="E30">
        <v>57</v>
      </c>
      <c r="F30" s="2" t="s">
        <v>37</v>
      </c>
      <c r="G30" s="1">
        <v>44819.853160891202</v>
      </c>
      <c r="H30" s="2" t="s">
        <v>102</v>
      </c>
      <c r="I30" s="2" t="s">
        <v>50</v>
      </c>
      <c r="J30" s="2" t="s">
        <v>40</v>
      </c>
      <c r="K30" s="2" t="s">
        <v>47</v>
      </c>
      <c r="L30" s="2" t="s">
        <v>66</v>
      </c>
      <c r="M30" s="2" t="s">
        <v>55</v>
      </c>
      <c r="N30" s="2" t="s">
        <v>55</v>
      </c>
      <c r="O30" s="2" t="s">
        <v>55</v>
      </c>
      <c r="P30" s="2" t="s">
        <v>55</v>
      </c>
      <c r="Q30" s="2" t="s">
        <v>103</v>
      </c>
      <c r="R30" s="2" t="s">
        <v>64</v>
      </c>
      <c r="S30" s="2" t="s">
        <v>41</v>
      </c>
      <c r="T30" s="2" t="s">
        <v>41</v>
      </c>
      <c r="U30" s="2" t="s">
        <v>41</v>
      </c>
      <c r="V30" s="2" t="s">
        <v>41</v>
      </c>
      <c r="W30" s="2" t="s">
        <v>41</v>
      </c>
      <c r="X30" s="2" t="s">
        <v>41</v>
      </c>
      <c r="Y30" s="2" t="s">
        <v>41</v>
      </c>
      <c r="Z30">
        <v>9</v>
      </c>
    </row>
    <row r="31" spans="1:26" ht="48" x14ac:dyDescent="0.2">
      <c r="A31" s="1">
        <v>44819.92728009259</v>
      </c>
      <c r="B31" s="1">
        <v>44819.933333333334</v>
      </c>
      <c r="C31" s="2" t="s">
        <v>48</v>
      </c>
      <c r="D31">
        <v>100</v>
      </c>
      <c r="E31">
        <v>522</v>
      </c>
      <c r="F31" s="2" t="s">
        <v>37</v>
      </c>
      <c r="G31" s="1">
        <v>44819.933348078703</v>
      </c>
      <c r="H31" s="2" t="s">
        <v>104</v>
      </c>
      <c r="I31" s="2" t="s">
        <v>50</v>
      </c>
      <c r="J31" s="2" t="s">
        <v>40</v>
      </c>
      <c r="K31" s="2" t="s">
        <v>47</v>
      </c>
      <c r="L31" s="2" t="s">
        <v>51</v>
      </c>
      <c r="M31" s="2" t="s">
        <v>51</v>
      </c>
      <c r="N31" s="2" t="s">
        <v>51</v>
      </c>
      <c r="O31" s="2" t="s">
        <v>56</v>
      </c>
      <c r="P31" s="2" t="s">
        <v>51</v>
      </c>
      <c r="Q31" s="2" t="s">
        <v>105</v>
      </c>
      <c r="R31" s="2" t="s">
        <v>103</v>
      </c>
      <c r="S31" s="2" t="s">
        <v>41</v>
      </c>
      <c r="T31" s="2" t="s">
        <v>41</v>
      </c>
      <c r="U31" s="2" t="s">
        <v>41</v>
      </c>
      <c r="V31" s="2" t="s">
        <v>41</v>
      </c>
      <c r="W31" s="2" t="s">
        <v>41</v>
      </c>
      <c r="X31" s="2" t="s">
        <v>41</v>
      </c>
      <c r="Y31" s="2" t="s">
        <v>41</v>
      </c>
      <c r="Z31">
        <v>19</v>
      </c>
    </row>
    <row r="32" spans="1:26" ht="32" x14ac:dyDescent="0.2">
      <c r="A32" s="1">
        <v>44813.158622685187</v>
      </c>
      <c r="B32" s="1">
        <v>44813.159699074073</v>
      </c>
      <c r="C32" s="2" t="s">
        <v>48</v>
      </c>
      <c r="D32">
        <v>78</v>
      </c>
      <c r="E32">
        <v>92</v>
      </c>
      <c r="F32" s="2" t="s">
        <v>73</v>
      </c>
      <c r="G32" s="1">
        <v>44820.159753020831</v>
      </c>
      <c r="H32" s="2" t="s">
        <v>106</v>
      </c>
      <c r="I32" s="2" t="s">
        <v>50</v>
      </c>
      <c r="J32" s="2" t="s">
        <v>40</v>
      </c>
      <c r="K32" s="2" t="s">
        <v>47</v>
      </c>
      <c r="L32" s="2" t="s">
        <v>51</v>
      </c>
      <c r="M32" s="2" t="s">
        <v>51</v>
      </c>
      <c r="N32" s="2" t="s">
        <v>51</v>
      </c>
      <c r="O32" s="2" t="s">
        <v>51</v>
      </c>
      <c r="P32" s="2" t="s">
        <v>51</v>
      </c>
      <c r="Q32" s="2" t="s">
        <v>107</v>
      </c>
      <c r="R32" s="2" t="s">
        <v>41</v>
      </c>
      <c r="S32" s="2" t="s">
        <v>41</v>
      </c>
      <c r="T32" s="2" t="s">
        <v>41</v>
      </c>
      <c r="U32" s="2" t="s">
        <v>41</v>
      </c>
      <c r="V32" s="2" t="s">
        <v>41</v>
      </c>
      <c r="W32" s="2" t="s">
        <v>41</v>
      </c>
      <c r="X32" s="2" t="s">
        <v>41</v>
      </c>
      <c r="Y32" s="2" t="s">
        <v>41</v>
      </c>
      <c r="Z32">
        <v>20</v>
      </c>
    </row>
    <row r="33" spans="1:26" ht="48" x14ac:dyDescent="0.2">
      <c r="A33" s="1">
        <v>44814.182743055557</v>
      </c>
      <c r="B33" s="1">
        <v>44814.182847222219</v>
      </c>
      <c r="C33" s="2" t="s">
        <v>48</v>
      </c>
      <c r="D33">
        <v>11</v>
      </c>
      <c r="E33">
        <v>8</v>
      </c>
      <c r="F33" s="2" t="s">
        <v>73</v>
      </c>
      <c r="G33" s="1">
        <v>44821.182880324071</v>
      </c>
      <c r="H33" s="2" t="s">
        <v>108</v>
      </c>
      <c r="I33" s="2" t="s">
        <v>50</v>
      </c>
      <c r="J33" s="2" t="s">
        <v>40</v>
      </c>
      <c r="K33" s="2" t="s">
        <v>47</v>
      </c>
      <c r="L33" s="2" t="s">
        <v>41</v>
      </c>
      <c r="M33" s="2" t="s">
        <v>41</v>
      </c>
      <c r="N33" s="2" t="s">
        <v>41</v>
      </c>
      <c r="O33" s="2" t="s">
        <v>41</v>
      </c>
      <c r="P33" s="2" t="s">
        <v>41</v>
      </c>
      <c r="Q33" s="2" t="s">
        <v>41</v>
      </c>
      <c r="R33" s="2" t="s">
        <v>41</v>
      </c>
      <c r="S33" s="2" t="s">
        <v>41</v>
      </c>
      <c r="T33" s="2" t="s">
        <v>41</v>
      </c>
      <c r="U33" s="2" t="s">
        <v>41</v>
      </c>
      <c r="V33" s="2" t="s">
        <v>41</v>
      </c>
      <c r="W33" s="2" t="s">
        <v>41</v>
      </c>
      <c r="X33" s="2" t="s">
        <v>41</v>
      </c>
      <c r="Y33" s="2" t="s">
        <v>41</v>
      </c>
      <c r="Z33" s="2" t="s">
        <v>41</v>
      </c>
    </row>
    <row r="34" spans="1:26" ht="48" x14ac:dyDescent="0.2">
      <c r="A34" s="1">
        <v>44821.746435185189</v>
      </c>
      <c r="B34" s="1">
        <v>44821.747997685183</v>
      </c>
      <c r="C34" s="2" t="s">
        <v>48</v>
      </c>
      <c r="D34">
        <v>100</v>
      </c>
      <c r="E34">
        <v>134</v>
      </c>
      <c r="F34" s="2" t="s">
        <v>37</v>
      </c>
      <c r="G34" s="1">
        <v>44821.748007175927</v>
      </c>
      <c r="H34" s="2" t="s">
        <v>109</v>
      </c>
      <c r="I34" s="2" t="s">
        <v>50</v>
      </c>
      <c r="J34" s="2" t="s">
        <v>40</v>
      </c>
      <c r="K34" s="2" t="s">
        <v>47</v>
      </c>
      <c r="L34" s="2" t="s">
        <v>66</v>
      </c>
      <c r="M34" s="2" t="s">
        <v>66</v>
      </c>
      <c r="N34" s="2" t="s">
        <v>66</v>
      </c>
      <c r="O34" s="2" t="s">
        <v>66</v>
      </c>
      <c r="P34" s="2" t="s">
        <v>66</v>
      </c>
      <c r="Q34" s="2" t="s">
        <v>94</v>
      </c>
      <c r="R34" s="2" t="s">
        <v>94</v>
      </c>
      <c r="S34" s="2" t="s">
        <v>41</v>
      </c>
      <c r="T34" s="2" t="s">
        <v>41</v>
      </c>
      <c r="U34" s="2" t="s">
        <v>41</v>
      </c>
      <c r="V34" s="2" t="s">
        <v>41</v>
      </c>
      <c r="W34" s="2" t="s">
        <v>41</v>
      </c>
      <c r="X34" s="2" t="s">
        <v>41</v>
      </c>
      <c r="Y34" s="2" t="s">
        <v>41</v>
      </c>
      <c r="Z34">
        <v>5</v>
      </c>
    </row>
    <row r="35" spans="1:26" ht="32" x14ac:dyDescent="0.2">
      <c r="A35" s="1">
        <v>44823.54824074074</v>
      </c>
      <c r="B35" s="1">
        <v>44823.550023148149</v>
      </c>
      <c r="C35" s="2" t="s">
        <v>48</v>
      </c>
      <c r="D35">
        <v>100</v>
      </c>
      <c r="E35">
        <v>153</v>
      </c>
      <c r="F35" s="2" t="s">
        <v>37</v>
      </c>
      <c r="G35" s="1">
        <v>44823.550031909719</v>
      </c>
      <c r="H35" s="2" t="s">
        <v>110</v>
      </c>
      <c r="I35" s="2" t="s">
        <v>50</v>
      </c>
      <c r="J35" s="2" t="s">
        <v>40</v>
      </c>
      <c r="K35" s="2" t="s">
        <v>47</v>
      </c>
      <c r="L35" s="2" t="s">
        <v>51</v>
      </c>
      <c r="M35" s="2" t="s">
        <v>43</v>
      </c>
      <c r="N35" s="2" t="s">
        <v>43</v>
      </c>
      <c r="O35" s="2" t="s">
        <v>51</v>
      </c>
      <c r="P35" s="2" t="s">
        <v>51</v>
      </c>
      <c r="Q35" s="2" t="s">
        <v>111</v>
      </c>
      <c r="R35" s="2" t="s">
        <v>112</v>
      </c>
      <c r="S35" s="2" t="s">
        <v>41</v>
      </c>
      <c r="T35" s="2" t="s">
        <v>41</v>
      </c>
      <c r="U35" s="2" t="s">
        <v>41</v>
      </c>
      <c r="V35" s="2" t="s">
        <v>41</v>
      </c>
      <c r="W35" s="2" t="s">
        <v>41</v>
      </c>
      <c r="X35" s="2" t="s">
        <v>41</v>
      </c>
      <c r="Y35" s="2" t="s">
        <v>41</v>
      </c>
      <c r="Z35">
        <v>22</v>
      </c>
    </row>
    <row r="36" spans="1:26" ht="48" x14ac:dyDescent="0.2">
      <c r="A36" s="1">
        <v>44823.586863425924</v>
      </c>
      <c r="B36" s="1">
        <v>44823.587916666664</v>
      </c>
      <c r="C36" s="2" t="s">
        <v>48</v>
      </c>
      <c r="D36">
        <v>100</v>
      </c>
      <c r="E36">
        <v>91</v>
      </c>
      <c r="F36" s="2" t="s">
        <v>37</v>
      </c>
      <c r="G36" s="1">
        <v>44823.587927673609</v>
      </c>
      <c r="H36" s="2" t="s">
        <v>113</v>
      </c>
      <c r="I36" s="2" t="s">
        <v>50</v>
      </c>
      <c r="J36" s="2" t="s">
        <v>40</v>
      </c>
      <c r="K36" s="2" t="s">
        <v>47</v>
      </c>
      <c r="L36" s="2" t="s">
        <v>56</v>
      </c>
      <c r="M36" s="2" t="s">
        <v>56</v>
      </c>
      <c r="N36" s="2" t="s">
        <v>56</v>
      </c>
      <c r="O36" s="2" t="s">
        <v>56</v>
      </c>
      <c r="P36" s="2" t="s">
        <v>56</v>
      </c>
      <c r="Q36" s="2" t="s">
        <v>114</v>
      </c>
      <c r="R36" s="2" t="s">
        <v>115</v>
      </c>
      <c r="S36" s="2" t="s">
        <v>41</v>
      </c>
      <c r="T36" s="2" t="s">
        <v>41</v>
      </c>
      <c r="U36" s="2" t="s">
        <v>41</v>
      </c>
      <c r="V36" s="2" t="s">
        <v>41</v>
      </c>
      <c r="W36" s="2" t="s">
        <v>41</v>
      </c>
      <c r="X36" s="2" t="s">
        <v>41</v>
      </c>
      <c r="Y36" s="2" t="s">
        <v>41</v>
      </c>
      <c r="Z36">
        <v>15</v>
      </c>
    </row>
    <row r="37" spans="1:26" ht="32" x14ac:dyDescent="0.2">
      <c r="A37" s="1">
        <v>44824.457268518519</v>
      </c>
      <c r="B37" s="1">
        <v>44824.458333333336</v>
      </c>
      <c r="C37" s="2" t="s">
        <v>48</v>
      </c>
      <c r="D37">
        <v>100</v>
      </c>
      <c r="E37">
        <v>91</v>
      </c>
      <c r="F37" s="2" t="s">
        <v>37</v>
      </c>
      <c r="G37" s="1">
        <v>44824.45834099537</v>
      </c>
      <c r="H37" s="2" t="s">
        <v>116</v>
      </c>
      <c r="I37" s="2" t="s">
        <v>50</v>
      </c>
      <c r="J37" s="2" t="s">
        <v>40</v>
      </c>
      <c r="K37" s="2" t="s">
        <v>47</v>
      </c>
      <c r="L37" s="2" t="s">
        <v>51</v>
      </c>
      <c r="M37" s="2" t="s">
        <v>51</v>
      </c>
      <c r="N37" s="2" t="s">
        <v>51</v>
      </c>
      <c r="O37" s="2" t="s">
        <v>51</v>
      </c>
      <c r="P37" s="2" t="s">
        <v>51</v>
      </c>
      <c r="Q37" s="2" t="s">
        <v>117</v>
      </c>
      <c r="R37" s="2" t="s">
        <v>118</v>
      </c>
      <c r="S37" s="2" t="s">
        <v>41</v>
      </c>
      <c r="T37" s="2" t="s">
        <v>41</v>
      </c>
      <c r="U37" s="2" t="s">
        <v>41</v>
      </c>
      <c r="V37" s="2" t="s">
        <v>41</v>
      </c>
      <c r="W37" s="2" t="s">
        <v>41</v>
      </c>
      <c r="X37" s="2" t="s">
        <v>41</v>
      </c>
      <c r="Y37" s="2" t="s">
        <v>41</v>
      </c>
      <c r="Z37">
        <v>20</v>
      </c>
    </row>
    <row r="38" spans="1:26" ht="48" x14ac:dyDescent="0.2">
      <c r="A38" s="1">
        <v>44824.458425925928</v>
      </c>
      <c r="B38" s="1">
        <v>44824.765497685185</v>
      </c>
      <c r="C38" s="2" t="s">
        <v>48</v>
      </c>
      <c r="D38">
        <v>100</v>
      </c>
      <c r="E38">
        <v>26531</v>
      </c>
      <c r="F38" s="2" t="s">
        <v>37</v>
      </c>
      <c r="G38" s="1">
        <v>44824.765512488426</v>
      </c>
      <c r="H38" s="2" t="s">
        <v>119</v>
      </c>
      <c r="I38" s="2" t="s">
        <v>50</v>
      </c>
      <c r="J38" s="2" t="s">
        <v>40</v>
      </c>
      <c r="K38" s="2" t="s">
        <v>47</v>
      </c>
      <c r="L38" s="2" t="s">
        <v>43</v>
      </c>
      <c r="M38" s="2" t="s">
        <v>43</v>
      </c>
      <c r="N38" s="2" t="s">
        <v>43</v>
      </c>
      <c r="O38" s="2" t="s">
        <v>43</v>
      </c>
      <c r="P38" s="2" t="s">
        <v>43</v>
      </c>
      <c r="Q38" s="2" t="s">
        <v>120</v>
      </c>
      <c r="R38" s="2" t="s">
        <v>121</v>
      </c>
      <c r="S38" s="2" t="s">
        <v>41</v>
      </c>
      <c r="T38" s="2" t="s">
        <v>41</v>
      </c>
      <c r="U38" s="2" t="s">
        <v>41</v>
      </c>
      <c r="V38" s="2" t="s">
        <v>41</v>
      </c>
      <c r="W38" s="2" t="s">
        <v>41</v>
      </c>
      <c r="X38" s="2" t="s">
        <v>41</v>
      </c>
      <c r="Y38" s="2" t="s">
        <v>41</v>
      </c>
      <c r="Z38">
        <v>25</v>
      </c>
    </row>
    <row r="39" spans="1:26" ht="112" x14ac:dyDescent="0.2">
      <c r="A39" s="1">
        <v>44824.7655787037</v>
      </c>
      <c r="B39" s="1">
        <v>44824.767858796295</v>
      </c>
      <c r="C39" s="2" t="s">
        <v>48</v>
      </c>
      <c r="D39">
        <v>100</v>
      </c>
      <c r="E39">
        <v>196</v>
      </c>
      <c r="F39" s="2" t="s">
        <v>37</v>
      </c>
      <c r="G39" s="1">
        <v>44824.767865092595</v>
      </c>
      <c r="H39" s="2" t="s">
        <v>122</v>
      </c>
      <c r="I39" s="2" t="s">
        <v>50</v>
      </c>
      <c r="J39" s="2" t="s">
        <v>40</v>
      </c>
      <c r="K39" s="2" t="s">
        <v>47</v>
      </c>
      <c r="L39" s="2" t="s">
        <v>43</v>
      </c>
      <c r="M39" s="2" t="s">
        <v>43</v>
      </c>
      <c r="N39" s="2" t="s">
        <v>43</v>
      </c>
      <c r="O39" s="2" t="s">
        <v>43</v>
      </c>
      <c r="P39" s="2" t="s">
        <v>43</v>
      </c>
      <c r="Q39" s="2" t="s">
        <v>120</v>
      </c>
      <c r="R39" s="2" t="s">
        <v>64</v>
      </c>
      <c r="S39" s="2" t="s">
        <v>123</v>
      </c>
      <c r="T39" s="2" t="s">
        <v>124</v>
      </c>
      <c r="U39" s="2" t="s">
        <v>125</v>
      </c>
      <c r="V39" s="2" t="s">
        <v>37</v>
      </c>
      <c r="W39" s="2" t="s">
        <v>73</v>
      </c>
      <c r="X39" s="2" t="s">
        <v>126</v>
      </c>
      <c r="Y39" s="2" t="s">
        <v>127</v>
      </c>
      <c r="Z39">
        <v>25</v>
      </c>
    </row>
    <row r="40" spans="1:26" ht="112" x14ac:dyDescent="0.2">
      <c r="A40" s="1">
        <v>44824.771585648145</v>
      </c>
      <c r="B40" s="1">
        <v>44824.772164351853</v>
      </c>
      <c r="C40" s="2" t="s">
        <v>48</v>
      </c>
      <c r="D40">
        <v>100</v>
      </c>
      <c r="E40">
        <v>50</v>
      </c>
      <c r="F40" s="2" t="s">
        <v>37</v>
      </c>
      <c r="G40" s="1">
        <v>44824.772174386577</v>
      </c>
      <c r="H40" s="2" t="s">
        <v>128</v>
      </c>
      <c r="I40" s="2" t="s">
        <v>50</v>
      </c>
      <c r="J40" s="2" t="s">
        <v>40</v>
      </c>
      <c r="K40" s="2" t="s">
        <v>47</v>
      </c>
      <c r="L40" s="2" t="s">
        <v>43</v>
      </c>
      <c r="M40" s="2" t="s">
        <v>43</v>
      </c>
      <c r="N40" s="2" t="s">
        <v>43</v>
      </c>
      <c r="O40" s="2" t="s">
        <v>43</v>
      </c>
      <c r="P40" s="2" t="s">
        <v>43</v>
      </c>
      <c r="Q40" s="2" t="s">
        <v>129</v>
      </c>
      <c r="R40" s="2" t="s">
        <v>130</v>
      </c>
      <c r="S40" s="2" t="s">
        <v>123</v>
      </c>
      <c r="T40" s="2" t="s">
        <v>131</v>
      </c>
      <c r="U40" s="2" t="s">
        <v>125</v>
      </c>
      <c r="V40" s="2" t="s">
        <v>37</v>
      </c>
      <c r="W40" s="2" t="s">
        <v>37</v>
      </c>
      <c r="X40" s="2" t="s">
        <v>132</v>
      </c>
      <c r="Y40" s="2" t="s">
        <v>127</v>
      </c>
      <c r="Z40">
        <v>25</v>
      </c>
    </row>
    <row r="41" spans="1:26" ht="80" x14ac:dyDescent="0.2">
      <c r="A41" s="1">
        <v>44824.830509259256</v>
      </c>
      <c r="B41" s="1">
        <v>44824.832025462965</v>
      </c>
      <c r="C41" s="2" t="s">
        <v>48</v>
      </c>
      <c r="D41">
        <v>100</v>
      </c>
      <c r="E41">
        <v>131</v>
      </c>
      <c r="F41" s="2" t="s">
        <v>37</v>
      </c>
      <c r="G41" s="1">
        <v>44824.832039641202</v>
      </c>
      <c r="H41" s="2" t="s">
        <v>133</v>
      </c>
      <c r="I41" s="2" t="s">
        <v>50</v>
      </c>
      <c r="J41" s="2" t="s">
        <v>40</v>
      </c>
      <c r="K41" s="2" t="s">
        <v>47</v>
      </c>
      <c r="L41" s="2" t="s">
        <v>51</v>
      </c>
      <c r="M41" s="2" t="s">
        <v>51</v>
      </c>
      <c r="N41" s="2" t="s">
        <v>51</v>
      </c>
      <c r="O41" s="2" t="s">
        <v>51</v>
      </c>
      <c r="P41" s="2" t="s">
        <v>51</v>
      </c>
      <c r="Q41" s="2" t="s">
        <v>134</v>
      </c>
      <c r="R41" s="2" t="s">
        <v>118</v>
      </c>
      <c r="S41" s="2" t="s">
        <v>123</v>
      </c>
      <c r="T41" s="2" t="s">
        <v>131</v>
      </c>
      <c r="U41" s="2" t="s">
        <v>135</v>
      </c>
      <c r="V41" s="2" t="s">
        <v>73</v>
      </c>
      <c r="W41" s="2" t="s">
        <v>37</v>
      </c>
      <c r="X41" s="2" t="s">
        <v>136</v>
      </c>
      <c r="Y41" s="2" t="s">
        <v>137</v>
      </c>
      <c r="Z41">
        <v>20</v>
      </c>
    </row>
    <row r="42" spans="1:26" ht="112" x14ac:dyDescent="0.2">
      <c r="A42" s="1">
        <v>44824.929710648146</v>
      </c>
      <c r="B42" s="1">
        <v>44824.930879629632</v>
      </c>
      <c r="C42" s="2" t="s">
        <v>48</v>
      </c>
      <c r="D42">
        <v>100</v>
      </c>
      <c r="E42">
        <v>101</v>
      </c>
      <c r="F42" s="2" t="s">
        <v>37</v>
      </c>
      <c r="G42" s="1">
        <v>44824.930891377313</v>
      </c>
      <c r="H42" s="2" t="s">
        <v>138</v>
      </c>
      <c r="I42" s="2" t="s">
        <v>50</v>
      </c>
      <c r="J42" s="2" t="s">
        <v>40</v>
      </c>
      <c r="K42" s="2" t="s">
        <v>47</v>
      </c>
      <c r="L42" s="2" t="s">
        <v>51</v>
      </c>
      <c r="M42" s="2" t="s">
        <v>51</v>
      </c>
      <c r="N42" s="2" t="s">
        <v>51</v>
      </c>
      <c r="O42" s="2" t="s">
        <v>51</v>
      </c>
      <c r="P42" s="2" t="s">
        <v>51</v>
      </c>
      <c r="Q42" s="2" t="s">
        <v>139</v>
      </c>
      <c r="R42" s="2" t="s">
        <v>45</v>
      </c>
      <c r="S42" s="2" t="s">
        <v>123</v>
      </c>
      <c r="T42" s="2" t="s">
        <v>124</v>
      </c>
      <c r="U42" s="2" t="s">
        <v>140</v>
      </c>
      <c r="V42" s="2" t="s">
        <v>37</v>
      </c>
      <c r="W42" s="2" t="s">
        <v>37</v>
      </c>
      <c r="X42" s="2" t="s">
        <v>136</v>
      </c>
      <c r="Y42" s="2" t="s">
        <v>127</v>
      </c>
      <c r="Z42">
        <v>20</v>
      </c>
    </row>
    <row r="43" spans="1:26" ht="112" x14ac:dyDescent="0.2">
      <c r="A43" s="1">
        <v>44825.496678240743</v>
      </c>
      <c r="B43" s="1">
        <v>44825.503298611111</v>
      </c>
      <c r="C43" s="2" t="s">
        <v>48</v>
      </c>
      <c r="D43">
        <v>100</v>
      </c>
      <c r="E43">
        <v>572</v>
      </c>
      <c r="F43" s="2" t="s">
        <v>37</v>
      </c>
      <c r="G43" s="1">
        <v>44825.503307939813</v>
      </c>
      <c r="H43" s="2" t="s">
        <v>141</v>
      </c>
      <c r="I43" s="2" t="s">
        <v>50</v>
      </c>
      <c r="J43" s="2" t="s">
        <v>40</v>
      </c>
      <c r="K43" s="2" t="s">
        <v>47</v>
      </c>
      <c r="L43" s="2" t="s">
        <v>51</v>
      </c>
      <c r="M43" s="2" t="s">
        <v>51</v>
      </c>
      <c r="N43" s="2" t="s">
        <v>51</v>
      </c>
      <c r="O43" s="2" t="s">
        <v>51</v>
      </c>
      <c r="P43" s="2" t="s">
        <v>51</v>
      </c>
      <c r="Q43" s="2" t="s">
        <v>142</v>
      </c>
      <c r="R43" s="2" t="s">
        <v>92</v>
      </c>
      <c r="S43" s="2" t="s">
        <v>123</v>
      </c>
      <c r="T43" s="2" t="s">
        <v>124</v>
      </c>
      <c r="U43" s="2" t="s">
        <v>125</v>
      </c>
      <c r="V43" s="2" t="s">
        <v>37</v>
      </c>
      <c r="W43" s="2" t="s">
        <v>73</v>
      </c>
      <c r="X43" s="2" t="s">
        <v>126</v>
      </c>
      <c r="Y43" s="2" t="s">
        <v>127</v>
      </c>
      <c r="Z43">
        <v>20</v>
      </c>
    </row>
    <row r="44" spans="1:26" ht="112" x14ac:dyDescent="0.2">
      <c r="A44" s="1">
        <v>44825.573344907411</v>
      </c>
      <c r="B44" s="1">
        <v>44825.595879629633</v>
      </c>
      <c r="C44" s="2" t="s">
        <v>48</v>
      </c>
      <c r="D44">
        <v>100</v>
      </c>
      <c r="E44">
        <v>1946</v>
      </c>
      <c r="F44" s="2" t="s">
        <v>37</v>
      </c>
      <c r="G44" s="1">
        <v>44825.595886087962</v>
      </c>
      <c r="H44" s="2" t="s">
        <v>143</v>
      </c>
      <c r="I44" s="2" t="s">
        <v>50</v>
      </c>
      <c r="J44" s="2" t="s">
        <v>40</v>
      </c>
      <c r="K44" s="2" t="s">
        <v>47</v>
      </c>
      <c r="L44" s="2" t="s">
        <v>43</v>
      </c>
      <c r="M44" s="2" t="s">
        <v>51</v>
      </c>
      <c r="N44" s="2" t="s">
        <v>56</v>
      </c>
      <c r="O44" s="2" t="s">
        <v>43</v>
      </c>
      <c r="P44" s="2" t="s">
        <v>43</v>
      </c>
      <c r="Q44" s="2" t="s">
        <v>144</v>
      </c>
      <c r="R44" s="2" t="s">
        <v>145</v>
      </c>
      <c r="S44" s="2" t="s">
        <v>123</v>
      </c>
      <c r="T44" s="2" t="s">
        <v>124</v>
      </c>
      <c r="U44" s="2" t="s">
        <v>125</v>
      </c>
      <c r="V44" s="2" t="s">
        <v>37</v>
      </c>
      <c r="W44" s="2" t="s">
        <v>73</v>
      </c>
      <c r="X44" s="2" t="s">
        <v>136</v>
      </c>
      <c r="Y44" s="2" t="s">
        <v>146</v>
      </c>
      <c r="Z44">
        <v>22</v>
      </c>
    </row>
    <row r="45" spans="1:26" ht="112" x14ac:dyDescent="0.2">
      <c r="A45" s="1">
        <v>44825.71502314815</v>
      </c>
      <c r="B45" s="1">
        <v>44825.717858796299</v>
      </c>
      <c r="C45" s="2" t="s">
        <v>48</v>
      </c>
      <c r="D45">
        <v>100</v>
      </c>
      <c r="E45">
        <v>244</v>
      </c>
      <c r="F45" s="2" t="s">
        <v>37</v>
      </c>
      <c r="G45" s="1">
        <v>44825.717865266204</v>
      </c>
      <c r="H45" s="2" t="s">
        <v>147</v>
      </c>
      <c r="I45" s="2" t="s">
        <v>50</v>
      </c>
      <c r="J45" s="2" t="s">
        <v>40</v>
      </c>
      <c r="K45" s="2" t="s">
        <v>47</v>
      </c>
      <c r="L45" s="2" t="s">
        <v>51</v>
      </c>
      <c r="M45" s="2" t="s">
        <v>43</v>
      </c>
      <c r="N45" s="2" t="s">
        <v>43</v>
      </c>
      <c r="O45" s="2" t="s">
        <v>56</v>
      </c>
      <c r="P45" s="2" t="s">
        <v>56</v>
      </c>
      <c r="Q45" s="2" t="s">
        <v>148</v>
      </c>
      <c r="R45" s="2" t="s">
        <v>149</v>
      </c>
      <c r="S45" s="2" t="s">
        <v>123</v>
      </c>
      <c r="T45" s="2" t="s">
        <v>124</v>
      </c>
      <c r="U45" s="2" t="s">
        <v>125</v>
      </c>
      <c r="V45" s="2" t="s">
        <v>37</v>
      </c>
      <c r="W45" s="2" t="s">
        <v>73</v>
      </c>
      <c r="X45" s="2" t="s">
        <v>126</v>
      </c>
      <c r="Y45" s="2" t="s">
        <v>127</v>
      </c>
      <c r="Z45">
        <v>20</v>
      </c>
    </row>
    <row r="46" spans="1:26" ht="112" x14ac:dyDescent="0.2">
      <c r="A46" s="1">
        <v>44825.720879629633</v>
      </c>
      <c r="B46" s="1">
        <v>44825.722037037034</v>
      </c>
      <c r="C46" s="2" t="s">
        <v>48</v>
      </c>
      <c r="D46">
        <v>100</v>
      </c>
      <c r="E46">
        <v>99</v>
      </c>
      <c r="F46" s="2" t="s">
        <v>37</v>
      </c>
      <c r="G46" s="1">
        <v>44825.722045543982</v>
      </c>
      <c r="H46" s="2" t="s">
        <v>150</v>
      </c>
      <c r="I46" s="2" t="s">
        <v>50</v>
      </c>
      <c r="J46" s="2" t="s">
        <v>40</v>
      </c>
      <c r="K46" s="2" t="s">
        <v>47</v>
      </c>
      <c r="L46" s="2" t="s">
        <v>51</v>
      </c>
      <c r="M46" s="2" t="s">
        <v>56</v>
      </c>
      <c r="N46" s="2" t="s">
        <v>51</v>
      </c>
      <c r="O46" s="2" t="s">
        <v>56</v>
      </c>
      <c r="P46" s="2" t="s">
        <v>51</v>
      </c>
      <c r="Q46" s="2" t="s">
        <v>151</v>
      </c>
      <c r="R46" s="2" t="s">
        <v>152</v>
      </c>
      <c r="S46" s="2" t="s">
        <v>153</v>
      </c>
      <c r="T46" s="2" t="s">
        <v>124</v>
      </c>
      <c r="U46" s="2" t="s">
        <v>154</v>
      </c>
      <c r="V46" s="2" t="s">
        <v>37</v>
      </c>
      <c r="W46" s="2" t="s">
        <v>73</v>
      </c>
      <c r="X46" s="2" t="s">
        <v>136</v>
      </c>
      <c r="Y46" s="2" t="s">
        <v>127</v>
      </c>
      <c r="Z46">
        <v>18</v>
      </c>
    </row>
    <row r="47" spans="1:26" ht="112" x14ac:dyDescent="0.2">
      <c r="A47" s="1">
        <v>44825.764201388891</v>
      </c>
      <c r="B47" s="1">
        <v>44825.766157407408</v>
      </c>
      <c r="C47" s="2" t="s">
        <v>48</v>
      </c>
      <c r="D47">
        <v>100</v>
      </c>
      <c r="E47">
        <v>168</v>
      </c>
      <c r="F47" s="2" t="s">
        <v>37</v>
      </c>
      <c r="G47" s="1">
        <v>44825.766163993052</v>
      </c>
      <c r="H47" s="2" t="s">
        <v>155</v>
      </c>
      <c r="I47" s="2" t="s">
        <v>50</v>
      </c>
      <c r="J47" s="2" t="s">
        <v>40</v>
      </c>
      <c r="K47" s="2" t="s">
        <v>47</v>
      </c>
      <c r="L47" s="2" t="s">
        <v>56</v>
      </c>
      <c r="M47" s="2" t="s">
        <v>56</v>
      </c>
      <c r="N47" s="2" t="s">
        <v>56</v>
      </c>
      <c r="O47" s="2" t="s">
        <v>56</v>
      </c>
      <c r="P47" s="2" t="s">
        <v>56</v>
      </c>
      <c r="Q47" s="2" t="s">
        <v>156</v>
      </c>
      <c r="R47" s="2" t="s">
        <v>58</v>
      </c>
      <c r="S47" s="2" t="s">
        <v>153</v>
      </c>
      <c r="T47" s="2" t="s">
        <v>131</v>
      </c>
      <c r="U47" s="2" t="s">
        <v>135</v>
      </c>
      <c r="V47" s="2" t="s">
        <v>73</v>
      </c>
      <c r="W47" s="2" t="s">
        <v>37</v>
      </c>
      <c r="X47" s="2" t="s">
        <v>157</v>
      </c>
      <c r="Y47" s="2" t="s">
        <v>127</v>
      </c>
      <c r="Z47">
        <v>15</v>
      </c>
    </row>
    <row r="48" spans="1:26" ht="112" x14ac:dyDescent="0.2">
      <c r="A48" s="1">
        <v>44825.806342592594</v>
      </c>
      <c r="B48" s="1">
        <v>44825.807476851849</v>
      </c>
      <c r="C48" s="2" t="s">
        <v>48</v>
      </c>
      <c r="D48">
        <v>100</v>
      </c>
      <c r="E48">
        <v>98</v>
      </c>
      <c r="F48" s="2" t="s">
        <v>37</v>
      </c>
      <c r="G48" s="1">
        <v>44825.807490648149</v>
      </c>
      <c r="H48" s="2" t="s">
        <v>158</v>
      </c>
      <c r="I48" s="2" t="s">
        <v>50</v>
      </c>
      <c r="J48" s="2" t="s">
        <v>40</v>
      </c>
      <c r="K48" s="2" t="s">
        <v>47</v>
      </c>
      <c r="L48" s="2" t="s">
        <v>51</v>
      </c>
      <c r="M48" s="2" t="s">
        <v>51</v>
      </c>
      <c r="N48" s="2" t="s">
        <v>51</v>
      </c>
      <c r="O48" s="2" t="s">
        <v>56</v>
      </c>
      <c r="P48" s="2" t="s">
        <v>51</v>
      </c>
      <c r="Q48" s="2" t="s">
        <v>159</v>
      </c>
      <c r="R48" s="2" t="s">
        <v>160</v>
      </c>
      <c r="S48" s="2" t="s">
        <v>123</v>
      </c>
      <c r="T48" s="2" t="s">
        <v>124</v>
      </c>
      <c r="U48" s="2" t="s">
        <v>154</v>
      </c>
      <c r="V48" s="2" t="s">
        <v>37</v>
      </c>
      <c r="W48" s="2" t="s">
        <v>73</v>
      </c>
      <c r="X48" s="2" t="s">
        <v>136</v>
      </c>
      <c r="Y48" s="2" t="s">
        <v>127</v>
      </c>
      <c r="Z48">
        <v>19</v>
      </c>
    </row>
    <row r="49" spans="1:26" ht="48" x14ac:dyDescent="0.2">
      <c r="A49" s="1">
        <v>44826.495763888888</v>
      </c>
      <c r="B49" s="1">
        <v>44826.506851851853</v>
      </c>
      <c r="C49" s="2" t="s">
        <v>48</v>
      </c>
      <c r="D49">
        <v>100</v>
      </c>
      <c r="E49">
        <v>958</v>
      </c>
      <c r="F49" s="2" t="s">
        <v>37</v>
      </c>
      <c r="G49" s="1">
        <v>44826.506862291666</v>
      </c>
      <c r="H49" s="2" t="s">
        <v>161</v>
      </c>
      <c r="I49" s="2" t="s">
        <v>50</v>
      </c>
      <c r="J49" s="2" t="s">
        <v>40</v>
      </c>
      <c r="K49" s="2" t="s">
        <v>47</v>
      </c>
      <c r="L49" s="2" t="s">
        <v>43</v>
      </c>
      <c r="M49" s="2" t="s">
        <v>43</v>
      </c>
      <c r="N49" s="2" t="s">
        <v>51</v>
      </c>
      <c r="O49" s="2" t="s">
        <v>51</v>
      </c>
      <c r="P49" s="2" t="s">
        <v>43</v>
      </c>
      <c r="Q49" s="2" t="s">
        <v>162</v>
      </c>
      <c r="R49" s="2" t="s">
        <v>163</v>
      </c>
      <c r="S49" s="2" t="s">
        <v>123</v>
      </c>
      <c r="T49" s="2" t="s">
        <v>124</v>
      </c>
      <c r="U49" s="2" t="s">
        <v>154</v>
      </c>
      <c r="V49" s="2" t="s">
        <v>37</v>
      </c>
      <c r="W49" s="2" t="s">
        <v>73</v>
      </c>
      <c r="X49" s="2" t="s">
        <v>136</v>
      </c>
      <c r="Y49" s="2" t="s">
        <v>41</v>
      </c>
      <c r="Z49">
        <v>23</v>
      </c>
    </row>
    <row r="50" spans="1:26" ht="32" x14ac:dyDescent="0.2">
      <c r="A50" s="1">
        <v>44819.581724537034</v>
      </c>
      <c r="B50" s="1">
        <v>44819.582569444443</v>
      </c>
      <c r="C50" s="2" t="s">
        <v>48</v>
      </c>
      <c r="D50">
        <v>60</v>
      </c>
      <c r="E50">
        <v>72</v>
      </c>
      <c r="F50" s="2" t="s">
        <v>73</v>
      </c>
      <c r="G50" s="1">
        <v>44826.582641805559</v>
      </c>
      <c r="H50" s="2" t="s">
        <v>164</v>
      </c>
      <c r="I50" s="2" t="s">
        <v>50</v>
      </c>
      <c r="J50" s="2" t="s">
        <v>40</v>
      </c>
      <c r="K50" s="2" t="s">
        <v>47</v>
      </c>
      <c r="L50" s="2" t="s">
        <v>55</v>
      </c>
      <c r="M50" s="2" t="s">
        <v>51</v>
      </c>
      <c r="N50" s="2" t="s">
        <v>56</v>
      </c>
      <c r="O50" s="2" t="s">
        <v>55</v>
      </c>
      <c r="P50" s="2" t="s">
        <v>66</v>
      </c>
      <c r="Q50" s="2" t="s">
        <v>41</v>
      </c>
      <c r="R50" s="2" t="s">
        <v>41</v>
      </c>
      <c r="S50" s="2" t="s">
        <v>41</v>
      </c>
      <c r="T50" s="2" t="s">
        <v>41</v>
      </c>
      <c r="U50" s="2" t="s">
        <v>41</v>
      </c>
      <c r="V50" s="2" t="s">
        <v>41</v>
      </c>
      <c r="W50" s="2" t="s">
        <v>41</v>
      </c>
      <c r="X50" s="2" t="s">
        <v>41</v>
      </c>
      <c r="Y50" s="2" t="s">
        <v>41</v>
      </c>
      <c r="Z50">
        <v>12</v>
      </c>
    </row>
    <row r="51" spans="1:26" ht="112" x14ac:dyDescent="0.2">
      <c r="A51" s="1">
        <v>44826.580648148149</v>
      </c>
      <c r="B51" s="1">
        <v>44826.582777777781</v>
      </c>
      <c r="C51" s="2" t="s">
        <v>48</v>
      </c>
      <c r="D51">
        <v>100</v>
      </c>
      <c r="E51">
        <v>183</v>
      </c>
      <c r="F51" s="2" t="s">
        <v>37</v>
      </c>
      <c r="G51" s="1">
        <v>44826.582781585646</v>
      </c>
      <c r="H51" s="2" t="s">
        <v>165</v>
      </c>
      <c r="I51" s="2" t="s">
        <v>50</v>
      </c>
      <c r="J51" s="2" t="s">
        <v>40</v>
      </c>
      <c r="K51" s="2" t="s">
        <v>47</v>
      </c>
      <c r="L51" s="2" t="s">
        <v>51</v>
      </c>
      <c r="M51" s="2" t="s">
        <v>43</v>
      </c>
      <c r="N51" s="2" t="s">
        <v>51</v>
      </c>
      <c r="O51" s="2" t="s">
        <v>56</v>
      </c>
      <c r="P51" s="2" t="s">
        <v>51</v>
      </c>
      <c r="Q51" s="2" t="s">
        <v>166</v>
      </c>
      <c r="R51" s="2" t="s">
        <v>167</v>
      </c>
      <c r="S51" s="2" t="s">
        <v>153</v>
      </c>
      <c r="T51" s="2" t="s">
        <v>168</v>
      </c>
      <c r="U51" s="2" t="s">
        <v>125</v>
      </c>
      <c r="V51" s="2" t="s">
        <v>37</v>
      </c>
      <c r="W51" s="2" t="s">
        <v>37</v>
      </c>
      <c r="X51" s="2" t="s">
        <v>132</v>
      </c>
      <c r="Y51" s="2" t="s">
        <v>127</v>
      </c>
      <c r="Z51">
        <v>20</v>
      </c>
    </row>
    <row r="52" spans="1:26" ht="48" x14ac:dyDescent="0.2">
      <c r="A52" s="1">
        <v>44819.596458333333</v>
      </c>
      <c r="B52" s="1">
        <v>44819.597407407404</v>
      </c>
      <c r="C52" s="2" t="s">
        <v>48</v>
      </c>
      <c r="D52">
        <v>70</v>
      </c>
      <c r="E52">
        <v>81</v>
      </c>
      <c r="F52" s="2" t="s">
        <v>73</v>
      </c>
      <c r="G52" s="1">
        <v>44826.597457800926</v>
      </c>
      <c r="H52" s="2" t="s">
        <v>169</v>
      </c>
      <c r="I52" s="2" t="s">
        <v>50</v>
      </c>
      <c r="J52" s="2" t="s">
        <v>40</v>
      </c>
      <c r="K52" s="2" t="s">
        <v>47</v>
      </c>
      <c r="L52" s="2" t="s">
        <v>43</v>
      </c>
      <c r="M52" s="2" t="s">
        <v>56</v>
      </c>
      <c r="N52" s="2" t="s">
        <v>43</v>
      </c>
      <c r="O52" s="2" t="s">
        <v>51</v>
      </c>
      <c r="P52" s="2" t="s">
        <v>51</v>
      </c>
      <c r="Q52" s="2" t="s">
        <v>170</v>
      </c>
      <c r="R52" s="2" t="s">
        <v>41</v>
      </c>
      <c r="S52" s="2" t="s">
        <v>41</v>
      </c>
      <c r="T52" s="2" t="s">
        <v>41</v>
      </c>
      <c r="U52" s="2" t="s">
        <v>41</v>
      </c>
      <c r="V52" s="2" t="s">
        <v>41</v>
      </c>
      <c r="W52" s="2" t="s">
        <v>41</v>
      </c>
      <c r="X52" s="2" t="s">
        <v>41</v>
      </c>
      <c r="Y52" s="2" t="s">
        <v>41</v>
      </c>
      <c r="Z52">
        <v>21</v>
      </c>
    </row>
    <row r="53" spans="1:26" ht="48" x14ac:dyDescent="0.2">
      <c r="A53" s="1">
        <v>44819.599988425929</v>
      </c>
      <c r="B53" s="1">
        <v>44819.600729166668</v>
      </c>
      <c r="C53" s="2" t="s">
        <v>48</v>
      </c>
      <c r="D53">
        <v>70</v>
      </c>
      <c r="E53">
        <v>63</v>
      </c>
      <c r="F53" s="2" t="s">
        <v>73</v>
      </c>
      <c r="G53" s="1">
        <v>44826.600733344909</v>
      </c>
      <c r="H53" s="2" t="s">
        <v>171</v>
      </c>
      <c r="I53" s="2" t="s">
        <v>50</v>
      </c>
      <c r="J53" s="2" t="s">
        <v>40</v>
      </c>
      <c r="K53" s="2" t="s">
        <v>47</v>
      </c>
      <c r="L53" s="2" t="s">
        <v>56</v>
      </c>
      <c r="M53" s="2" t="s">
        <v>43</v>
      </c>
      <c r="N53" s="2" t="s">
        <v>43</v>
      </c>
      <c r="O53" s="2" t="s">
        <v>66</v>
      </c>
      <c r="P53" s="2" t="s">
        <v>66</v>
      </c>
      <c r="Q53" s="2" t="s">
        <v>94</v>
      </c>
      <c r="R53" s="2" t="s">
        <v>41</v>
      </c>
      <c r="S53" s="2" t="s">
        <v>41</v>
      </c>
      <c r="T53" s="2" t="s">
        <v>41</v>
      </c>
      <c r="U53" s="2" t="s">
        <v>41</v>
      </c>
      <c r="V53" s="2" t="s">
        <v>41</v>
      </c>
      <c r="W53" s="2" t="s">
        <v>41</v>
      </c>
      <c r="X53" s="2" t="s">
        <v>41</v>
      </c>
      <c r="Y53" s="2" t="s">
        <v>41</v>
      </c>
      <c r="Z53">
        <v>15</v>
      </c>
    </row>
    <row r="54" spans="1:26" ht="48" x14ac:dyDescent="0.2">
      <c r="A54" s="1">
        <v>44819.607719907406</v>
      </c>
      <c r="B54" s="1">
        <v>44819.609178240738</v>
      </c>
      <c r="C54" s="2" t="s">
        <v>48</v>
      </c>
      <c r="D54">
        <v>70</v>
      </c>
      <c r="E54">
        <v>126</v>
      </c>
      <c r="F54" s="2" t="s">
        <v>73</v>
      </c>
      <c r="G54" s="1">
        <v>44826.609262384256</v>
      </c>
      <c r="H54" s="2" t="s">
        <v>172</v>
      </c>
      <c r="I54" s="2" t="s">
        <v>50</v>
      </c>
      <c r="J54" s="2" t="s">
        <v>40</v>
      </c>
      <c r="K54" s="2" t="s">
        <v>47</v>
      </c>
      <c r="L54" s="2" t="s">
        <v>51</v>
      </c>
      <c r="M54" s="2" t="s">
        <v>43</v>
      </c>
      <c r="N54" s="2" t="s">
        <v>43</v>
      </c>
      <c r="O54" s="2" t="s">
        <v>43</v>
      </c>
      <c r="P54" s="2" t="s">
        <v>43</v>
      </c>
      <c r="Q54" s="2" t="s">
        <v>144</v>
      </c>
      <c r="R54" s="2" t="s">
        <v>41</v>
      </c>
      <c r="S54" s="2" t="s">
        <v>41</v>
      </c>
      <c r="T54" s="2" t="s">
        <v>41</v>
      </c>
      <c r="U54" s="2" t="s">
        <v>41</v>
      </c>
      <c r="V54" s="2" t="s">
        <v>41</v>
      </c>
      <c r="W54" s="2" t="s">
        <v>41</v>
      </c>
      <c r="X54" s="2" t="s">
        <v>41</v>
      </c>
      <c r="Y54" s="2" t="s">
        <v>41</v>
      </c>
      <c r="Z54">
        <v>24</v>
      </c>
    </row>
    <row r="55" spans="1:26" ht="112" x14ac:dyDescent="0.2">
      <c r="A55" s="1">
        <v>44826.608472222222</v>
      </c>
      <c r="B55" s="1">
        <v>44826.628842592596</v>
      </c>
      <c r="C55" s="2" t="s">
        <v>48</v>
      </c>
      <c r="D55">
        <v>100</v>
      </c>
      <c r="E55">
        <v>1760</v>
      </c>
      <c r="F55" s="2" t="s">
        <v>37</v>
      </c>
      <c r="G55" s="1">
        <v>44826.628855439812</v>
      </c>
      <c r="H55" s="2" t="s">
        <v>173</v>
      </c>
      <c r="I55" s="2" t="s">
        <v>50</v>
      </c>
      <c r="J55" s="2" t="s">
        <v>40</v>
      </c>
      <c r="K55" s="2" t="s">
        <v>47</v>
      </c>
      <c r="L55" s="2" t="s">
        <v>55</v>
      </c>
      <c r="M55" s="2" t="s">
        <v>56</v>
      </c>
      <c r="N55" s="2" t="s">
        <v>55</v>
      </c>
      <c r="O55" s="2" t="s">
        <v>51</v>
      </c>
      <c r="P55" s="2" t="s">
        <v>56</v>
      </c>
      <c r="Q55" s="2" t="s">
        <v>174</v>
      </c>
      <c r="R55" s="2" t="s">
        <v>58</v>
      </c>
      <c r="S55" s="2" t="s">
        <v>123</v>
      </c>
      <c r="T55" s="2" t="s">
        <v>124</v>
      </c>
      <c r="U55" s="2" t="s">
        <v>125</v>
      </c>
      <c r="V55" s="2" t="s">
        <v>37</v>
      </c>
      <c r="W55" s="2" t="s">
        <v>73</v>
      </c>
      <c r="X55" s="2" t="s">
        <v>126</v>
      </c>
      <c r="Y55" s="2" t="s">
        <v>127</v>
      </c>
      <c r="Z55">
        <v>14</v>
      </c>
    </row>
    <row r="56" spans="1:26" ht="80" x14ac:dyDescent="0.2">
      <c r="A56" s="1">
        <v>44826.659259259257</v>
      </c>
      <c r="B56" s="1">
        <v>44826.660613425927</v>
      </c>
      <c r="C56" s="2" t="s">
        <v>48</v>
      </c>
      <c r="D56">
        <v>100</v>
      </c>
      <c r="E56">
        <v>117</v>
      </c>
      <c r="F56" s="2" t="s">
        <v>37</v>
      </c>
      <c r="G56" s="1">
        <v>44826.660624328702</v>
      </c>
      <c r="H56" s="2" t="s">
        <v>175</v>
      </c>
      <c r="I56" s="2" t="s">
        <v>50</v>
      </c>
      <c r="J56" s="2" t="s">
        <v>40</v>
      </c>
      <c r="K56" s="2" t="s">
        <v>47</v>
      </c>
      <c r="L56" s="2" t="s">
        <v>51</v>
      </c>
      <c r="M56" s="2" t="s">
        <v>51</v>
      </c>
      <c r="N56" s="2" t="s">
        <v>51</v>
      </c>
      <c r="O56" s="2" t="s">
        <v>51</v>
      </c>
      <c r="P56" s="2" t="s">
        <v>51</v>
      </c>
      <c r="Q56" s="2" t="s">
        <v>159</v>
      </c>
      <c r="R56" s="2" t="s">
        <v>176</v>
      </c>
      <c r="S56" s="2" t="s">
        <v>153</v>
      </c>
      <c r="T56" s="2" t="s">
        <v>168</v>
      </c>
      <c r="U56" s="2" t="s">
        <v>135</v>
      </c>
      <c r="V56" s="2" t="s">
        <v>73</v>
      </c>
      <c r="W56" s="2" t="s">
        <v>37</v>
      </c>
      <c r="X56" s="2" t="s">
        <v>126</v>
      </c>
      <c r="Y56" s="2" t="s">
        <v>137</v>
      </c>
      <c r="Z56">
        <v>20</v>
      </c>
    </row>
    <row r="57" spans="1:26" ht="32" x14ac:dyDescent="0.2">
      <c r="A57" s="1">
        <v>44819.666863425926</v>
      </c>
      <c r="B57" s="1">
        <v>44819.667604166665</v>
      </c>
      <c r="C57" s="2" t="s">
        <v>48</v>
      </c>
      <c r="D57">
        <v>60</v>
      </c>
      <c r="E57">
        <v>63</v>
      </c>
      <c r="F57" s="2" t="s">
        <v>73</v>
      </c>
      <c r="G57" s="1">
        <v>44826.667632546298</v>
      </c>
      <c r="H57" s="2" t="s">
        <v>177</v>
      </c>
      <c r="I57" s="2" t="s">
        <v>50</v>
      </c>
      <c r="J57" s="2" t="s">
        <v>40</v>
      </c>
      <c r="K57" s="2" t="s">
        <v>47</v>
      </c>
      <c r="L57" s="2" t="s">
        <v>55</v>
      </c>
      <c r="M57" s="2" t="s">
        <v>56</v>
      </c>
      <c r="N57" s="2" t="s">
        <v>51</v>
      </c>
      <c r="O57" s="2" t="s">
        <v>55</v>
      </c>
      <c r="P57" s="2" t="s">
        <v>66</v>
      </c>
      <c r="Q57" s="2" t="s">
        <v>41</v>
      </c>
      <c r="R57" s="2" t="s">
        <v>41</v>
      </c>
      <c r="S57" s="2" t="s">
        <v>41</v>
      </c>
      <c r="T57" s="2" t="s">
        <v>41</v>
      </c>
      <c r="U57" s="2" t="s">
        <v>41</v>
      </c>
      <c r="V57" s="2" t="s">
        <v>41</v>
      </c>
      <c r="W57" s="2" t="s">
        <v>41</v>
      </c>
      <c r="X57" s="2" t="s">
        <v>41</v>
      </c>
      <c r="Y57" s="2" t="s">
        <v>41</v>
      </c>
      <c r="Z57">
        <v>12</v>
      </c>
    </row>
    <row r="58" spans="1:26" ht="32" x14ac:dyDescent="0.2">
      <c r="A58" s="1">
        <v>44819.661909722221</v>
      </c>
      <c r="B58" s="1">
        <v>44819.67701388889</v>
      </c>
      <c r="C58" s="2" t="s">
        <v>48</v>
      </c>
      <c r="D58">
        <v>80</v>
      </c>
      <c r="E58">
        <v>1304</v>
      </c>
      <c r="F58" s="2" t="s">
        <v>73</v>
      </c>
      <c r="G58" s="1">
        <v>44826.677063009258</v>
      </c>
      <c r="H58" s="2" t="s">
        <v>178</v>
      </c>
      <c r="I58" s="2" t="s">
        <v>50</v>
      </c>
      <c r="J58" s="2" t="s">
        <v>40</v>
      </c>
      <c r="K58" s="2" t="s">
        <v>47</v>
      </c>
      <c r="L58" s="2" t="s">
        <v>56</v>
      </c>
      <c r="M58" s="2" t="s">
        <v>56</v>
      </c>
      <c r="N58" s="2" t="s">
        <v>51</v>
      </c>
      <c r="O58" s="2" t="s">
        <v>56</v>
      </c>
      <c r="P58" s="2" t="s">
        <v>56</v>
      </c>
      <c r="Q58" s="2" t="s">
        <v>179</v>
      </c>
      <c r="R58" s="2" t="s">
        <v>45</v>
      </c>
      <c r="S58" s="2" t="s">
        <v>41</v>
      </c>
      <c r="T58" s="2" t="s">
        <v>41</v>
      </c>
      <c r="U58" s="2" t="s">
        <v>41</v>
      </c>
      <c r="V58" s="2" t="s">
        <v>41</v>
      </c>
      <c r="W58" s="2" t="s">
        <v>41</v>
      </c>
      <c r="X58" s="2" t="s">
        <v>41</v>
      </c>
      <c r="Y58" s="2" t="s">
        <v>41</v>
      </c>
      <c r="Z58">
        <v>16</v>
      </c>
    </row>
    <row r="59" spans="1:26" ht="48" x14ac:dyDescent="0.2">
      <c r="A59" s="1">
        <v>44819.777361111112</v>
      </c>
      <c r="B59" s="1">
        <v>44819.778067129628</v>
      </c>
      <c r="C59" s="2" t="s">
        <v>48</v>
      </c>
      <c r="D59">
        <v>60</v>
      </c>
      <c r="E59">
        <v>61</v>
      </c>
      <c r="F59" s="2" t="s">
        <v>73</v>
      </c>
      <c r="G59" s="1">
        <v>44826.778087638886</v>
      </c>
      <c r="H59" s="2" t="s">
        <v>180</v>
      </c>
      <c r="I59" s="2" t="s">
        <v>50</v>
      </c>
      <c r="J59" s="2" t="s">
        <v>40</v>
      </c>
      <c r="K59" s="2" t="s">
        <v>47</v>
      </c>
      <c r="L59" s="2" t="s">
        <v>51</v>
      </c>
      <c r="M59" s="2" t="s">
        <v>43</v>
      </c>
      <c r="N59" s="2" t="s">
        <v>43</v>
      </c>
      <c r="O59" s="2" t="s">
        <v>43</v>
      </c>
      <c r="P59" s="2" t="s">
        <v>51</v>
      </c>
      <c r="Q59" s="2" t="s">
        <v>41</v>
      </c>
      <c r="R59" s="2" t="s">
        <v>41</v>
      </c>
      <c r="S59" s="2" t="s">
        <v>41</v>
      </c>
      <c r="T59" s="2" t="s">
        <v>41</v>
      </c>
      <c r="U59" s="2" t="s">
        <v>41</v>
      </c>
      <c r="V59" s="2" t="s">
        <v>41</v>
      </c>
      <c r="W59" s="2" t="s">
        <v>41</v>
      </c>
      <c r="X59" s="2" t="s">
        <v>41</v>
      </c>
      <c r="Y59" s="2" t="s">
        <v>41</v>
      </c>
      <c r="Z59">
        <v>23</v>
      </c>
    </row>
    <row r="60" spans="1:26" ht="112" x14ac:dyDescent="0.2">
      <c r="A60" s="1">
        <v>44826.766446759262</v>
      </c>
      <c r="B60" s="1">
        <v>44826.778784722221</v>
      </c>
      <c r="C60" s="2" t="s">
        <v>48</v>
      </c>
      <c r="D60">
        <v>100</v>
      </c>
      <c r="E60">
        <v>1066</v>
      </c>
      <c r="F60" s="2" t="s">
        <v>37</v>
      </c>
      <c r="G60" s="1">
        <v>44826.778797662038</v>
      </c>
      <c r="H60" s="2" t="s">
        <v>181</v>
      </c>
      <c r="I60" s="2" t="s">
        <v>50</v>
      </c>
      <c r="J60" s="2" t="s">
        <v>40</v>
      </c>
      <c r="K60" s="2" t="s">
        <v>47</v>
      </c>
      <c r="L60" s="2" t="s">
        <v>51</v>
      </c>
      <c r="M60" s="2" t="s">
        <v>51</v>
      </c>
      <c r="N60" s="2" t="s">
        <v>43</v>
      </c>
      <c r="O60" s="2" t="s">
        <v>43</v>
      </c>
      <c r="P60" s="2" t="s">
        <v>51</v>
      </c>
      <c r="Q60" s="2" t="s">
        <v>70</v>
      </c>
      <c r="R60" s="2" t="s">
        <v>112</v>
      </c>
      <c r="S60" s="2" t="s">
        <v>123</v>
      </c>
      <c r="T60" s="2" t="s">
        <v>124</v>
      </c>
      <c r="U60" s="2" t="s">
        <v>154</v>
      </c>
      <c r="V60" s="2" t="s">
        <v>37</v>
      </c>
      <c r="W60" s="2" t="s">
        <v>73</v>
      </c>
      <c r="X60" s="2" t="s">
        <v>126</v>
      </c>
      <c r="Y60" s="2" t="s">
        <v>127</v>
      </c>
      <c r="Z60">
        <v>22</v>
      </c>
    </row>
    <row r="61" spans="1:26" ht="48" x14ac:dyDescent="0.2">
      <c r="A61" s="1">
        <v>44819.852187500001</v>
      </c>
      <c r="B61" s="1">
        <v>44819.852997685186</v>
      </c>
      <c r="C61" s="2" t="s">
        <v>48</v>
      </c>
      <c r="D61">
        <v>60</v>
      </c>
      <c r="E61">
        <v>69</v>
      </c>
      <c r="F61" s="2" t="s">
        <v>73</v>
      </c>
      <c r="G61" s="1">
        <v>44826.853113321762</v>
      </c>
      <c r="H61" s="2" t="s">
        <v>182</v>
      </c>
      <c r="I61" s="2" t="s">
        <v>50</v>
      </c>
      <c r="J61" s="2" t="s">
        <v>40</v>
      </c>
      <c r="K61" s="2" t="s">
        <v>47</v>
      </c>
      <c r="L61" s="2" t="s">
        <v>51</v>
      </c>
      <c r="M61" s="2" t="s">
        <v>51</v>
      </c>
      <c r="N61" s="2" t="s">
        <v>51</v>
      </c>
      <c r="O61" s="2" t="s">
        <v>56</v>
      </c>
      <c r="P61" s="2" t="s">
        <v>51</v>
      </c>
      <c r="Q61" s="2" t="s">
        <v>41</v>
      </c>
      <c r="R61" s="2" t="s">
        <v>41</v>
      </c>
      <c r="S61" s="2" t="s">
        <v>41</v>
      </c>
      <c r="T61" s="2" t="s">
        <v>41</v>
      </c>
      <c r="U61" s="2" t="s">
        <v>41</v>
      </c>
      <c r="V61" s="2" t="s">
        <v>41</v>
      </c>
      <c r="W61" s="2" t="s">
        <v>41</v>
      </c>
      <c r="X61" s="2" t="s">
        <v>41</v>
      </c>
      <c r="Y61" s="2" t="s">
        <v>41</v>
      </c>
      <c r="Z61">
        <v>19</v>
      </c>
    </row>
    <row r="62" spans="1:26" ht="48" x14ac:dyDescent="0.2">
      <c r="A62" s="1">
        <v>44819.941192129627</v>
      </c>
      <c r="B62" s="1">
        <v>44819.941678240742</v>
      </c>
      <c r="C62" s="2" t="s">
        <v>48</v>
      </c>
      <c r="D62">
        <v>60</v>
      </c>
      <c r="E62">
        <v>41</v>
      </c>
      <c r="F62" s="2" t="s">
        <v>73</v>
      </c>
      <c r="G62" s="1">
        <v>44826.941733009262</v>
      </c>
      <c r="H62" s="2" t="s">
        <v>183</v>
      </c>
      <c r="I62" s="2" t="s">
        <v>50</v>
      </c>
      <c r="J62" s="2" t="s">
        <v>40</v>
      </c>
      <c r="K62" s="2" t="s">
        <v>47</v>
      </c>
      <c r="L62" s="2" t="s">
        <v>56</v>
      </c>
      <c r="M62" s="2" t="s">
        <v>56</v>
      </c>
      <c r="N62" s="2" t="s">
        <v>51</v>
      </c>
      <c r="O62" s="2" t="s">
        <v>51</v>
      </c>
      <c r="P62" s="2" t="s">
        <v>55</v>
      </c>
      <c r="Q62" s="2" t="s">
        <v>41</v>
      </c>
      <c r="R62" s="2" t="s">
        <v>41</v>
      </c>
      <c r="S62" s="2" t="s">
        <v>41</v>
      </c>
      <c r="T62" s="2" t="s">
        <v>41</v>
      </c>
      <c r="U62" s="2" t="s">
        <v>41</v>
      </c>
      <c r="V62" s="2" t="s">
        <v>41</v>
      </c>
      <c r="W62" s="2" t="s">
        <v>41</v>
      </c>
      <c r="X62" s="2" t="s">
        <v>41</v>
      </c>
      <c r="Y62" s="2" t="s">
        <v>41</v>
      </c>
      <c r="Z62">
        <v>16</v>
      </c>
    </row>
    <row r="63" spans="1:26" ht="112" x14ac:dyDescent="0.2">
      <c r="A63" s="1">
        <v>44826.099606481483</v>
      </c>
      <c r="B63" s="1">
        <v>44827.900787037041</v>
      </c>
      <c r="C63" s="2" t="s">
        <v>48</v>
      </c>
      <c r="D63">
        <v>100</v>
      </c>
      <c r="E63">
        <v>155622</v>
      </c>
      <c r="F63" s="2" t="s">
        <v>37</v>
      </c>
      <c r="G63" s="1">
        <v>44827.900800057869</v>
      </c>
      <c r="H63" s="2" t="s">
        <v>184</v>
      </c>
      <c r="I63" s="2" t="s">
        <v>50</v>
      </c>
      <c r="J63" s="2" t="s">
        <v>40</v>
      </c>
      <c r="K63" s="2" t="s">
        <v>47</v>
      </c>
      <c r="L63" s="2" t="s">
        <v>51</v>
      </c>
      <c r="M63" s="2" t="s">
        <v>51</v>
      </c>
      <c r="N63" s="2" t="s">
        <v>51</v>
      </c>
      <c r="O63" s="2" t="s">
        <v>56</v>
      </c>
      <c r="P63" s="2" t="s">
        <v>56</v>
      </c>
      <c r="Q63" s="2" t="s">
        <v>185</v>
      </c>
      <c r="R63" s="2" t="s">
        <v>186</v>
      </c>
      <c r="S63" s="2" t="s">
        <v>123</v>
      </c>
      <c r="T63" s="2" t="s">
        <v>124</v>
      </c>
      <c r="U63" s="2" t="s">
        <v>125</v>
      </c>
      <c r="V63" s="2" t="s">
        <v>37</v>
      </c>
      <c r="W63" s="2" t="s">
        <v>37</v>
      </c>
      <c r="X63" s="2" t="s">
        <v>136</v>
      </c>
      <c r="Y63" s="2" t="s">
        <v>146</v>
      </c>
      <c r="Z63">
        <v>18</v>
      </c>
    </row>
    <row r="64" spans="1:26" ht="112" x14ac:dyDescent="0.2">
      <c r="A64" s="1">
        <v>44828.448541666665</v>
      </c>
      <c r="B64" s="1">
        <v>44828.449641203704</v>
      </c>
      <c r="C64" s="2" t="s">
        <v>48</v>
      </c>
      <c r="D64">
        <v>100</v>
      </c>
      <c r="E64">
        <v>95</v>
      </c>
      <c r="F64" s="2" t="s">
        <v>37</v>
      </c>
      <c r="G64" s="1">
        <v>44828.449653761571</v>
      </c>
      <c r="H64" s="2" t="s">
        <v>187</v>
      </c>
      <c r="I64" s="2" t="s">
        <v>50</v>
      </c>
      <c r="J64" s="2" t="s">
        <v>40</v>
      </c>
      <c r="K64" s="2" t="s">
        <v>47</v>
      </c>
      <c r="L64" s="2" t="s">
        <v>51</v>
      </c>
      <c r="M64" s="2" t="s">
        <v>51</v>
      </c>
      <c r="N64" s="2" t="s">
        <v>51</v>
      </c>
      <c r="O64" s="2" t="s">
        <v>56</v>
      </c>
      <c r="P64" s="2" t="s">
        <v>51</v>
      </c>
      <c r="Q64" s="2" t="s">
        <v>188</v>
      </c>
      <c r="R64" s="2" t="s">
        <v>53</v>
      </c>
      <c r="S64" s="2" t="s">
        <v>123</v>
      </c>
      <c r="T64" s="2" t="s">
        <v>124</v>
      </c>
      <c r="U64" s="2" t="s">
        <v>154</v>
      </c>
      <c r="V64" s="2" t="s">
        <v>37</v>
      </c>
      <c r="W64" s="2" t="s">
        <v>73</v>
      </c>
      <c r="X64" s="2" t="s">
        <v>126</v>
      </c>
      <c r="Y64" s="2" t="s">
        <v>127</v>
      </c>
      <c r="Z64">
        <v>19</v>
      </c>
    </row>
    <row r="65" spans="1:26" ht="112" x14ac:dyDescent="0.2">
      <c r="A65" s="1">
        <v>44828.453043981484</v>
      </c>
      <c r="B65" s="1">
        <v>44828.454768518517</v>
      </c>
      <c r="C65" s="2" t="s">
        <v>48</v>
      </c>
      <c r="D65">
        <v>100</v>
      </c>
      <c r="E65">
        <v>148</v>
      </c>
      <c r="F65" s="2" t="s">
        <v>37</v>
      </c>
      <c r="G65" s="1">
        <v>44828.454778703701</v>
      </c>
      <c r="H65" s="2" t="s">
        <v>189</v>
      </c>
      <c r="I65" s="2" t="s">
        <v>50</v>
      </c>
      <c r="J65" s="2" t="s">
        <v>40</v>
      </c>
      <c r="K65" s="2" t="s">
        <v>47</v>
      </c>
      <c r="L65" s="2" t="s">
        <v>56</v>
      </c>
      <c r="M65" s="2" t="s">
        <v>56</v>
      </c>
      <c r="N65" s="2" t="s">
        <v>56</v>
      </c>
      <c r="O65" s="2" t="s">
        <v>56</v>
      </c>
      <c r="P65" s="2" t="s">
        <v>56</v>
      </c>
      <c r="Q65" s="2" t="s">
        <v>190</v>
      </c>
      <c r="R65" s="2" t="s">
        <v>191</v>
      </c>
      <c r="S65" s="2" t="s">
        <v>123</v>
      </c>
      <c r="T65" s="2" t="s">
        <v>124</v>
      </c>
      <c r="U65" s="2" t="s">
        <v>154</v>
      </c>
      <c r="V65" s="2" t="s">
        <v>37</v>
      </c>
      <c r="W65" s="2" t="s">
        <v>73</v>
      </c>
      <c r="X65" s="2" t="s">
        <v>126</v>
      </c>
      <c r="Y65" s="2" t="s">
        <v>127</v>
      </c>
      <c r="Z65">
        <v>15</v>
      </c>
    </row>
    <row r="66" spans="1:26" ht="48" x14ac:dyDescent="0.2">
      <c r="A66" s="1">
        <v>44828.750162037039</v>
      </c>
      <c r="B66" s="1">
        <v>44828.751863425925</v>
      </c>
      <c r="C66" s="2" t="s">
        <v>48</v>
      </c>
      <c r="D66">
        <v>100</v>
      </c>
      <c r="E66">
        <v>146</v>
      </c>
      <c r="F66" s="2" t="s">
        <v>37</v>
      </c>
      <c r="G66" s="1">
        <v>44828.751868831016</v>
      </c>
      <c r="H66" s="2" t="s">
        <v>192</v>
      </c>
      <c r="I66" s="2" t="s">
        <v>50</v>
      </c>
      <c r="J66" s="2" t="s">
        <v>40</v>
      </c>
      <c r="K66" s="2" t="s">
        <v>47</v>
      </c>
      <c r="L66" s="2" t="s">
        <v>56</v>
      </c>
      <c r="M66" s="2" t="s">
        <v>55</v>
      </c>
      <c r="N66" s="2" t="s">
        <v>56</v>
      </c>
      <c r="O66" s="2" t="s">
        <v>66</v>
      </c>
      <c r="P66" s="2" t="s">
        <v>55</v>
      </c>
      <c r="Q66" s="2" t="s">
        <v>193</v>
      </c>
      <c r="R66" s="2" t="s">
        <v>115</v>
      </c>
      <c r="S66" s="2" t="s">
        <v>41</v>
      </c>
      <c r="T66" s="2" t="s">
        <v>168</v>
      </c>
      <c r="U66" s="2" t="s">
        <v>154</v>
      </c>
      <c r="V66" s="2" t="s">
        <v>37</v>
      </c>
      <c r="W66" s="2" t="s">
        <v>73</v>
      </c>
      <c r="X66" s="2" t="s">
        <v>126</v>
      </c>
      <c r="Y66" s="2" t="s">
        <v>41</v>
      </c>
      <c r="Z66">
        <v>11</v>
      </c>
    </row>
    <row r="67" spans="1:26" ht="112" x14ac:dyDescent="0.2">
      <c r="A67" s="1">
        <v>44828.751909722225</v>
      </c>
      <c r="B67" s="1">
        <v>44828.753009259257</v>
      </c>
      <c r="C67" s="2" t="s">
        <v>48</v>
      </c>
      <c r="D67">
        <v>100</v>
      </c>
      <c r="E67">
        <v>95</v>
      </c>
      <c r="F67" s="2" t="s">
        <v>37</v>
      </c>
      <c r="G67" s="1">
        <v>44828.753014363429</v>
      </c>
      <c r="H67" s="2" t="s">
        <v>194</v>
      </c>
      <c r="I67" s="2" t="s">
        <v>50</v>
      </c>
      <c r="J67" s="2" t="s">
        <v>40</v>
      </c>
      <c r="K67" s="2" t="s">
        <v>47</v>
      </c>
      <c r="L67" s="2" t="s">
        <v>51</v>
      </c>
      <c r="M67" s="2" t="s">
        <v>55</v>
      </c>
      <c r="N67" s="2" t="s">
        <v>56</v>
      </c>
      <c r="O67" s="2" t="s">
        <v>56</v>
      </c>
      <c r="P67" s="2" t="s">
        <v>55</v>
      </c>
      <c r="Q67" s="2" t="s">
        <v>195</v>
      </c>
      <c r="R67" s="2" t="s">
        <v>64</v>
      </c>
      <c r="S67" s="2" t="s">
        <v>123</v>
      </c>
      <c r="T67" s="2" t="s">
        <v>124</v>
      </c>
      <c r="U67" s="2" t="s">
        <v>41</v>
      </c>
      <c r="V67" s="2" t="s">
        <v>37</v>
      </c>
      <c r="W67" s="2" t="s">
        <v>37</v>
      </c>
      <c r="X67" s="2" t="s">
        <v>126</v>
      </c>
      <c r="Y67" s="2" t="s">
        <v>127</v>
      </c>
      <c r="Z67">
        <v>14</v>
      </c>
    </row>
    <row r="68" spans="1:26" ht="112" x14ac:dyDescent="0.2">
      <c r="A68" s="1">
        <v>44828.753067129626</v>
      </c>
      <c r="B68" s="1">
        <v>44828.754421296297</v>
      </c>
      <c r="C68" s="2" t="s">
        <v>48</v>
      </c>
      <c r="D68">
        <v>100</v>
      </c>
      <c r="E68">
        <v>116</v>
      </c>
      <c r="F68" s="2" t="s">
        <v>37</v>
      </c>
      <c r="G68" s="1">
        <v>44828.754425636573</v>
      </c>
      <c r="H68" s="2" t="s">
        <v>196</v>
      </c>
      <c r="I68" s="2" t="s">
        <v>50</v>
      </c>
      <c r="J68" s="2" t="s">
        <v>40</v>
      </c>
      <c r="K68" s="2" t="s">
        <v>47</v>
      </c>
      <c r="L68" s="2" t="s">
        <v>43</v>
      </c>
      <c r="M68" s="2" t="s">
        <v>51</v>
      </c>
      <c r="N68" s="2" t="s">
        <v>43</v>
      </c>
      <c r="O68" s="2" t="s">
        <v>51</v>
      </c>
      <c r="P68" s="2" t="s">
        <v>51</v>
      </c>
      <c r="Q68" s="2" t="s">
        <v>197</v>
      </c>
      <c r="R68" s="2" t="s">
        <v>198</v>
      </c>
      <c r="S68" s="2" t="s">
        <v>123</v>
      </c>
      <c r="T68" s="2" t="s">
        <v>124</v>
      </c>
      <c r="U68" s="2" t="s">
        <v>125</v>
      </c>
      <c r="V68" s="2" t="s">
        <v>37</v>
      </c>
      <c r="W68" s="2" t="s">
        <v>73</v>
      </c>
      <c r="X68" s="2" t="s">
        <v>126</v>
      </c>
      <c r="Y68" s="2" t="s">
        <v>127</v>
      </c>
      <c r="Z68">
        <v>22</v>
      </c>
    </row>
    <row r="69" spans="1:26" ht="112" x14ac:dyDescent="0.2">
      <c r="A69" s="1">
        <v>44829.813402777778</v>
      </c>
      <c r="B69" s="1">
        <v>44829.814699074072</v>
      </c>
      <c r="C69" s="2" t="s">
        <v>48</v>
      </c>
      <c r="D69">
        <v>100</v>
      </c>
      <c r="E69">
        <v>111</v>
      </c>
      <c r="F69" s="2" t="s">
        <v>37</v>
      </c>
      <c r="G69" s="1">
        <v>44829.814710196762</v>
      </c>
      <c r="H69" s="2" t="s">
        <v>199</v>
      </c>
      <c r="I69" s="2" t="s">
        <v>50</v>
      </c>
      <c r="J69" s="2" t="s">
        <v>40</v>
      </c>
      <c r="K69" s="2" t="s">
        <v>47</v>
      </c>
      <c r="L69" s="2" t="s">
        <v>56</v>
      </c>
      <c r="M69" s="2" t="s">
        <v>56</v>
      </c>
      <c r="N69" s="2" t="s">
        <v>56</v>
      </c>
      <c r="O69" s="2" t="s">
        <v>56</v>
      </c>
      <c r="P69" s="2" t="s">
        <v>56</v>
      </c>
      <c r="Q69" s="2" t="s">
        <v>200</v>
      </c>
      <c r="R69" s="2" t="s">
        <v>115</v>
      </c>
      <c r="S69" s="2" t="s">
        <v>153</v>
      </c>
      <c r="T69" s="2" t="s">
        <v>131</v>
      </c>
      <c r="U69" s="2" t="s">
        <v>125</v>
      </c>
      <c r="V69" s="2" t="s">
        <v>37</v>
      </c>
      <c r="W69" s="2" t="s">
        <v>37</v>
      </c>
      <c r="X69" s="2" t="s">
        <v>132</v>
      </c>
      <c r="Y69" s="2" t="s">
        <v>146</v>
      </c>
      <c r="Z69">
        <v>15</v>
      </c>
    </row>
    <row r="70" spans="1:26" ht="80" x14ac:dyDescent="0.2">
      <c r="A70" s="1">
        <v>44829.816620370373</v>
      </c>
      <c r="B70" s="1">
        <v>44829.817650462966</v>
      </c>
      <c r="C70" s="2" t="s">
        <v>48</v>
      </c>
      <c r="D70">
        <v>100</v>
      </c>
      <c r="E70">
        <v>88</v>
      </c>
      <c r="F70" s="2" t="s">
        <v>37</v>
      </c>
      <c r="G70" s="1">
        <v>44829.817655439816</v>
      </c>
      <c r="H70" s="2" t="s">
        <v>201</v>
      </c>
      <c r="I70" s="2" t="s">
        <v>50</v>
      </c>
      <c r="J70" s="2" t="s">
        <v>40</v>
      </c>
      <c r="K70" s="2" t="s">
        <v>47</v>
      </c>
      <c r="L70" s="2" t="s">
        <v>51</v>
      </c>
      <c r="M70" s="2" t="s">
        <v>51</v>
      </c>
      <c r="N70" s="2" t="s">
        <v>51</v>
      </c>
      <c r="O70" s="2" t="s">
        <v>51</v>
      </c>
      <c r="P70" s="2" t="s">
        <v>51</v>
      </c>
      <c r="Q70" s="2" t="s">
        <v>67</v>
      </c>
      <c r="R70" s="2" t="s">
        <v>103</v>
      </c>
      <c r="S70" s="2" t="s">
        <v>153</v>
      </c>
      <c r="T70" s="2" t="s">
        <v>131</v>
      </c>
      <c r="U70" s="2" t="s">
        <v>125</v>
      </c>
      <c r="V70" s="2" t="s">
        <v>37</v>
      </c>
      <c r="W70" s="2" t="s">
        <v>73</v>
      </c>
      <c r="X70" s="2" t="s">
        <v>136</v>
      </c>
      <c r="Y70" s="2" t="s">
        <v>137</v>
      </c>
      <c r="Z70">
        <v>20</v>
      </c>
    </row>
    <row r="71" spans="1:26" ht="112" x14ac:dyDescent="0.2">
      <c r="A71" s="1">
        <v>44829.881493055553</v>
      </c>
      <c r="B71" s="1">
        <v>44829.882627314815</v>
      </c>
      <c r="C71" s="2" t="s">
        <v>48</v>
      </c>
      <c r="D71">
        <v>100</v>
      </c>
      <c r="E71">
        <v>97</v>
      </c>
      <c r="F71" s="2" t="s">
        <v>37</v>
      </c>
      <c r="G71" s="1">
        <v>44829.882632141205</v>
      </c>
      <c r="H71" s="2" t="s">
        <v>202</v>
      </c>
      <c r="I71" s="2" t="s">
        <v>50</v>
      </c>
      <c r="J71" s="2" t="s">
        <v>40</v>
      </c>
      <c r="K71" s="2" t="s">
        <v>47</v>
      </c>
      <c r="L71" s="2" t="s">
        <v>51</v>
      </c>
      <c r="M71" s="2" t="s">
        <v>51</v>
      </c>
      <c r="N71" s="2" t="s">
        <v>51</v>
      </c>
      <c r="O71" s="2" t="s">
        <v>51</v>
      </c>
      <c r="P71" s="2" t="s">
        <v>51</v>
      </c>
      <c r="Q71" s="2" t="s">
        <v>203</v>
      </c>
      <c r="R71" s="2" t="s">
        <v>118</v>
      </c>
      <c r="S71" s="2" t="s">
        <v>204</v>
      </c>
      <c r="T71" s="2" t="s">
        <v>124</v>
      </c>
      <c r="U71" s="2" t="s">
        <v>125</v>
      </c>
      <c r="V71" s="2" t="s">
        <v>37</v>
      </c>
      <c r="W71" s="2" t="s">
        <v>37</v>
      </c>
      <c r="X71" s="2" t="s">
        <v>136</v>
      </c>
      <c r="Y71" s="2" t="s">
        <v>127</v>
      </c>
      <c r="Z71">
        <v>20</v>
      </c>
    </row>
    <row r="72" spans="1:26" ht="112" x14ac:dyDescent="0.2">
      <c r="A72" s="1">
        <v>44829.882696759261</v>
      </c>
      <c r="B72" s="1">
        <v>44829.883506944447</v>
      </c>
      <c r="C72" s="2" t="s">
        <v>48</v>
      </c>
      <c r="D72">
        <v>100</v>
      </c>
      <c r="E72">
        <v>69</v>
      </c>
      <c r="F72" s="2" t="s">
        <v>37</v>
      </c>
      <c r="G72" s="1">
        <v>44829.883512094908</v>
      </c>
      <c r="H72" s="2" t="s">
        <v>205</v>
      </c>
      <c r="I72" s="2" t="s">
        <v>50</v>
      </c>
      <c r="J72" s="2" t="s">
        <v>40</v>
      </c>
      <c r="K72" s="2" t="s">
        <v>47</v>
      </c>
      <c r="L72" s="2" t="s">
        <v>43</v>
      </c>
      <c r="M72" s="2" t="s">
        <v>43</v>
      </c>
      <c r="N72" s="2" t="s">
        <v>43</v>
      </c>
      <c r="O72" s="2" t="s">
        <v>43</v>
      </c>
      <c r="P72" s="2" t="s">
        <v>43</v>
      </c>
      <c r="Q72" s="2" t="s">
        <v>206</v>
      </c>
      <c r="R72" s="2" t="s">
        <v>207</v>
      </c>
      <c r="S72" s="2" t="s">
        <v>123</v>
      </c>
      <c r="T72" s="2" t="s">
        <v>124</v>
      </c>
      <c r="U72" s="2" t="s">
        <v>154</v>
      </c>
      <c r="V72" s="2" t="s">
        <v>37</v>
      </c>
      <c r="W72" s="2" t="s">
        <v>73</v>
      </c>
      <c r="X72" s="2" t="s">
        <v>126</v>
      </c>
      <c r="Y72" s="2" t="s">
        <v>127</v>
      </c>
      <c r="Z72">
        <v>25</v>
      </c>
    </row>
    <row r="73" spans="1:26" ht="112" x14ac:dyDescent="0.2">
      <c r="A73" s="1">
        <v>44829.920543981483</v>
      </c>
      <c r="B73" s="1">
        <v>44829.921319444446</v>
      </c>
      <c r="C73" s="2" t="s">
        <v>48</v>
      </c>
      <c r="D73">
        <v>100</v>
      </c>
      <c r="E73">
        <v>66</v>
      </c>
      <c r="F73" s="2" t="s">
        <v>37</v>
      </c>
      <c r="G73" s="1">
        <v>44829.921330196761</v>
      </c>
      <c r="H73" s="2" t="s">
        <v>208</v>
      </c>
      <c r="I73" s="2" t="s">
        <v>50</v>
      </c>
      <c r="J73" s="2" t="s">
        <v>40</v>
      </c>
      <c r="K73" s="2" t="s">
        <v>47</v>
      </c>
      <c r="L73" s="2" t="s">
        <v>51</v>
      </c>
      <c r="M73" s="2" t="s">
        <v>51</v>
      </c>
      <c r="N73" s="2" t="s">
        <v>51</v>
      </c>
      <c r="O73" s="2" t="s">
        <v>51</v>
      </c>
      <c r="P73" s="2" t="s">
        <v>51</v>
      </c>
      <c r="Q73" s="2" t="s">
        <v>209</v>
      </c>
      <c r="R73" s="2" t="s">
        <v>210</v>
      </c>
      <c r="S73" s="2" t="s">
        <v>123</v>
      </c>
      <c r="T73" s="2" t="s">
        <v>124</v>
      </c>
      <c r="U73" s="2" t="s">
        <v>125</v>
      </c>
      <c r="V73" s="2" t="s">
        <v>37</v>
      </c>
      <c r="W73" s="2" t="s">
        <v>73</v>
      </c>
      <c r="X73" s="2" t="s">
        <v>126</v>
      </c>
      <c r="Y73" s="2" t="s">
        <v>127</v>
      </c>
      <c r="Z73">
        <v>20</v>
      </c>
    </row>
    <row r="74" spans="1:26" ht="48" x14ac:dyDescent="0.2">
      <c r="A74" s="1">
        <v>44823.472650462965</v>
      </c>
      <c r="B74" s="1">
        <v>44823.473113425927</v>
      </c>
      <c r="C74" s="2" t="s">
        <v>48</v>
      </c>
      <c r="D74">
        <v>60</v>
      </c>
      <c r="E74">
        <v>39</v>
      </c>
      <c r="F74" s="2" t="s">
        <v>73</v>
      </c>
      <c r="G74" s="1">
        <v>44830.50533122685</v>
      </c>
      <c r="H74" s="2" t="s">
        <v>211</v>
      </c>
      <c r="I74" s="2" t="s">
        <v>50</v>
      </c>
      <c r="J74" s="2" t="s">
        <v>40</v>
      </c>
      <c r="K74" s="2" t="s">
        <v>47</v>
      </c>
      <c r="L74" s="2" t="s">
        <v>43</v>
      </c>
      <c r="M74" s="2" t="s">
        <v>51</v>
      </c>
      <c r="N74" s="2" t="s">
        <v>43</v>
      </c>
      <c r="O74" s="2" t="s">
        <v>51</v>
      </c>
      <c r="P74" s="2" t="s">
        <v>43</v>
      </c>
      <c r="Q74" s="2" t="s">
        <v>41</v>
      </c>
      <c r="R74" s="2" t="s">
        <v>41</v>
      </c>
      <c r="S74" s="2" t="s">
        <v>41</v>
      </c>
      <c r="T74" s="2" t="s">
        <v>41</v>
      </c>
      <c r="U74" s="2" t="s">
        <v>41</v>
      </c>
      <c r="V74" s="2" t="s">
        <v>41</v>
      </c>
      <c r="W74" s="2" t="s">
        <v>41</v>
      </c>
      <c r="X74" s="2" t="s">
        <v>41</v>
      </c>
      <c r="Y74" s="2" t="s">
        <v>41</v>
      </c>
      <c r="Z74">
        <v>23</v>
      </c>
    </row>
    <row r="75" spans="1:26" ht="112" x14ac:dyDescent="0.2">
      <c r="A75" s="1">
        <v>44830.669259259259</v>
      </c>
      <c r="B75" s="1">
        <v>44830.672789351855</v>
      </c>
      <c r="C75" s="2" t="s">
        <v>48</v>
      </c>
      <c r="D75">
        <v>100</v>
      </c>
      <c r="E75">
        <v>304</v>
      </c>
      <c r="F75" s="2" t="s">
        <v>37</v>
      </c>
      <c r="G75" s="1">
        <v>44830.672798599539</v>
      </c>
      <c r="H75" s="2" t="s">
        <v>212</v>
      </c>
      <c r="I75" s="2" t="s">
        <v>50</v>
      </c>
      <c r="J75" s="2" t="s">
        <v>40</v>
      </c>
      <c r="K75" s="2" t="s">
        <v>47</v>
      </c>
      <c r="L75" s="2" t="s">
        <v>51</v>
      </c>
      <c r="M75" s="2" t="s">
        <v>51</v>
      </c>
      <c r="N75" s="2" t="s">
        <v>51</v>
      </c>
      <c r="O75" s="2" t="s">
        <v>51</v>
      </c>
      <c r="P75" s="2" t="s">
        <v>51</v>
      </c>
      <c r="Q75" s="2" t="s">
        <v>185</v>
      </c>
      <c r="R75" s="2" t="s">
        <v>53</v>
      </c>
      <c r="S75" s="2" t="s">
        <v>123</v>
      </c>
      <c r="T75" s="2" t="s">
        <v>124</v>
      </c>
      <c r="U75" s="2" t="s">
        <v>125</v>
      </c>
      <c r="V75" s="2" t="s">
        <v>37</v>
      </c>
      <c r="W75" s="2" t="s">
        <v>73</v>
      </c>
      <c r="X75" s="2" t="s">
        <v>126</v>
      </c>
      <c r="Y75" s="2" t="s">
        <v>127</v>
      </c>
      <c r="Z75">
        <v>20</v>
      </c>
    </row>
    <row r="76" spans="1:26" ht="112" x14ac:dyDescent="0.2">
      <c r="A76" s="1">
        <v>44830.754224537035</v>
      </c>
      <c r="B76" s="1">
        <v>44830.755289351851</v>
      </c>
      <c r="C76" s="2" t="s">
        <v>48</v>
      </c>
      <c r="D76">
        <v>100</v>
      </c>
      <c r="E76">
        <v>92</v>
      </c>
      <c r="F76" s="2" t="s">
        <v>37</v>
      </c>
      <c r="G76" s="1">
        <v>44830.755297928241</v>
      </c>
      <c r="H76" s="2" t="s">
        <v>213</v>
      </c>
      <c r="I76" s="2" t="s">
        <v>50</v>
      </c>
      <c r="J76" s="2" t="s">
        <v>40</v>
      </c>
      <c r="K76" s="2" t="s">
        <v>47</v>
      </c>
      <c r="L76" s="2" t="s">
        <v>56</v>
      </c>
      <c r="M76" s="2" t="s">
        <v>55</v>
      </c>
      <c r="N76" s="2" t="s">
        <v>56</v>
      </c>
      <c r="O76" s="2" t="s">
        <v>51</v>
      </c>
      <c r="P76" s="2" t="s">
        <v>55</v>
      </c>
      <c r="Q76" s="2" t="s">
        <v>214</v>
      </c>
      <c r="R76" s="2" t="s">
        <v>167</v>
      </c>
      <c r="S76" s="2" t="s">
        <v>123</v>
      </c>
      <c r="T76" s="2" t="s">
        <v>41</v>
      </c>
      <c r="U76" s="2" t="s">
        <v>135</v>
      </c>
      <c r="V76" s="2" t="s">
        <v>37</v>
      </c>
      <c r="W76" s="2" t="s">
        <v>73</v>
      </c>
      <c r="X76" s="2" t="s">
        <v>136</v>
      </c>
      <c r="Y76" s="2" t="s">
        <v>127</v>
      </c>
      <c r="Z76">
        <v>14</v>
      </c>
    </row>
    <row r="77" spans="1:26" ht="112" x14ac:dyDescent="0.2">
      <c r="A77" s="1">
        <v>44830.755358796298</v>
      </c>
      <c r="B77" s="1">
        <v>44830.756168981483</v>
      </c>
      <c r="C77" s="2" t="s">
        <v>48</v>
      </c>
      <c r="D77">
        <v>100</v>
      </c>
      <c r="E77">
        <v>69</v>
      </c>
      <c r="F77" s="2" t="s">
        <v>37</v>
      </c>
      <c r="G77" s="1">
        <v>44830.756180127311</v>
      </c>
      <c r="H77" s="2" t="s">
        <v>215</v>
      </c>
      <c r="I77" s="2" t="s">
        <v>50</v>
      </c>
      <c r="J77" s="2" t="s">
        <v>40</v>
      </c>
      <c r="K77" s="2" t="s">
        <v>47</v>
      </c>
      <c r="L77" s="2" t="s">
        <v>55</v>
      </c>
      <c r="M77" s="2" t="s">
        <v>55</v>
      </c>
      <c r="N77" s="2" t="s">
        <v>66</v>
      </c>
      <c r="O77" s="2" t="s">
        <v>56</v>
      </c>
      <c r="P77" s="2" t="s">
        <v>66</v>
      </c>
      <c r="Q77" s="2" t="s">
        <v>216</v>
      </c>
      <c r="R77" s="2" t="s">
        <v>217</v>
      </c>
      <c r="S77" s="2" t="s">
        <v>153</v>
      </c>
      <c r="T77" s="2" t="s">
        <v>41</v>
      </c>
      <c r="U77" s="2" t="s">
        <v>41</v>
      </c>
      <c r="V77" s="2" t="s">
        <v>73</v>
      </c>
      <c r="W77" s="2" t="s">
        <v>37</v>
      </c>
      <c r="X77" s="2" t="s">
        <v>132</v>
      </c>
      <c r="Y77" s="2" t="s">
        <v>146</v>
      </c>
      <c r="Z77">
        <v>9</v>
      </c>
    </row>
    <row r="78" spans="1:26" ht="112" x14ac:dyDescent="0.2">
      <c r="A78" s="1">
        <v>44831.619710648149</v>
      </c>
      <c r="B78" s="1">
        <v>44831.62059027778</v>
      </c>
      <c r="C78" s="2" t="s">
        <v>48</v>
      </c>
      <c r="D78">
        <v>100</v>
      </c>
      <c r="E78">
        <v>75</v>
      </c>
      <c r="F78" s="2" t="s">
        <v>37</v>
      </c>
      <c r="G78" s="1">
        <v>44831.620602708332</v>
      </c>
      <c r="H78" s="2" t="s">
        <v>218</v>
      </c>
      <c r="I78" s="2" t="s">
        <v>50</v>
      </c>
      <c r="J78" s="2" t="s">
        <v>40</v>
      </c>
      <c r="K78" s="2" t="s">
        <v>47</v>
      </c>
      <c r="L78" s="2" t="s">
        <v>51</v>
      </c>
      <c r="M78" s="2" t="s">
        <v>51</v>
      </c>
      <c r="N78" s="2" t="s">
        <v>51</v>
      </c>
      <c r="O78" s="2" t="s">
        <v>51</v>
      </c>
      <c r="P78" s="2" t="s">
        <v>51</v>
      </c>
      <c r="Q78" s="2" t="s">
        <v>219</v>
      </c>
      <c r="R78" s="2" t="s">
        <v>45</v>
      </c>
      <c r="S78" s="2" t="s">
        <v>123</v>
      </c>
      <c r="T78" s="2" t="s">
        <v>168</v>
      </c>
      <c r="U78" s="2" t="s">
        <v>125</v>
      </c>
      <c r="V78" s="2" t="s">
        <v>37</v>
      </c>
      <c r="W78" s="2" t="s">
        <v>73</v>
      </c>
      <c r="X78" s="2" t="s">
        <v>136</v>
      </c>
      <c r="Y78" s="2" t="s">
        <v>127</v>
      </c>
      <c r="Z78">
        <v>20</v>
      </c>
    </row>
    <row r="79" spans="1:26" ht="48" x14ac:dyDescent="0.2">
      <c r="A79" s="1">
        <v>44824.764988425923</v>
      </c>
      <c r="B79" s="1">
        <v>44824.765173611115</v>
      </c>
      <c r="C79" s="2" t="s">
        <v>48</v>
      </c>
      <c r="D79">
        <v>6</v>
      </c>
      <c r="E79">
        <v>16</v>
      </c>
      <c r="F79" s="2" t="s">
        <v>73</v>
      </c>
      <c r="G79" s="1">
        <v>44831.765191469909</v>
      </c>
      <c r="H79" s="2" t="s">
        <v>220</v>
      </c>
      <c r="I79" s="2" t="s">
        <v>50</v>
      </c>
      <c r="J79" s="2" t="s">
        <v>40</v>
      </c>
      <c r="K79" s="2" t="s">
        <v>47</v>
      </c>
      <c r="L79" s="2" t="s">
        <v>41</v>
      </c>
      <c r="M79" s="2" t="s">
        <v>41</v>
      </c>
      <c r="N79" s="2" t="s">
        <v>41</v>
      </c>
      <c r="O79" s="2" t="s">
        <v>41</v>
      </c>
      <c r="P79" s="2" t="s">
        <v>41</v>
      </c>
      <c r="Q79" s="2" t="s">
        <v>41</v>
      </c>
      <c r="R79" s="2" t="s">
        <v>41</v>
      </c>
      <c r="S79" s="2" t="s">
        <v>41</v>
      </c>
      <c r="T79" s="2" t="s">
        <v>41</v>
      </c>
      <c r="U79" s="2" t="s">
        <v>41</v>
      </c>
      <c r="V79" s="2" t="s">
        <v>41</v>
      </c>
      <c r="W79" s="2" t="s">
        <v>41</v>
      </c>
      <c r="X79" s="2" t="s">
        <v>41</v>
      </c>
      <c r="Y79" s="2" t="s">
        <v>41</v>
      </c>
      <c r="Z79" s="2" t="s">
        <v>41</v>
      </c>
    </row>
    <row r="80" spans="1:26" ht="48" x14ac:dyDescent="0.2">
      <c r="A80" s="1">
        <v>44824.768321759257</v>
      </c>
      <c r="B80" s="1">
        <v>44824.76866898148</v>
      </c>
      <c r="C80" s="2" t="s">
        <v>48</v>
      </c>
      <c r="D80">
        <v>47</v>
      </c>
      <c r="E80">
        <v>29</v>
      </c>
      <c r="F80" s="2" t="s">
        <v>73</v>
      </c>
      <c r="G80" s="1">
        <v>44831.768687453703</v>
      </c>
      <c r="H80" s="2" t="s">
        <v>221</v>
      </c>
      <c r="I80" s="2" t="s">
        <v>50</v>
      </c>
      <c r="J80" s="2" t="s">
        <v>40</v>
      </c>
      <c r="K80" s="2" t="s">
        <v>47</v>
      </c>
      <c r="L80" s="2" t="s">
        <v>66</v>
      </c>
      <c r="M80" s="2" t="s">
        <v>66</v>
      </c>
      <c r="N80" s="2" t="s">
        <v>66</v>
      </c>
      <c r="O80" s="2" t="s">
        <v>66</v>
      </c>
      <c r="P80" s="2" t="s">
        <v>66</v>
      </c>
      <c r="Q80" s="2" t="s">
        <v>222</v>
      </c>
      <c r="R80" s="2" t="s">
        <v>222</v>
      </c>
      <c r="S80" s="2" t="s">
        <v>41</v>
      </c>
      <c r="T80" s="2" t="s">
        <v>41</v>
      </c>
      <c r="U80" s="2" t="s">
        <v>41</v>
      </c>
      <c r="V80" s="2" t="s">
        <v>41</v>
      </c>
      <c r="W80" s="2" t="s">
        <v>41</v>
      </c>
      <c r="X80" s="2" t="s">
        <v>41</v>
      </c>
      <c r="Y80" s="2" t="s">
        <v>41</v>
      </c>
      <c r="Z80">
        <v>5</v>
      </c>
    </row>
    <row r="81" spans="1:26" ht="48" x14ac:dyDescent="0.2">
      <c r="A81" s="1">
        <v>44824.793217592596</v>
      </c>
      <c r="B81" s="1">
        <v>44824.805671296293</v>
      </c>
      <c r="C81" s="2" t="s">
        <v>48</v>
      </c>
      <c r="D81">
        <v>44</v>
      </c>
      <c r="E81">
        <v>1075</v>
      </c>
      <c r="F81" s="2" t="s">
        <v>73</v>
      </c>
      <c r="G81" s="1">
        <v>44831.805738402778</v>
      </c>
      <c r="H81" s="2" t="s">
        <v>223</v>
      </c>
      <c r="I81" s="2" t="s">
        <v>50</v>
      </c>
      <c r="J81" s="2" t="s">
        <v>40</v>
      </c>
      <c r="K81" s="2" t="s">
        <v>47</v>
      </c>
      <c r="L81" s="2" t="s">
        <v>56</v>
      </c>
      <c r="M81" s="2" t="s">
        <v>56</v>
      </c>
      <c r="N81" s="2" t="s">
        <v>56</v>
      </c>
      <c r="O81" s="2" t="s">
        <v>56</v>
      </c>
      <c r="P81" s="2" t="s">
        <v>55</v>
      </c>
      <c r="Q81" s="2" t="s">
        <v>224</v>
      </c>
      <c r="R81" s="2" t="s">
        <v>41</v>
      </c>
      <c r="S81" s="2" t="s">
        <v>41</v>
      </c>
      <c r="T81" s="2" t="s">
        <v>41</v>
      </c>
      <c r="U81" s="2" t="s">
        <v>41</v>
      </c>
      <c r="V81" s="2" t="s">
        <v>41</v>
      </c>
      <c r="W81" s="2" t="s">
        <v>41</v>
      </c>
      <c r="X81" s="2" t="s">
        <v>41</v>
      </c>
      <c r="Y81" s="2" t="s">
        <v>41</v>
      </c>
      <c r="Z81">
        <v>14</v>
      </c>
    </row>
    <row r="82" spans="1:26" ht="112" x14ac:dyDescent="0.2">
      <c r="A82" s="1">
        <v>44831.797638888886</v>
      </c>
      <c r="B82" s="1">
        <v>44831.807766203703</v>
      </c>
      <c r="C82" s="2" t="s">
        <v>48</v>
      </c>
      <c r="D82">
        <v>100</v>
      </c>
      <c r="E82">
        <v>874</v>
      </c>
      <c r="F82" s="2" t="s">
        <v>37</v>
      </c>
      <c r="G82" s="1">
        <v>44831.807770300926</v>
      </c>
      <c r="H82" s="2" t="s">
        <v>225</v>
      </c>
      <c r="I82" s="2" t="s">
        <v>50</v>
      </c>
      <c r="J82" s="2" t="s">
        <v>40</v>
      </c>
      <c r="K82" s="2" t="s">
        <v>47</v>
      </c>
      <c r="L82" s="2" t="s">
        <v>51</v>
      </c>
      <c r="M82" s="2" t="s">
        <v>51</v>
      </c>
      <c r="N82" s="2" t="s">
        <v>51</v>
      </c>
      <c r="O82" s="2" t="s">
        <v>51</v>
      </c>
      <c r="P82" s="2" t="s">
        <v>51</v>
      </c>
      <c r="Q82" s="2" t="s">
        <v>226</v>
      </c>
      <c r="R82" s="2" t="s">
        <v>118</v>
      </c>
      <c r="S82" s="2" t="s">
        <v>123</v>
      </c>
      <c r="T82" s="2" t="s">
        <v>124</v>
      </c>
      <c r="U82" s="2" t="s">
        <v>125</v>
      </c>
      <c r="V82" s="2" t="s">
        <v>73</v>
      </c>
      <c r="W82" s="2" t="s">
        <v>73</v>
      </c>
      <c r="X82" s="2" t="s">
        <v>136</v>
      </c>
      <c r="Y82" s="2" t="s">
        <v>127</v>
      </c>
      <c r="Z82">
        <v>20</v>
      </c>
    </row>
    <row r="83" spans="1:26" ht="112" x14ac:dyDescent="0.2">
      <c r="A83" s="1">
        <v>44831.835694444446</v>
      </c>
      <c r="B83" s="1">
        <v>44831.836643518516</v>
      </c>
      <c r="C83" s="2" t="s">
        <v>48</v>
      </c>
      <c r="D83">
        <v>100</v>
      </c>
      <c r="E83">
        <v>82</v>
      </c>
      <c r="F83" s="2" t="s">
        <v>37</v>
      </c>
      <c r="G83" s="1">
        <v>44831.836655451392</v>
      </c>
      <c r="H83" s="2" t="s">
        <v>227</v>
      </c>
      <c r="I83" s="2" t="s">
        <v>50</v>
      </c>
      <c r="J83" s="2" t="s">
        <v>40</v>
      </c>
      <c r="K83" s="2" t="s">
        <v>47</v>
      </c>
      <c r="L83" s="2" t="s">
        <v>56</v>
      </c>
      <c r="M83" s="2" t="s">
        <v>51</v>
      </c>
      <c r="N83" s="2" t="s">
        <v>51</v>
      </c>
      <c r="O83" s="2" t="s">
        <v>56</v>
      </c>
      <c r="P83" s="2" t="s">
        <v>51</v>
      </c>
      <c r="Q83" s="2" t="s">
        <v>70</v>
      </c>
      <c r="R83" s="2" t="s">
        <v>68</v>
      </c>
      <c r="S83" s="2" t="s">
        <v>123</v>
      </c>
      <c r="T83" s="2" t="s">
        <v>124</v>
      </c>
      <c r="U83" s="2" t="s">
        <v>154</v>
      </c>
      <c r="V83" s="2" t="s">
        <v>37</v>
      </c>
      <c r="W83" s="2" t="s">
        <v>73</v>
      </c>
      <c r="X83" s="2" t="s">
        <v>126</v>
      </c>
      <c r="Y83" s="2" t="s">
        <v>127</v>
      </c>
      <c r="Z83">
        <v>18</v>
      </c>
    </row>
    <row r="84" spans="1:26" ht="80" x14ac:dyDescent="0.2">
      <c r="A84" s="1">
        <v>44831.837696759256</v>
      </c>
      <c r="B84" s="1">
        <v>44831.838750000003</v>
      </c>
      <c r="C84" s="2" t="s">
        <v>48</v>
      </c>
      <c r="D84">
        <v>100</v>
      </c>
      <c r="E84">
        <v>90</v>
      </c>
      <c r="F84" s="2" t="s">
        <v>37</v>
      </c>
      <c r="G84" s="1">
        <v>44831.838764259257</v>
      </c>
      <c r="H84" s="2" t="s">
        <v>228</v>
      </c>
      <c r="I84" s="2" t="s">
        <v>50</v>
      </c>
      <c r="J84" s="2" t="s">
        <v>40</v>
      </c>
      <c r="K84" s="2" t="s">
        <v>47</v>
      </c>
      <c r="L84" s="2" t="s">
        <v>51</v>
      </c>
      <c r="M84" s="2" t="s">
        <v>56</v>
      </c>
      <c r="N84" s="2" t="s">
        <v>56</v>
      </c>
      <c r="O84" s="2" t="s">
        <v>55</v>
      </c>
      <c r="P84" s="2" t="s">
        <v>56</v>
      </c>
      <c r="Q84" s="2" t="s">
        <v>229</v>
      </c>
      <c r="R84" s="2" t="s">
        <v>176</v>
      </c>
      <c r="S84" s="2" t="s">
        <v>123</v>
      </c>
      <c r="T84" s="2" t="s">
        <v>168</v>
      </c>
      <c r="U84" s="2" t="s">
        <v>125</v>
      </c>
      <c r="V84" s="2" t="s">
        <v>37</v>
      </c>
      <c r="W84" s="2" t="s">
        <v>73</v>
      </c>
      <c r="X84" s="2" t="s">
        <v>126</v>
      </c>
      <c r="Y84" s="2" t="s">
        <v>137</v>
      </c>
      <c r="Z84">
        <v>15</v>
      </c>
    </row>
    <row r="85" spans="1:26" ht="48" x14ac:dyDescent="0.2">
      <c r="A85" s="1">
        <v>44831.838796296295</v>
      </c>
      <c r="B85" s="1">
        <v>44831.839513888888</v>
      </c>
      <c r="C85" s="2" t="s">
        <v>48</v>
      </c>
      <c r="D85">
        <v>100</v>
      </c>
      <c r="E85">
        <v>62</v>
      </c>
      <c r="F85" s="2" t="s">
        <v>37</v>
      </c>
      <c r="G85" s="1">
        <v>44831.839528611112</v>
      </c>
      <c r="H85" s="2" t="s">
        <v>230</v>
      </c>
      <c r="I85" s="2" t="s">
        <v>50</v>
      </c>
      <c r="J85" s="2" t="s">
        <v>40</v>
      </c>
      <c r="K85" s="2" t="s">
        <v>47</v>
      </c>
      <c r="L85" s="2" t="s">
        <v>55</v>
      </c>
      <c r="M85" s="2" t="s">
        <v>56</v>
      </c>
      <c r="N85" s="2" t="s">
        <v>55</v>
      </c>
      <c r="O85" s="2" t="s">
        <v>66</v>
      </c>
      <c r="P85" s="2" t="s">
        <v>55</v>
      </c>
      <c r="Q85" s="2" t="s">
        <v>231</v>
      </c>
      <c r="R85" s="2" t="s">
        <v>232</v>
      </c>
      <c r="S85" s="2" t="s">
        <v>41</v>
      </c>
      <c r="T85" s="2" t="s">
        <v>41</v>
      </c>
      <c r="U85" s="2" t="s">
        <v>125</v>
      </c>
      <c r="V85" s="2" t="s">
        <v>37</v>
      </c>
      <c r="W85" s="2" t="s">
        <v>73</v>
      </c>
      <c r="X85" s="2" t="s">
        <v>41</v>
      </c>
      <c r="Y85" s="2" t="s">
        <v>41</v>
      </c>
      <c r="Z85">
        <v>10</v>
      </c>
    </row>
    <row r="86" spans="1:26" ht="48" x14ac:dyDescent="0.2">
      <c r="A86" s="1">
        <v>44819.786354166667</v>
      </c>
      <c r="B86" s="1">
        <v>44826.577141203707</v>
      </c>
      <c r="C86" s="2" t="s">
        <v>48</v>
      </c>
      <c r="D86">
        <v>80</v>
      </c>
      <c r="E86">
        <v>586723</v>
      </c>
      <c r="F86" s="2" t="s">
        <v>73</v>
      </c>
      <c r="G86" s="1">
        <v>44833.577156944448</v>
      </c>
      <c r="H86" s="2" t="s">
        <v>233</v>
      </c>
      <c r="I86" s="2" t="s">
        <v>50</v>
      </c>
      <c r="J86" s="2" t="s">
        <v>40</v>
      </c>
      <c r="K86" s="2" t="s">
        <v>47</v>
      </c>
      <c r="L86" s="2" t="s">
        <v>56</v>
      </c>
      <c r="M86" s="2" t="s">
        <v>56</v>
      </c>
      <c r="N86" s="2" t="s">
        <v>56</v>
      </c>
      <c r="O86" s="2" t="s">
        <v>56</v>
      </c>
      <c r="P86" s="2" t="s">
        <v>56</v>
      </c>
      <c r="Q86" s="2" t="s">
        <v>234</v>
      </c>
      <c r="R86" s="2" t="s">
        <v>235</v>
      </c>
      <c r="S86" s="2" t="s">
        <v>41</v>
      </c>
      <c r="T86" s="2" t="s">
        <v>41</v>
      </c>
      <c r="U86" s="2" t="s">
        <v>41</v>
      </c>
      <c r="V86" s="2" t="s">
        <v>41</v>
      </c>
      <c r="W86" s="2" t="s">
        <v>41</v>
      </c>
      <c r="X86" s="2" t="s">
        <v>41</v>
      </c>
      <c r="Y86" s="2" t="s">
        <v>41</v>
      </c>
      <c r="Z86">
        <v>15</v>
      </c>
    </row>
    <row r="87" spans="1:26" ht="48" x14ac:dyDescent="0.2">
      <c r="A87" s="1">
        <v>44826.601643518516</v>
      </c>
      <c r="B87" s="1">
        <v>44826.62228009259</v>
      </c>
      <c r="C87" s="2" t="s">
        <v>48</v>
      </c>
      <c r="D87">
        <v>38</v>
      </c>
      <c r="E87">
        <v>1782</v>
      </c>
      <c r="F87" s="2" t="s">
        <v>73</v>
      </c>
      <c r="G87" s="1">
        <v>44833.622336168984</v>
      </c>
      <c r="H87" s="2" t="s">
        <v>236</v>
      </c>
      <c r="I87" s="2" t="s">
        <v>50</v>
      </c>
      <c r="J87" s="2" t="s">
        <v>40</v>
      </c>
      <c r="K87" s="2" t="s">
        <v>47</v>
      </c>
      <c r="L87" s="2" t="s">
        <v>56</v>
      </c>
      <c r="M87" s="2" t="s">
        <v>56</v>
      </c>
      <c r="N87" s="2" t="s">
        <v>43</v>
      </c>
      <c r="O87" s="2" t="s">
        <v>55</v>
      </c>
      <c r="P87" s="2" t="s">
        <v>56</v>
      </c>
      <c r="Q87" s="2" t="s">
        <v>41</v>
      </c>
      <c r="R87" s="2" t="s">
        <v>41</v>
      </c>
      <c r="S87" s="2" t="s">
        <v>41</v>
      </c>
      <c r="T87" s="2" t="s">
        <v>41</v>
      </c>
      <c r="U87" s="2" t="s">
        <v>41</v>
      </c>
      <c r="V87" s="2" t="s">
        <v>41</v>
      </c>
      <c r="W87" s="2" t="s">
        <v>41</v>
      </c>
      <c r="X87" s="2" t="s">
        <v>41</v>
      </c>
      <c r="Y87" s="2" t="s">
        <v>41</v>
      </c>
      <c r="Z87">
        <v>16</v>
      </c>
    </row>
    <row r="88" spans="1:26" ht="48" x14ac:dyDescent="0.2">
      <c r="A88" s="1">
        <v>44826.630752314813</v>
      </c>
      <c r="B88" s="1">
        <v>44826.631435185183</v>
      </c>
      <c r="C88" s="2" t="s">
        <v>48</v>
      </c>
      <c r="D88">
        <v>44</v>
      </c>
      <c r="E88">
        <v>59</v>
      </c>
      <c r="F88" s="2" t="s">
        <v>73</v>
      </c>
      <c r="G88" s="1">
        <v>44833.631487905091</v>
      </c>
      <c r="H88" s="2" t="s">
        <v>237</v>
      </c>
      <c r="I88" s="2" t="s">
        <v>50</v>
      </c>
      <c r="J88" s="2" t="s">
        <v>40</v>
      </c>
      <c r="K88" s="2" t="s">
        <v>47</v>
      </c>
      <c r="L88" s="2" t="s">
        <v>51</v>
      </c>
      <c r="M88" s="2" t="s">
        <v>51</v>
      </c>
      <c r="N88" s="2" t="s">
        <v>51</v>
      </c>
      <c r="O88" s="2" t="s">
        <v>43</v>
      </c>
      <c r="P88" s="2" t="s">
        <v>43</v>
      </c>
      <c r="Q88" s="2" t="s">
        <v>70</v>
      </c>
      <c r="R88" s="2" t="s">
        <v>41</v>
      </c>
      <c r="S88" s="2" t="s">
        <v>41</v>
      </c>
      <c r="T88" s="2" t="s">
        <v>41</v>
      </c>
      <c r="U88" s="2" t="s">
        <v>41</v>
      </c>
      <c r="V88" s="2" t="s">
        <v>41</v>
      </c>
      <c r="W88" s="2" t="s">
        <v>41</v>
      </c>
      <c r="X88" s="2" t="s">
        <v>41</v>
      </c>
      <c r="Y88" s="2" t="s">
        <v>41</v>
      </c>
      <c r="Z88">
        <v>22</v>
      </c>
    </row>
    <row r="89" spans="1:26" ht="48" x14ac:dyDescent="0.2">
      <c r="A89" s="1">
        <v>44826.644131944442</v>
      </c>
      <c r="B89" s="1">
        <v>44826.644490740742</v>
      </c>
      <c r="C89" s="2" t="s">
        <v>48</v>
      </c>
      <c r="D89">
        <v>44</v>
      </c>
      <c r="E89">
        <v>31</v>
      </c>
      <c r="F89" s="2" t="s">
        <v>73</v>
      </c>
      <c r="G89" s="1">
        <v>44833.644526354168</v>
      </c>
      <c r="H89" s="2" t="s">
        <v>238</v>
      </c>
      <c r="I89" s="2" t="s">
        <v>50</v>
      </c>
      <c r="J89" s="2" t="s">
        <v>40</v>
      </c>
      <c r="K89" s="2" t="s">
        <v>47</v>
      </c>
      <c r="L89" s="2" t="s">
        <v>55</v>
      </c>
      <c r="M89" s="2" t="s">
        <v>51</v>
      </c>
      <c r="N89" s="2" t="s">
        <v>43</v>
      </c>
      <c r="O89" s="2" t="s">
        <v>51</v>
      </c>
      <c r="P89" s="2" t="s">
        <v>56</v>
      </c>
      <c r="Q89" s="2" t="s">
        <v>239</v>
      </c>
      <c r="R89" s="2" t="s">
        <v>41</v>
      </c>
      <c r="S89" s="2" t="s">
        <v>41</v>
      </c>
      <c r="T89" s="2" t="s">
        <v>41</v>
      </c>
      <c r="U89" s="2" t="s">
        <v>41</v>
      </c>
      <c r="V89" s="2" t="s">
        <v>41</v>
      </c>
      <c r="W89" s="2" t="s">
        <v>41</v>
      </c>
      <c r="X89" s="2" t="s">
        <v>41</v>
      </c>
      <c r="Y89" s="2" t="s">
        <v>41</v>
      </c>
      <c r="Z89">
        <v>18</v>
      </c>
    </row>
    <row r="90" spans="1:26" ht="112" x14ac:dyDescent="0.2">
      <c r="A90" s="1">
        <v>44834.430335648147</v>
      </c>
      <c r="B90" s="1">
        <v>44834.431388888886</v>
      </c>
      <c r="C90" s="2" t="s">
        <v>48</v>
      </c>
      <c r="D90">
        <v>100</v>
      </c>
      <c r="E90">
        <v>91</v>
      </c>
      <c r="F90" s="2" t="s">
        <v>37</v>
      </c>
      <c r="G90" s="1">
        <v>44834.431395798609</v>
      </c>
      <c r="H90" s="2" t="s">
        <v>240</v>
      </c>
      <c r="I90" s="2" t="s">
        <v>50</v>
      </c>
      <c r="J90" s="2" t="s">
        <v>40</v>
      </c>
      <c r="K90" s="2" t="s">
        <v>47</v>
      </c>
      <c r="L90" s="2" t="s">
        <v>56</v>
      </c>
      <c r="M90" s="2" t="s">
        <v>56</v>
      </c>
      <c r="N90" s="2" t="s">
        <v>51</v>
      </c>
      <c r="O90" s="2" t="s">
        <v>56</v>
      </c>
      <c r="P90" s="2" t="s">
        <v>56</v>
      </c>
      <c r="Q90" s="2" t="s">
        <v>188</v>
      </c>
      <c r="R90" s="2" t="s">
        <v>53</v>
      </c>
      <c r="S90" s="2" t="s">
        <v>123</v>
      </c>
      <c r="T90" s="2" t="s">
        <v>124</v>
      </c>
      <c r="U90" s="2" t="s">
        <v>154</v>
      </c>
      <c r="V90" s="2" t="s">
        <v>37</v>
      </c>
      <c r="W90" s="2" t="s">
        <v>73</v>
      </c>
      <c r="X90" s="2" t="s">
        <v>126</v>
      </c>
      <c r="Y90" s="2" t="s">
        <v>127</v>
      </c>
      <c r="Z90">
        <v>16</v>
      </c>
    </row>
    <row r="91" spans="1:26" ht="48" x14ac:dyDescent="0.2">
      <c r="A91" s="1">
        <v>44828.036458333336</v>
      </c>
      <c r="B91" s="1">
        <v>44828.036840277775</v>
      </c>
      <c r="C91" s="2" t="s">
        <v>48</v>
      </c>
      <c r="D91">
        <v>6</v>
      </c>
      <c r="E91">
        <v>33</v>
      </c>
      <c r="F91" s="2" t="s">
        <v>73</v>
      </c>
      <c r="G91" s="1">
        <v>44835.036866365743</v>
      </c>
      <c r="H91" s="2" t="s">
        <v>241</v>
      </c>
      <c r="I91" s="2" t="s">
        <v>50</v>
      </c>
      <c r="J91" s="2" t="s">
        <v>40</v>
      </c>
      <c r="K91" s="2" t="s">
        <v>47</v>
      </c>
      <c r="L91" s="2" t="s">
        <v>41</v>
      </c>
      <c r="M91" s="2" t="s">
        <v>41</v>
      </c>
      <c r="N91" s="2" t="s">
        <v>41</v>
      </c>
      <c r="O91" s="2" t="s">
        <v>41</v>
      </c>
      <c r="P91" s="2" t="s">
        <v>41</v>
      </c>
      <c r="Q91" s="2" t="s">
        <v>41</v>
      </c>
      <c r="R91" s="2" t="s">
        <v>41</v>
      </c>
      <c r="S91" s="2" t="s">
        <v>41</v>
      </c>
      <c r="T91" s="2" t="s">
        <v>41</v>
      </c>
      <c r="U91" s="2" t="s">
        <v>41</v>
      </c>
      <c r="V91" s="2" t="s">
        <v>41</v>
      </c>
      <c r="W91" s="2" t="s">
        <v>41</v>
      </c>
      <c r="X91" s="2" t="s">
        <v>41</v>
      </c>
      <c r="Y91" s="2" t="s">
        <v>41</v>
      </c>
      <c r="Z91" s="2" t="s">
        <v>41</v>
      </c>
    </row>
    <row r="92" spans="1:26" ht="112" x14ac:dyDescent="0.2">
      <c r="A92" s="1">
        <v>44828.634085648147</v>
      </c>
      <c r="B92" s="1">
        <v>44828.635231481479</v>
      </c>
      <c r="C92" s="2" t="s">
        <v>48</v>
      </c>
      <c r="D92">
        <v>94</v>
      </c>
      <c r="E92">
        <v>98</v>
      </c>
      <c r="F92" s="2" t="s">
        <v>73</v>
      </c>
      <c r="G92" s="1">
        <v>44835.635278553244</v>
      </c>
      <c r="H92" s="2" t="s">
        <v>242</v>
      </c>
      <c r="I92" s="2" t="s">
        <v>50</v>
      </c>
      <c r="J92" s="2" t="s">
        <v>40</v>
      </c>
      <c r="K92" s="2" t="s">
        <v>47</v>
      </c>
      <c r="L92" s="2" t="s">
        <v>51</v>
      </c>
      <c r="M92" s="2" t="s">
        <v>51</v>
      </c>
      <c r="N92" s="2" t="s">
        <v>51</v>
      </c>
      <c r="O92" s="2" t="s">
        <v>51</v>
      </c>
      <c r="P92" s="2" t="s">
        <v>51</v>
      </c>
      <c r="Q92" s="2" t="s">
        <v>243</v>
      </c>
      <c r="R92" s="2" t="s">
        <v>244</v>
      </c>
      <c r="S92" s="2" t="s">
        <v>123</v>
      </c>
      <c r="T92" s="2" t="s">
        <v>168</v>
      </c>
      <c r="U92" s="2" t="s">
        <v>125</v>
      </c>
      <c r="V92" s="2" t="s">
        <v>37</v>
      </c>
      <c r="W92" s="2" t="s">
        <v>37</v>
      </c>
      <c r="X92" s="2" t="s">
        <v>136</v>
      </c>
      <c r="Y92" s="2" t="s">
        <v>127</v>
      </c>
      <c r="Z92">
        <v>20</v>
      </c>
    </row>
    <row r="93" spans="1:26" ht="48" x14ac:dyDescent="0.2">
      <c r="A93" s="1">
        <v>44828.704143518517</v>
      </c>
      <c r="B93" s="1">
        <v>44828.704548611109</v>
      </c>
      <c r="C93" s="2" t="s">
        <v>48</v>
      </c>
      <c r="D93">
        <v>38</v>
      </c>
      <c r="E93">
        <v>34</v>
      </c>
      <c r="F93" s="2" t="s">
        <v>73</v>
      </c>
      <c r="G93" s="1">
        <v>44835.704561585648</v>
      </c>
      <c r="H93" s="2" t="s">
        <v>245</v>
      </c>
      <c r="I93" s="2" t="s">
        <v>50</v>
      </c>
      <c r="J93" s="2" t="s">
        <v>40</v>
      </c>
      <c r="K93" s="2" t="s">
        <v>47</v>
      </c>
      <c r="L93" s="2" t="s">
        <v>51</v>
      </c>
      <c r="M93" s="2" t="s">
        <v>51</v>
      </c>
      <c r="N93" s="2" t="s">
        <v>43</v>
      </c>
      <c r="O93" s="2" t="s">
        <v>43</v>
      </c>
      <c r="P93" s="2" t="s">
        <v>51</v>
      </c>
      <c r="Q93" s="2" t="s">
        <v>41</v>
      </c>
      <c r="R93" s="2" t="s">
        <v>41</v>
      </c>
      <c r="S93" s="2" t="s">
        <v>41</v>
      </c>
      <c r="T93" s="2" t="s">
        <v>41</v>
      </c>
      <c r="U93" s="2" t="s">
        <v>41</v>
      </c>
      <c r="V93" s="2" t="s">
        <v>41</v>
      </c>
      <c r="W93" s="2" t="s">
        <v>41</v>
      </c>
      <c r="X93" s="2" t="s">
        <v>41</v>
      </c>
      <c r="Y93" s="2" t="s">
        <v>41</v>
      </c>
      <c r="Z93">
        <v>22</v>
      </c>
    </row>
    <row r="94" spans="1:26" ht="112" x14ac:dyDescent="0.2">
      <c r="A94" s="1">
        <v>44836.872476851851</v>
      </c>
      <c r="B94" s="1">
        <v>44836.873923611114</v>
      </c>
      <c r="C94" s="2" t="s">
        <v>48</v>
      </c>
      <c r="D94">
        <v>100</v>
      </c>
      <c r="E94">
        <v>124</v>
      </c>
      <c r="F94" s="2" t="s">
        <v>37</v>
      </c>
      <c r="G94" s="1">
        <v>44836.873928194444</v>
      </c>
      <c r="H94" s="2" t="s">
        <v>246</v>
      </c>
      <c r="I94" s="2" t="s">
        <v>50</v>
      </c>
      <c r="J94" s="2" t="s">
        <v>40</v>
      </c>
      <c r="K94" s="2" t="s">
        <v>47</v>
      </c>
      <c r="L94" s="2" t="s">
        <v>51</v>
      </c>
      <c r="M94" s="2" t="s">
        <v>51</v>
      </c>
      <c r="N94" s="2" t="s">
        <v>51</v>
      </c>
      <c r="O94" s="2" t="s">
        <v>51</v>
      </c>
      <c r="P94" s="2" t="s">
        <v>51</v>
      </c>
      <c r="Q94" s="2" t="s">
        <v>247</v>
      </c>
      <c r="R94" s="2" t="s">
        <v>248</v>
      </c>
      <c r="S94" s="2" t="s">
        <v>123</v>
      </c>
      <c r="T94" s="2" t="s">
        <v>124</v>
      </c>
      <c r="U94" s="2" t="s">
        <v>125</v>
      </c>
      <c r="V94" s="2" t="s">
        <v>73</v>
      </c>
      <c r="W94" s="2" t="s">
        <v>37</v>
      </c>
      <c r="X94" s="2" t="s">
        <v>136</v>
      </c>
      <c r="Y94" s="2" t="s">
        <v>127</v>
      </c>
      <c r="Z94">
        <v>20</v>
      </c>
    </row>
    <row r="95" spans="1:26" ht="112" x14ac:dyDescent="0.2">
      <c r="A95" s="1">
        <v>44829.925092592595</v>
      </c>
      <c r="B95" s="1">
        <v>44829.925833333335</v>
      </c>
      <c r="C95" s="2" t="s">
        <v>48</v>
      </c>
      <c r="D95">
        <v>94</v>
      </c>
      <c r="E95">
        <v>63</v>
      </c>
      <c r="F95" s="2" t="s">
        <v>73</v>
      </c>
      <c r="G95" s="1">
        <v>44836.925888645834</v>
      </c>
      <c r="H95" s="2" t="s">
        <v>249</v>
      </c>
      <c r="I95" s="2" t="s">
        <v>50</v>
      </c>
      <c r="J95" s="2" t="s">
        <v>40</v>
      </c>
      <c r="K95" s="2" t="s">
        <v>47</v>
      </c>
      <c r="L95" s="2" t="s">
        <v>51</v>
      </c>
      <c r="M95" s="2" t="s">
        <v>51</v>
      </c>
      <c r="N95" s="2" t="s">
        <v>51</v>
      </c>
      <c r="O95" s="2" t="s">
        <v>51</v>
      </c>
      <c r="P95" s="2" t="s">
        <v>51</v>
      </c>
      <c r="Q95" s="2" t="s">
        <v>70</v>
      </c>
      <c r="R95" s="2" t="s">
        <v>250</v>
      </c>
      <c r="S95" s="2" t="s">
        <v>123</v>
      </c>
      <c r="T95" s="2" t="s">
        <v>124</v>
      </c>
      <c r="U95" s="2" t="s">
        <v>154</v>
      </c>
      <c r="V95" s="2" t="s">
        <v>37</v>
      </c>
      <c r="W95" s="2" t="s">
        <v>73</v>
      </c>
      <c r="X95" s="2" t="s">
        <v>126</v>
      </c>
      <c r="Y95" s="2" t="s">
        <v>127</v>
      </c>
      <c r="Z95">
        <v>20</v>
      </c>
    </row>
    <row r="96" spans="1:26" ht="48" x14ac:dyDescent="0.2">
      <c r="A96" s="1">
        <v>44830.367997685185</v>
      </c>
      <c r="B96" s="1">
        <v>44830.36855324074</v>
      </c>
      <c r="C96" s="2" t="s">
        <v>48</v>
      </c>
      <c r="D96">
        <v>38</v>
      </c>
      <c r="E96">
        <v>47</v>
      </c>
      <c r="F96" s="2" t="s">
        <v>73</v>
      </c>
      <c r="G96" s="1">
        <v>44837.379474120367</v>
      </c>
      <c r="H96" s="2" t="s">
        <v>251</v>
      </c>
      <c r="I96" s="2" t="s">
        <v>50</v>
      </c>
      <c r="J96" s="2" t="s">
        <v>40</v>
      </c>
      <c r="K96" s="2" t="s">
        <v>47</v>
      </c>
      <c r="L96" s="2" t="s">
        <v>56</v>
      </c>
      <c r="M96" s="2" t="s">
        <v>51</v>
      </c>
      <c r="N96" s="2" t="s">
        <v>43</v>
      </c>
      <c r="O96" s="2" t="s">
        <v>51</v>
      </c>
      <c r="P96" s="2" t="s">
        <v>51</v>
      </c>
      <c r="Q96" s="2" t="s">
        <v>41</v>
      </c>
      <c r="R96" s="2" t="s">
        <v>41</v>
      </c>
      <c r="S96" s="2" t="s">
        <v>41</v>
      </c>
      <c r="T96" s="2" t="s">
        <v>41</v>
      </c>
      <c r="U96" s="2" t="s">
        <v>41</v>
      </c>
      <c r="V96" s="2" t="s">
        <v>41</v>
      </c>
      <c r="W96" s="2" t="s">
        <v>41</v>
      </c>
      <c r="X96" s="2" t="s">
        <v>41</v>
      </c>
      <c r="Y96" s="2" t="s">
        <v>41</v>
      </c>
      <c r="Z96">
        <v>20</v>
      </c>
    </row>
    <row r="97" spans="1:26" ht="48" x14ac:dyDescent="0.2">
      <c r="A97" s="1">
        <v>44827.890462962961</v>
      </c>
      <c r="B97" s="1">
        <v>44830.780266203707</v>
      </c>
      <c r="C97" s="2" t="s">
        <v>48</v>
      </c>
      <c r="D97">
        <v>50</v>
      </c>
      <c r="E97">
        <v>249678</v>
      </c>
      <c r="F97" s="2" t="s">
        <v>73</v>
      </c>
      <c r="G97" s="1">
        <v>44837.780278692131</v>
      </c>
      <c r="H97" s="2" t="s">
        <v>252</v>
      </c>
      <c r="I97" s="2" t="s">
        <v>50</v>
      </c>
      <c r="J97" s="2" t="s">
        <v>40</v>
      </c>
      <c r="K97" s="2" t="s">
        <v>47</v>
      </c>
      <c r="L97" s="2" t="s">
        <v>56</v>
      </c>
      <c r="M97" s="2" t="s">
        <v>56</v>
      </c>
      <c r="N97" s="2" t="s">
        <v>56</v>
      </c>
      <c r="O97" s="2" t="s">
        <v>56</v>
      </c>
      <c r="P97" s="2" t="s">
        <v>56</v>
      </c>
      <c r="Q97" s="2" t="s">
        <v>253</v>
      </c>
      <c r="R97" s="2" t="s">
        <v>97</v>
      </c>
      <c r="S97" s="2" t="s">
        <v>41</v>
      </c>
      <c r="T97" s="2" t="s">
        <v>41</v>
      </c>
      <c r="U97" s="2" t="s">
        <v>41</v>
      </c>
      <c r="V97" s="2" t="s">
        <v>41</v>
      </c>
      <c r="W97" s="2" t="s">
        <v>41</v>
      </c>
      <c r="X97" s="2" t="s">
        <v>41</v>
      </c>
      <c r="Y97" s="2" t="s">
        <v>41</v>
      </c>
      <c r="Z97">
        <v>15</v>
      </c>
    </row>
    <row r="98" spans="1:26" ht="112" x14ac:dyDescent="0.2">
      <c r="A98" s="1">
        <v>44830.848229166666</v>
      </c>
      <c r="B98" s="1">
        <v>44830.849548611113</v>
      </c>
      <c r="C98" s="2" t="s">
        <v>48</v>
      </c>
      <c r="D98">
        <v>94</v>
      </c>
      <c r="E98">
        <v>114</v>
      </c>
      <c r="F98" s="2" t="s">
        <v>73</v>
      </c>
      <c r="G98" s="1">
        <v>44837.849567210651</v>
      </c>
      <c r="H98" s="2" t="s">
        <v>254</v>
      </c>
      <c r="I98" s="2" t="s">
        <v>50</v>
      </c>
      <c r="J98" s="2" t="s">
        <v>40</v>
      </c>
      <c r="K98" s="2" t="s">
        <v>47</v>
      </c>
      <c r="L98" s="2" t="s">
        <v>51</v>
      </c>
      <c r="M98" s="2" t="s">
        <v>51</v>
      </c>
      <c r="N98" s="2" t="s">
        <v>51</v>
      </c>
      <c r="O98" s="2" t="s">
        <v>51</v>
      </c>
      <c r="P98" s="2" t="s">
        <v>51</v>
      </c>
      <c r="Q98" s="2" t="s">
        <v>255</v>
      </c>
      <c r="R98" s="2" t="s">
        <v>45</v>
      </c>
      <c r="S98" s="2" t="s">
        <v>123</v>
      </c>
      <c r="T98" s="2" t="s">
        <v>124</v>
      </c>
      <c r="U98" s="2" t="s">
        <v>125</v>
      </c>
      <c r="V98" s="2" t="s">
        <v>37</v>
      </c>
      <c r="W98" s="2" t="s">
        <v>37</v>
      </c>
      <c r="X98" s="2" t="s">
        <v>136</v>
      </c>
      <c r="Y98" s="2" t="s">
        <v>127</v>
      </c>
      <c r="Z98">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B6296-DF1A-2B43-8D6E-B252F1A0A15E}">
  <dimension ref="A1:N37"/>
  <sheetViews>
    <sheetView workbookViewId="0">
      <selection activeCell="M41" sqref="M41"/>
    </sheetView>
  </sheetViews>
  <sheetFormatPr baseColWidth="10" defaultRowHeight="15" x14ac:dyDescent="0.2"/>
  <sheetData>
    <row r="1" spans="1:14" x14ac:dyDescent="0.2">
      <c r="A1" s="5">
        <v>5</v>
      </c>
      <c r="B1" s="5">
        <v>5</v>
      </c>
      <c r="C1" s="5">
        <v>5</v>
      </c>
      <c r="D1" s="5">
        <v>5</v>
      </c>
      <c r="E1" s="5">
        <v>5</v>
      </c>
      <c r="F1" s="5">
        <v>690</v>
      </c>
      <c r="G1" s="5">
        <v>118</v>
      </c>
      <c r="H1" s="5">
        <v>1</v>
      </c>
      <c r="I1" s="5">
        <v>1</v>
      </c>
      <c r="J1" s="5">
        <v>0</v>
      </c>
      <c r="K1" s="5">
        <v>1</v>
      </c>
      <c r="L1" s="5">
        <v>1</v>
      </c>
      <c r="M1" s="5">
        <v>1</v>
      </c>
      <c r="N1" s="5">
        <v>1</v>
      </c>
    </row>
    <row r="2" spans="1:14" x14ac:dyDescent="0.2">
      <c r="A2" s="5">
        <v>4</v>
      </c>
      <c r="B2" s="5">
        <v>4</v>
      </c>
      <c r="C2" s="5">
        <v>4</v>
      </c>
      <c r="D2" s="5">
        <v>4</v>
      </c>
      <c r="E2" s="5">
        <v>4</v>
      </c>
      <c r="F2" s="5">
        <v>500</v>
      </c>
      <c r="G2" s="5">
        <v>109</v>
      </c>
      <c r="H2" s="5">
        <v>1</v>
      </c>
      <c r="I2" s="5">
        <v>0</v>
      </c>
      <c r="J2" s="5">
        <v>0</v>
      </c>
      <c r="K2" s="5">
        <v>0</v>
      </c>
      <c r="L2" s="5">
        <v>0</v>
      </c>
      <c r="M2" s="5">
        <v>0</v>
      </c>
      <c r="N2" s="5">
        <v>0</v>
      </c>
    </row>
    <row r="3" spans="1:14" x14ac:dyDescent="0.2">
      <c r="A3" s="5">
        <v>4</v>
      </c>
      <c r="B3" s="5">
        <v>4</v>
      </c>
      <c r="C3" s="5">
        <v>4</v>
      </c>
      <c r="D3" s="5">
        <v>4</v>
      </c>
      <c r="E3" s="5">
        <v>4</v>
      </c>
      <c r="F3" s="5">
        <v>400</v>
      </c>
      <c r="G3" s="5">
        <v>110</v>
      </c>
      <c r="H3" s="5">
        <v>1</v>
      </c>
      <c r="I3" s="5">
        <v>1</v>
      </c>
      <c r="J3" s="5">
        <v>0</v>
      </c>
      <c r="K3" s="5">
        <v>1</v>
      </c>
      <c r="L3" s="5">
        <v>0</v>
      </c>
      <c r="M3" s="5">
        <v>0</v>
      </c>
      <c r="N3" s="5">
        <v>1</v>
      </c>
    </row>
    <row r="4" spans="1:14" x14ac:dyDescent="0.2">
      <c r="A4" s="5">
        <v>4</v>
      </c>
      <c r="B4" s="5">
        <v>4</v>
      </c>
      <c r="C4" s="5">
        <v>4</v>
      </c>
      <c r="D4" s="5">
        <v>4</v>
      </c>
      <c r="E4" s="5">
        <v>4</v>
      </c>
      <c r="F4" s="5">
        <v>880</v>
      </c>
      <c r="G4" s="5">
        <v>128</v>
      </c>
      <c r="H4" s="5">
        <v>1</v>
      </c>
      <c r="I4" s="5">
        <v>1</v>
      </c>
      <c r="J4" s="5">
        <v>0</v>
      </c>
      <c r="K4" s="5">
        <v>1</v>
      </c>
      <c r="L4" s="5">
        <v>1</v>
      </c>
      <c r="M4" s="5">
        <v>1</v>
      </c>
      <c r="N4" s="5">
        <v>1</v>
      </c>
    </row>
    <row r="5" spans="1:14" x14ac:dyDescent="0.2">
      <c r="A5" s="5">
        <v>5</v>
      </c>
      <c r="B5" s="5">
        <v>4</v>
      </c>
      <c r="C5" s="5">
        <v>3</v>
      </c>
      <c r="D5" s="5">
        <v>5</v>
      </c>
      <c r="E5" s="5">
        <v>5</v>
      </c>
      <c r="F5" s="5">
        <v>768</v>
      </c>
      <c r="G5" s="5">
        <v>137</v>
      </c>
      <c r="H5" s="5">
        <v>1</v>
      </c>
      <c r="I5" s="5">
        <v>1</v>
      </c>
      <c r="J5" s="5">
        <v>0</v>
      </c>
      <c r="K5" s="5">
        <v>1</v>
      </c>
      <c r="L5" s="5">
        <v>1</v>
      </c>
      <c r="M5" s="5">
        <v>0</v>
      </c>
      <c r="N5" s="5">
        <v>0</v>
      </c>
    </row>
    <row r="6" spans="1:14" x14ac:dyDescent="0.2">
      <c r="A6" s="5">
        <v>4</v>
      </c>
      <c r="B6" s="5">
        <v>5</v>
      </c>
      <c r="C6" s="5">
        <v>5</v>
      </c>
      <c r="D6" s="5">
        <v>3</v>
      </c>
      <c r="E6" s="5">
        <v>3</v>
      </c>
      <c r="F6" s="5">
        <v>782</v>
      </c>
      <c r="G6" s="5">
        <v>145</v>
      </c>
      <c r="H6" s="5">
        <v>1</v>
      </c>
      <c r="I6" s="5">
        <v>1</v>
      </c>
      <c r="J6" s="5">
        <v>0</v>
      </c>
      <c r="K6" s="5">
        <v>1</v>
      </c>
      <c r="L6" s="5">
        <v>1</v>
      </c>
      <c r="M6" s="5">
        <v>1</v>
      </c>
      <c r="N6" s="5">
        <v>1</v>
      </c>
    </row>
    <row r="7" spans="1:14" x14ac:dyDescent="0.2">
      <c r="A7" s="5">
        <v>4</v>
      </c>
      <c r="B7" s="5">
        <v>3</v>
      </c>
      <c r="C7" s="5">
        <v>4</v>
      </c>
      <c r="D7" s="5">
        <v>3</v>
      </c>
      <c r="E7" s="5">
        <v>4</v>
      </c>
      <c r="F7" s="5">
        <v>764</v>
      </c>
      <c r="G7" s="5">
        <v>140</v>
      </c>
      <c r="H7" s="5">
        <v>0</v>
      </c>
      <c r="I7" s="5">
        <v>1</v>
      </c>
      <c r="J7" s="5">
        <v>1</v>
      </c>
      <c r="K7" s="5">
        <v>1</v>
      </c>
      <c r="L7" s="5">
        <v>1</v>
      </c>
      <c r="M7" s="5">
        <v>0</v>
      </c>
      <c r="N7" s="5">
        <v>1</v>
      </c>
    </row>
    <row r="8" spans="1:14" x14ac:dyDescent="0.2">
      <c r="A8" s="5">
        <v>3</v>
      </c>
      <c r="B8" s="5">
        <v>3</v>
      </c>
      <c r="C8" s="5">
        <v>3</v>
      </c>
      <c r="D8" s="5">
        <v>3</v>
      </c>
      <c r="E8" s="5">
        <v>3</v>
      </c>
      <c r="F8" s="5">
        <v>320</v>
      </c>
      <c r="G8" s="5">
        <v>105</v>
      </c>
      <c r="H8" s="5">
        <v>0</v>
      </c>
      <c r="I8" s="5">
        <v>0</v>
      </c>
      <c r="J8" s="5">
        <v>0</v>
      </c>
      <c r="K8" s="5">
        <v>0</v>
      </c>
      <c r="L8" s="5">
        <v>0</v>
      </c>
      <c r="M8" s="5">
        <v>0</v>
      </c>
      <c r="N8" s="5">
        <v>1</v>
      </c>
    </row>
    <row r="9" spans="1:14" x14ac:dyDescent="0.2">
      <c r="A9" s="5">
        <v>4</v>
      </c>
      <c r="B9" s="5">
        <v>4</v>
      </c>
      <c r="C9" s="5">
        <v>4</v>
      </c>
      <c r="D9" s="5">
        <v>3</v>
      </c>
      <c r="E9" s="5">
        <v>4</v>
      </c>
      <c r="F9" s="5">
        <v>520</v>
      </c>
      <c r="G9" s="5">
        <v>117</v>
      </c>
      <c r="H9" s="5">
        <v>1</v>
      </c>
      <c r="I9" s="5">
        <v>1</v>
      </c>
      <c r="J9" s="5">
        <v>1</v>
      </c>
      <c r="K9" s="5">
        <v>1</v>
      </c>
      <c r="L9" s="5">
        <v>1</v>
      </c>
      <c r="M9" s="5">
        <v>0</v>
      </c>
      <c r="N9" s="5">
        <v>1</v>
      </c>
    </row>
    <row r="10" spans="1:14" x14ac:dyDescent="0.2">
      <c r="A10" s="5">
        <v>4</v>
      </c>
      <c r="B10" s="5">
        <v>5</v>
      </c>
      <c r="C10" s="5">
        <v>4</v>
      </c>
      <c r="D10" s="5">
        <v>3</v>
      </c>
      <c r="E10" s="5">
        <v>4</v>
      </c>
      <c r="F10" s="5">
        <v>460</v>
      </c>
      <c r="G10" s="5">
        <v>107</v>
      </c>
      <c r="H10" s="5">
        <v>0</v>
      </c>
      <c r="I10" s="5">
        <v>0</v>
      </c>
      <c r="J10" s="5">
        <v>0</v>
      </c>
      <c r="K10" s="5">
        <v>1</v>
      </c>
      <c r="L10" s="5">
        <v>0</v>
      </c>
      <c r="M10" s="5">
        <v>0</v>
      </c>
      <c r="N10" s="5">
        <v>1</v>
      </c>
    </row>
    <row r="11" spans="1:14" x14ac:dyDescent="0.2">
      <c r="A11" s="5">
        <v>2</v>
      </c>
      <c r="B11" s="5">
        <v>3</v>
      </c>
      <c r="C11" s="5">
        <v>2</v>
      </c>
      <c r="D11" s="5">
        <v>4</v>
      </c>
      <c r="E11" s="5">
        <v>3</v>
      </c>
      <c r="F11" s="5">
        <v>897</v>
      </c>
      <c r="G11" s="5">
        <v>105</v>
      </c>
      <c r="H11" s="5">
        <v>1</v>
      </c>
      <c r="I11" s="5">
        <v>1</v>
      </c>
      <c r="J11" s="5">
        <v>0</v>
      </c>
      <c r="K11" s="5">
        <v>1</v>
      </c>
      <c r="L11" s="5">
        <v>1</v>
      </c>
      <c r="M11" s="5">
        <v>1</v>
      </c>
      <c r="N11" s="5">
        <v>1</v>
      </c>
    </row>
    <row r="12" spans="1:14" x14ac:dyDescent="0.2">
      <c r="A12" s="5">
        <v>4</v>
      </c>
      <c r="B12" s="5">
        <v>4</v>
      </c>
      <c r="C12" s="5">
        <v>4</v>
      </c>
      <c r="D12" s="5">
        <v>4</v>
      </c>
      <c r="E12" s="5">
        <v>4</v>
      </c>
      <c r="F12" s="5">
        <v>520</v>
      </c>
      <c r="G12" s="5">
        <v>103</v>
      </c>
      <c r="H12" s="5">
        <v>0</v>
      </c>
      <c r="I12" s="5">
        <v>0</v>
      </c>
      <c r="J12" s="5">
        <v>0</v>
      </c>
      <c r="K12" s="5">
        <v>0</v>
      </c>
      <c r="L12" s="5">
        <v>0</v>
      </c>
      <c r="M12" s="5">
        <v>1</v>
      </c>
      <c r="N12" s="5">
        <v>0</v>
      </c>
    </row>
    <row r="13" spans="1:14" x14ac:dyDescent="0.2">
      <c r="A13" s="5">
        <v>4</v>
      </c>
      <c r="B13" s="5">
        <v>4</v>
      </c>
      <c r="C13" s="5">
        <v>5</v>
      </c>
      <c r="D13" s="5">
        <v>5</v>
      </c>
      <c r="E13" s="5">
        <v>4</v>
      </c>
      <c r="F13" s="5">
        <v>780</v>
      </c>
      <c r="G13" s="5">
        <v>126</v>
      </c>
      <c r="H13" s="5">
        <v>1</v>
      </c>
      <c r="I13" s="5">
        <v>1</v>
      </c>
      <c r="J13" s="5">
        <v>1</v>
      </c>
      <c r="K13" s="5">
        <v>1</v>
      </c>
      <c r="L13" s="5">
        <v>1</v>
      </c>
      <c r="M13" s="5">
        <v>1</v>
      </c>
      <c r="N13" s="5">
        <v>1</v>
      </c>
    </row>
    <row r="14" spans="1:14" x14ac:dyDescent="0.2">
      <c r="A14" s="5">
        <v>4</v>
      </c>
      <c r="B14" s="5">
        <v>4</v>
      </c>
      <c r="C14" s="5">
        <v>4</v>
      </c>
      <c r="D14" s="5">
        <v>3</v>
      </c>
      <c r="E14" s="5">
        <v>3</v>
      </c>
      <c r="F14" s="5">
        <v>800</v>
      </c>
      <c r="G14" s="5">
        <v>141</v>
      </c>
      <c r="H14" s="5">
        <v>1</v>
      </c>
      <c r="I14" s="5">
        <v>1</v>
      </c>
      <c r="J14" s="5">
        <v>0</v>
      </c>
      <c r="K14" s="5">
        <v>1</v>
      </c>
      <c r="L14" s="5">
        <v>0</v>
      </c>
      <c r="M14" s="5">
        <v>0</v>
      </c>
      <c r="N14" s="5">
        <v>0</v>
      </c>
    </row>
    <row r="15" spans="1:14" x14ac:dyDescent="0.2">
      <c r="A15" s="5">
        <v>4</v>
      </c>
      <c r="B15" s="5">
        <v>4</v>
      </c>
      <c r="C15" s="5">
        <v>4</v>
      </c>
      <c r="D15" s="5">
        <v>3</v>
      </c>
      <c r="E15" s="5">
        <v>4</v>
      </c>
      <c r="F15" s="5">
        <v>740</v>
      </c>
      <c r="G15" s="5">
        <v>120</v>
      </c>
      <c r="H15" s="5">
        <v>1</v>
      </c>
      <c r="I15" s="5">
        <v>1</v>
      </c>
      <c r="J15" s="5">
        <v>1</v>
      </c>
      <c r="K15" s="5">
        <v>1</v>
      </c>
      <c r="L15" s="5">
        <v>1</v>
      </c>
      <c r="M15" s="5">
        <v>1</v>
      </c>
      <c r="N15" s="5">
        <v>1</v>
      </c>
    </row>
    <row r="16" spans="1:14" x14ac:dyDescent="0.2">
      <c r="A16" s="5">
        <v>3</v>
      </c>
      <c r="B16" s="5">
        <v>3</v>
      </c>
      <c r="C16" s="5">
        <v>3</v>
      </c>
      <c r="D16" s="5">
        <v>3</v>
      </c>
      <c r="E16" s="5">
        <v>3</v>
      </c>
      <c r="F16" s="5">
        <v>810</v>
      </c>
      <c r="G16" s="5">
        <v>134</v>
      </c>
      <c r="H16" s="5">
        <v>1</v>
      </c>
      <c r="I16" s="5">
        <v>1</v>
      </c>
      <c r="J16" s="5">
        <v>1</v>
      </c>
      <c r="K16" s="5">
        <v>1</v>
      </c>
      <c r="L16" s="5">
        <v>1</v>
      </c>
      <c r="M16" s="5">
        <v>1</v>
      </c>
      <c r="N16" s="5">
        <v>1</v>
      </c>
    </row>
    <row r="17" spans="1:14" x14ac:dyDescent="0.2">
      <c r="A17" s="5">
        <v>3</v>
      </c>
      <c r="B17" s="5">
        <v>2</v>
      </c>
      <c r="C17" s="5">
        <v>3</v>
      </c>
      <c r="D17" s="5">
        <v>1</v>
      </c>
      <c r="E17" s="5">
        <v>2</v>
      </c>
      <c r="F17" s="5">
        <v>698</v>
      </c>
      <c r="G17" s="5">
        <v>102</v>
      </c>
      <c r="H17" s="5">
        <v>0</v>
      </c>
      <c r="I17" s="5">
        <v>0</v>
      </c>
      <c r="J17" s="5">
        <v>1</v>
      </c>
      <c r="K17" s="5">
        <v>1</v>
      </c>
      <c r="L17" s="5">
        <v>1</v>
      </c>
      <c r="M17" s="5">
        <v>1</v>
      </c>
      <c r="N17" s="5">
        <v>0</v>
      </c>
    </row>
    <row r="18" spans="1:14" x14ac:dyDescent="0.2">
      <c r="A18" s="5">
        <v>4</v>
      </c>
      <c r="B18" s="5">
        <v>2</v>
      </c>
      <c r="C18" s="5">
        <v>3</v>
      </c>
      <c r="D18" s="5">
        <v>3</v>
      </c>
      <c r="E18" s="5">
        <v>2</v>
      </c>
      <c r="F18" s="5">
        <v>725</v>
      </c>
      <c r="G18" s="5">
        <v>118</v>
      </c>
      <c r="H18" s="5">
        <v>1</v>
      </c>
      <c r="I18" s="5">
        <v>1</v>
      </c>
      <c r="J18" s="5">
        <v>0</v>
      </c>
      <c r="K18" s="5">
        <v>1</v>
      </c>
      <c r="L18" s="5">
        <v>0</v>
      </c>
      <c r="M18" s="5">
        <v>1</v>
      </c>
      <c r="N18" s="5">
        <v>1</v>
      </c>
    </row>
    <row r="19" spans="1:14" x14ac:dyDescent="0.2">
      <c r="A19" s="5">
        <v>5</v>
      </c>
      <c r="B19" s="5">
        <v>4</v>
      </c>
      <c r="C19" s="5">
        <v>5</v>
      </c>
      <c r="D19" s="5">
        <v>4</v>
      </c>
      <c r="E19" s="5">
        <v>4</v>
      </c>
      <c r="F19" s="5">
        <v>802</v>
      </c>
      <c r="G19" s="5">
        <v>151</v>
      </c>
      <c r="H19" s="5">
        <v>1</v>
      </c>
      <c r="I19" s="5">
        <v>1</v>
      </c>
      <c r="J19" s="5">
        <v>0</v>
      </c>
      <c r="K19" s="5">
        <v>1</v>
      </c>
      <c r="L19" s="5">
        <v>1</v>
      </c>
      <c r="M19" s="5">
        <v>1</v>
      </c>
      <c r="N19" s="5">
        <v>1</v>
      </c>
    </row>
    <row r="20" spans="1:14" x14ac:dyDescent="0.2">
      <c r="A20" s="5">
        <v>3</v>
      </c>
      <c r="B20" s="5">
        <v>3</v>
      </c>
      <c r="C20" s="5">
        <v>3</v>
      </c>
      <c r="D20" s="5">
        <v>3</v>
      </c>
      <c r="E20" s="5">
        <v>3</v>
      </c>
      <c r="F20" s="5">
        <v>550</v>
      </c>
      <c r="G20" s="5">
        <v>102</v>
      </c>
      <c r="H20" s="5">
        <v>0</v>
      </c>
      <c r="I20" s="5">
        <v>0</v>
      </c>
      <c r="J20" s="5">
        <v>0</v>
      </c>
      <c r="K20" s="5">
        <v>1</v>
      </c>
      <c r="L20" s="5">
        <v>0</v>
      </c>
      <c r="M20" s="5">
        <v>0</v>
      </c>
      <c r="N20" s="5">
        <v>0</v>
      </c>
    </row>
    <row r="21" spans="1:14" x14ac:dyDescent="0.2">
      <c r="A21" s="5">
        <v>4</v>
      </c>
      <c r="B21" s="5">
        <v>4</v>
      </c>
      <c r="C21" s="5">
        <v>4</v>
      </c>
      <c r="D21" s="5">
        <v>4</v>
      </c>
      <c r="E21" s="5">
        <v>4</v>
      </c>
      <c r="F21" s="5">
        <v>200</v>
      </c>
      <c r="G21" s="5">
        <v>100</v>
      </c>
      <c r="H21" s="5">
        <v>0</v>
      </c>
      <c r="I21" s="5">
        <v>0</v>
      </c>
      <c r="J21" s="5">
        <v>0</v>
      </c>
      <c r="K21" s="5">
        <v>1</v>
      </c>
      <c r="L21" s="5">
        <v>1</v>
      </c>
      <c r="M21" s="5">
        <v>0</v>
      </c>
      <c r="N21" s="5">
        <v>0</v>
      </c>
    </row>
    <row r="22" spans="1:14" x14ac:dyDescent="0.2">
      <c r="A22" s="5">
        <v>4</v>
      </c>
      <c r="B22" s="5">
        <v>4</v>
      </c>
      <c r="C22" s="5">
        <v>4</v>
      </c>
      <c r="D22" s="5">
        <v>4</v>
      </c>
      <c r="E22" s="5">
        <v>4</v>
      </c>
      <c r="F22" s="5">
        <v>530</v>
      </c>
      <c r="G22" s="5">
        <v>109</v>
      </c>
      <c r="H22" s="5">
        <v>0</v>
      </c>
      <c r="I22" s="5">
        <v>1</v>
      </c>
      <c r="J22" s="5">
        <v>0</v>
      </c>
      <c r="K22" s="5">
        <v>1</v>
      </c>
      <c r="L22" s="5">
        <v>0</v>
      </c>
      <c r="M22" s="5">
        <v>0</v>
      </c>
      <c r="N22" s="5">
        <v>1</v>
      </c>
    </row>
    <row r="23" spans="1:14" x14ac:dyDescent="0.2">
      <c r="A23" s="5">
        <v>5</v>
      </c>
      <c r="B23" s="5">
        <v>5</v>
      </c>
      <c r="C23" s="5">
        <v>5</v>
      </c>
      <c r="D23" s="5">
        <v>5</v>
      </c>
      <c r="E23" s="5">
        <v>5</v>
      </c>
      <c r="F23" s="5">
        <v>300</v>
      </c>
      <c r="G23" s="5">
        <v>130</v>
      </c>
      <c r="H23" s="5">
        <v>1</v>
      </c>
      <c r="I23" s="5">
        <v>1</v>
      </c>
      <c r="J23" s="5">
        <v>1</v>
      </c>
      <c r="K23" s="5">
        <v>1</v>
      </c>
      <c r="L23" s="5">
        <v>1</v>
      </c>
      <c r="M23" s="5">
        <v>1</v>
      </c>
      <c r="N23" s="5">
        <v>1</v>
      </c>
    </row>
    <row r="24" spans="1:14" x14ac:dyDescent="0.2">
      <c r="A24" s="5">
        <v>4</v>
      </c>
      <c r="B24" s="5">
        <v>4</v>
      </c>
      <c r="C24" s="5">
        <v>4</v>
      </c>
      <c r="D24" s="5">
        <v>4</v>
      </c>
      <c r="E24" s="5">
        <v>4</v>
      </c>
      <c r="F24" s="5">
        <v>720</v>
      </c>
      <c r="G24" s="5">
        <v>127</v>
      </c>
      <c r="H24" s="5">
        <v>1</v>
      </c>
      <c r="I24" s="5">
        <v>1</v>
      </c>
      <c r="J24" s="5">
        <v>0</v>
      </c>
      <c r="K24" s="5">
        <v>1</v>
      </c>
      <c r="L24" s="5">
        <v>1</v>
      </c>
      <c r="M24" s="5">
        <v>1</v>
      </c>
      <c r="N24" s="5">
        <v>1</v>
      </c>
    </row>
    <row r="25" spans="1:14" x14ac:dyDescent="0.2">
      <c r="A25" s="5">
        <v>4</v>
      </c>
      <c r="B25" s="5">
        <v>4</v>
      </c>
      <c r="C25" s="5">
        <v>4</v>
      </c>
      <c r="D25" s="5">
        <v>4</v>
      </c>
      <c r="E25" s="5">
        <v>4</v>
      </c>
      <c r="F25" s="5">
        <v>800</v>
      </c>
      <c r="G25" s="5">
        <v>120</v>
      </c>
      <c r="H25" s="5">
        <v>1</v>
      </c>
      <c r="I25" s="5">
        <v>1</v>
      </c>
      <c r="J25" s="5">
        <v>0</v>
      </c>
      <c r="K25" s="5">
        <v>1</v>
      </c>
      <c r="L25" s="5">
        <v>1</v>
      </c>
      <c r="M25" s="5">
        <v>1</v>
      </c>
      <c r="N25" s="5">
        <v>1</v>
      </c>
    </row>
    <row r="26" spans="1:14" x14ac:dyDescent="0.2">
      <c r="A26" s="5">
        <v>3</v>
      </c>
      <c r="B26" s="5">
        <v>2</v>
      </c>
      <c r="C26" s="5">
        <v>3</v>
      </c>
      <c r="D26" s="5">
        <v>4</v>
      </c>
      <c r="E26" s="5">
        <v>2</v>
      </c>
      <c r="F26" s="5">
        <v>705</v>
      </c>
      <c r="G26" s="5">
        <v>107</v>
      </c>
      <c r="H26" s="5">
        <v>1</v>
      </c>
      <c r="I26" s="5">
        <v>0</v>
      </c>
      <c r="J26" s="5">
        <v>0</v>
      </c>
      <c r="K26" s="5">
        <v>1</v>
      </c>
      <c r="L26" s="5">
        <v>1</v>
      </c>
      <c r="M26" s="5">
        <v>0</v>
      </c>
      <c r="N26" s="5">
        <v>1</v>
      </c>
    </row>
    <row r="27" spans="1:14" x14ac:dyDescent="0.2">
      <c r="A27" s="5">
        <v>2</v>
      </c>
      <c r="B27" s="5">
        <v>2</v>
      </c>
      <c r="C27" s="5">
        <v>1</v>
      </c>
      <c r="D27" s="5">
        <v>3</v>
      </c>
      <c r="E27" s="5">
        <v>1</v>
      </c>
      <c r="F27" s="5">
        <v>665</v>
      </c>
      <c r="G27" s="5">
        <v>89</v>
      </c>
      <c r="H27" s="5">
        <v>0</v>
      </c>
      <c r="I27" s="5">
        <v>0</v>
      </c>
      <c r="J27" s="5">
        <v>0</v>
      </c>
      <c r="K27" s="5">
        <v>0</v>
      </c>
      <c r="L27" s="5">
        <v>0</v>
      </c>
      <c r="M27" s="5">
        <v>0</v>
      </c>
      <c r="N27" s="5">
        <v>0</v>
      </c>
    </row>
    <row r="28" spans="1:14" x14ac:dyDescent="0.2">
      <c r="A28" s="5">
        <v>4</v>
      </c>
      <c r="B28" s="5">
        <v>4</v>
      </c>
      <c r="C28" s="5">
        <v>4</v>
      </c>
      <c r="D28" s="5">
        <v>4</v>
      </c>
      <c r="E28" s="5">
        <v>4</v>
      </c>
      <c r="F28" s="5">
        <v>350</v>
      </c>
      <c r="G28" s="5">
        <v>110</v>
      </c>
      <c r="H28" s="5">
        <v>1</v>
      </c>
      <c r="I28" s="5">
        <v>0</v>
      </c>
      <c r="J28" s="5">
        <v>0</v>
      </c>
      <c r="K28" s="5">
        <v>1</v>
      </c>
      <c r="L28" s="5">
        <v>1</v>
      </c>
      <c r="M28" s="5">
        <v>0</v>
      </c>
      <c r="N28" s="5">
        <v>1</v>
      </c>
    </row>
    <row r="29" spans="1:14" x14ac:dyDescent="0.2">
      <c r="A29" s="5">
        <v>4</v>
      </c>
      <c r="B29" s="5">
        <v>4</v>
      </c>
      <c r="C29" s="5">
        <v>4</v>
      </c>
      <c r="D29" s="5">
        <v>4</v>
      </c>
      <c r="E29" s="5">
        <v>4</v>
      </c>
      <c r="F29" s="5">
        <v>420</v>
      </c>
      <c r="G29" s="5">
        <v>109</v>
      </c>
      <c r="H29" s="5">
        <v>1</v>
      </c>
      <c r="I29" s="5">
        <v>1</v>
      </c>
      <c r="J29" s="5">
        <v>0</v>
      </c>
      <c r="K29" s="5">
        <v>0</v>
      </c>
      <c r="L29" s="5">
        <v>1</v>
      </c>
      <c r="M29" s="5">
        <v>0</v>
      </c>
      <c r="N29" s="5">
        <v>1</v>
      </c>
    </row>
    <row r="30" spans="1:14" x14ac:dyDescent="0.2">
      <c r="A30" s="5">
        <v>3</v>
      </c>
      <c r="B30" s="5">
        <v>4</v>
      </c>
      <c r="C30" s="5">
        <v>4</v>
      </c>
      <c r="D30" s="5">
        <v>3</v>
      </c>
      <c r="E30" s="5">
        <v>4</v>
      </c>
      <c r="F30" s="5">
        <v>780</v>
      </c>
      <c r="G30" s="5">
        <v>112</v>
      </c>
      <c r="H30" s="5">
        <v>1</v>
      </c>
      <c r="I30" s="5">
        <v>1</v>
      </c>
      <c r="J30" s="5">
        <v>1</v>
      </c>
      <c r="K30" s="5">
        <v>1</v>
      </c>
      <c r="L30" s="5">
        <v>1</v>
      </c>
      <c r="M30" s="5">
        <v>1</v>
      </c>
      <c r="N30" s="5">
        <v>1</v>
      </c>
    </row>
    <row r="31" spans="1:14" x14ac:dyDescent="0.2">
      <c r="A31" s="5">
        <v>4</v>
      </c>
      <c r="B31" s="5">
        <v>3</v>
      </c>
      <c r="C31" s="5">
        <v>3</v>
      </c>
      <c r="D31" s="5">
        <v>2</v>
      </c>
      <c r="E31" s="5">
        <v>3</v>
      </c>
      <c r="F31" s="5">
        <v>735</v>
      </c>
      <c r="G31" s="5">
        <v>103</v>
      </c>
      <c r="H31" s="5">
        <v>1</v>
      </c>
      <c r="I31" s="5">
        <v>0</v>
      </c>
      <c r="J31" s="5">
        <v>0</v>
      </c>
      <c r="K31" s="5">
        <v>1</v>
      </c>
      <c r="L31" s="5">
        <v>1</v>
      </c>
      <c r="M31" s="5">
        <v>1</v>
      </c>
      <c r="N31" s="5">
        <v>0</v>
      </c>
    </row>
    <row r="32" spans="1:14" x14ac:dyDescent="0.2">
      <c r="A32" s="5">
        <v>2</v>
      </c>
      <c r="B32" s="5">
        <v>3</v>
      </c>
      <c r="C32" s="5">
        <v>2</v>
      </c>
      <c r="D32" s="5">
        <v>1</v>
      </c>
      <c r="E32" s="5">
        <v>2</v>
      </c>
      <c r="F32" s="5">
        <v>651</v>
      </c>
      <c r="G32" s="5">
        <v>84</v>
      </c>
      <c r="H32" s="5">
        <v>0</v>
      </c>
      <c r="I32" s="5">
        <v>0</v>
      </c>
      <c r="J32" s="5">
        <v>0</v>
      </c>
      <c r="K32" s="5">
        <v>1</v>
      </c>
      <c r="L32" s="5">
        <v>1</v>
      </c>
      <c r="M32" s="5">
        <v>0</v>
      </c>
      <c r="N32" s="5">
        <v>0</v>
      </c>
    </row>
    <row r="33" spans="1:14" x14ac:dyDescent="0.2">
      <c r="A33" s="5">
        <v>3</v>
      </c>
      <c r="B33" s="5">
        <v>3</v>
      </c>
      <c r="C33" s="5">
        <v>4</v>
      </c>
      <c r="D33" s="5">
        <v>3</v>
      </c>
      <c r="E33" s="5">
        <v>3</v>
      </c>
      <c r="F33" s="5">
        <v>740</v>
      </c>
      <c r="G33" s="5">
        <v>120</v>
      </c>
      <c r="H33" s="5">
        <v>1</v>
      </c>
      <c r="I33" s="5">
        <v>1</v>
      </c>
      <c r="J33" s="5">
        <v>1</v>
      </c>
      <c r="K33" s="5">
        <v>1</v>
      </c>
      <c r="L33" s="5">
        <v>1</v>
      </c>
      <c r="M33" s="5">
        <v>1</v>
      </c>
      <c r="N33" s="5">
        <v>1</v>
      </c>
    </row>
    <row r="34" spans="1:14" x14ac:dyDescent="0.2">
      <c r="A34" s="5">
        <v>4</v>
      </c>
      <c r="B34" s="5">
        <v>4</v>
      </c>
      <c r="C34" s="5">
        <v>4</v>
      </c>
      <c r="D34" s="5">
        <v>4</v>
      </c>
      <c r="E34" s="5">
        <v>4</v>
      </c>
      <c r="F34" s="5">
        <v>330</v>
      </c>
      <c r="G34" s="5">
        <v>106</v>
      </c>
      <c r="H34" s="5">
        <v>1</v>
      </c>
      <c r="I34" s="5">
        <v>0</v>
      </c>
      <c r="J34" s="5">
        <v>0</v>
      </c>
      <c r="K34" s="5">
        <v>1</v>
      </c>
      <c r="L34" s="5">
        <v>0</v>
      </c>
      <c r="M34" s="5">
        <v>0</v>
      </c>
      <c r="N34" s="5">
        <v>1</v>
      </c>
    </row>
    <row r="35" spans="1:14" x14ac:dyDescent="0.2">
      <c r="A35" s="5">
        <v>4</v>
      </c>
      <c r="B35" s="5">
        <v>4</v>
      </c>
      <c r="C35" s="5">
        <v>4</v>
      </c>
      <c r="D35" s="5">
        <v>4</v>
      </c>
      <c r="E35" s="5">
        <v>4</v>
      </c>
      <c r="F35" s="5">
        <v>560</v>
      </c>
      <c r="G35" s="5">
        <v>108</v>
      </c>
      <c r="H35" s="5">
        <v>1</v>
      </c>
      <c r="I35" s="5">
        <v>1</v>
      </c>
      <c r="J35" s="5">
        <v>0</v>
      </c>
      <c r="K35" s="5">
        <v>0</v>
      </c>
      <c r="L35" s="5">
        <v>0</v>
      </c>
      <c r="M35" s="5">
        <v>0</v>
      </c>
      <c r="N35" s="5">
        <v>1</v>
      </c>
    </row>
    <row r="36" spans="1:14" x14ac:dyDescent="0.2">
      <c r="A36" s="5">
        <v>4</v>
      </c>
      <c r="B36" s="5">
        <v>4</v>
      </c>
      <c r="C36" s="5">
        <v>4</v>
      </c>
      <c r="D36" s="5">
        <v>4</v>
      </c>
      <c r="E36" s="5">
        <v>4</v>
      </c>
      <c r="F36" s="5">
        <v>780</v>
      </c>
      <c r="G36" s="5">
        <v>132</v>
      </c>
      <c r="H36" s="5">
        <v>1</v>
      </c>
      <c r="I36" s="5">
        <v>1</v>
      </c>
      <c r="J36" s="5">
        <v>1</v>
      </c>
      <c r="K36" s="5">
        <v>1</v>
      </c>
      <c r="L36" s="5">
        <v>1</v>
      </c>
      <c r="M36" s="5">
        <v>1</v>
      </c>
      <c r="N36" s="5">
        <v>1</v>
      </c>
    </row>
    <row r="37" spans="1:14" x14ac:dyDescent="0.2">
      <c r="A37" s="5">
        <v>4</v>
      </c>
      <c r="B37" s="5">
        <v>4</v>
      </c>
      <c r="C37" s="5">
        <v>4</v>
      </c>
      <c r="D37" s="5">
        <v>4</v>
      </c>
      <c r="E37" s="5">
        <v>4</v>
      </c>
      <c r="F37" s="5">
        <v>510</v>
      </c>
      <c r="G37" s="5">
        <v>110</v>
      </c>
      <c r="H37" s="5">
        <v>1</v>
      </c>
      <c r="I37" s="5">
        <v>1</v>
      </c>
      <c r="J37" s="5">
        <v>0</v>
      </c>
      <c r="K37" s="5">
        <v>1</v>
      </c>
      <c r="L37" s="5">
        <v>0</v>
      </c>
      <c r="M37" s="5">
        <v>0</v>
      </c>
      <c r="N37"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9F3D4-55F2-BC43-BFF5-21BECEC31517}">
  <dimension ref="A1:AA37"/>
  <sheetViews>
    <sheetView topLeftCell="H1" workbookViewId="0">
      <selection activeCell="Z1" sqref="Z1:AA37"/>
    </sheetView>
  </sheetViews>
  <sheetFormatPr baseColWidth="10" defaultRowHeight="15" x14ac:dyDescent="0.2"/>
  <sheetData>
    <row r="1" spans="1:27" x14ac:dyDescent="0.2">
      <c r="A1" s="5">
        <v>5</v>
      </c>
      <c r="B1" s="5">
        <v>5</v>
      </c>
      <c r="C1" s="5">
        <v>5</v>
      </c>
      <c r="D1" s="5">
        <v>5</v>
      </c>
      <c r="E1" s="5">
        <v>5</v>
      </c>
      <c r="F1" s="5">
        <v>690</v>
      </c>
      <c r="G1" s="5">
        <v>118</v>
      </c>
      <c r="H1" s="5">
        <v>1</v>
      </c>
      <c r="I1" s="5">
        <v>1</v>
      </c>
      <c r="J1" s="5">
        <v>0</v>
      </c>
      <c r="K1" s="5">
        <v>1</v>
      </c>
      <c r="L1" s="5">
        <v>1</v>
      </c>
      <c r="M1" s="5">
        <v>1</v>
      </c>
      <c r="N1" s="5">
        <v>1</v>
      </c>
      <c r="O1" s="4">
        <f>SUM(A1:E1)</f>
        <v>25</v>
      </c>
      <c r="P1" s="4">
        <f>SUM(H1:N1)</f>
        <v>6</v>
      </c>
      <c r="Q1" s="4">
        <f>O1/25</f>
        <v>1</v>
      </c>
      <c r="R1" s="4">
        <f>P1/7</f>
        <v>0.8571428571428571</v>
      </c>
      <c r="S1" s="4">
        <f>R1-Q1</f>
        <v>-0.1428571428571429</v>
      </c>
      <c r="T1" s="4">
        <f>R1/Q1</f>
        <v>0.8571428571428571</v>
      </c>
      <c r="U1" s="4">
        <f>Q1/R1</f>
        <v>1.1666666666666667</v>
      </c>
      <c r="V1">
        <f>((I1+M1)/2)/((B1+E1)/2)</f>
        <v>0.2</v>
      </c>
      <c r="W1">
        <f>((I1+M1)/2)-((B1+E1)/2)</f>
        <v>-4</v>
      </c>
      <c r="X1">
        <f>((I1+M1)/2)/((B1+E1)/10)</f>
        <v>1</v>
      </c>
      <c r="Y1">
        <f>((I1+M1)/2)-((B1+E1)/10)</f>
        <v>0</v>
      </c>
      <c r="Z1">
        <v>1</v>
      </c>
      <c r="AA1">
        <v>0</v>
      </c>
    </row>
    <row r="2" spans="1:27" x14ac:dyDescent="0.2">
      <c r="A2" s="5">
        <v>4</v>
      </c>
      <c r="B2" s="5">
        <v>4</v>
      </c>
      <c r="C2" s="5">
        <v>4</v>
      </c>
      <c r="D2" s="5">
        <v>4</v>
      </c>
      <c r="E2" s="5">
        <v>4</v>
      </c>
      <c r="F2" s="5">
        <v>500</v>
      </c>
      <c r="G2" s="5">
        <v>109</v>
      </c>
      <c r="H2" s="5">
        <v>1</v>
      </c>
      <c r="I2" s="5">
        <v>0</v>
      </c>
      <c r="J2" s="5">
        <v>0</v>
      </c>
      <c r="K2" s="5">
        <v>0</v>
      </c>
      <c r="L2" s="5">
        <v>0</v>
      </c>
      <c r="M2" s="5">
        <v>0</v>
      </c>
      <c r="N2" s="5">
        <v>0</v>
      </c>
      <c r="O2" s="4">
        <f t="shared" ref="O2:O37" si="0">SUM(A2:E2)</f>
        <v>20</v>
      </c>
      <c r="P2" s="4">
        <f t="shared" ref="P2:P37" si="1">SUM(H2:N2)</f>
        <v>1</v>
      </c>
      <c r="Q2" s="4">
        <f t="shared" ref="Q2:Q37" si="2">O2/25</f>
        <v>0.8</v>
      </c>
      <c r="R2" s="4">
        <f t="shared" ref="R2:R37" si="3">P2/7</f>
        <v>0.14285714285714285</v>
      </c>
      <c r="S2" s="4">
        <f t="shared" ref="S2:S37" si="4">R2-Q2</f>
        <v>-0.65714285714285725</v>
      </c>
      <c r="T2" s="4">
        <f t="shared" ref="T2:T37" si="5">R2/Q2</f>
        <v>0.17857142857142855</v>
      </c>
      <c r="U2" s="4">
        <f t="shared" ref="U2:U37" si="6">Q2/R2</f>
        <v>5.6000000000000005</v>
      </c>
      <c r="V2">
        <f t="shared" ref="V2:V37" si="7">((I2+M2)/2)/((B2+E2)/2)</f>
        <v>0</v>
      </c>
      <c r="W2">
        <f t="shared" ref="W2:W37" si="8">((I2+M2)/2)-((B2+E2)/2)</f>
        <v>-4</v>
      </c>
      <c r="X2">
        <f t="shared" ref="X2:X37" si="9">((I2+M2)/2)/((B2+E2)/10)</f>
        <v>0</v>
      </c>
      <c r="Y2">
        <f t="shared" ref="Y2:Y37" si="10">((I2+M2)/2)-((B2+E2)/10)</f>
        <v>-0.8</v>
      </c>
      <c r="Z2">
        <v>0</v>
      </c>
      <c r="AA2">
        <v>-0.8</v>
      </c>
    </row>
    <row r="3" spans="1:27" x14ac:dyDescent="0.2">
      <c r="A3" s="5">
        <v>4</v>
      </c>
      <c r="B3" s="5">
        <v>4</v>
      </c>
      <c r="C3" s="5">
        <v>4</v>
      </c>
      <c r="D3" s="5">
        <v>4</v>
      </c>
      <c r="E3" s="5">
        <v>4</v>
      </c>
      <c r="F3" s="5">
        <v>400</v>
      </c>
      <c r="G3" s="5">
        <v>110</v>
      </c>
      <c r="H3" s="5">
        <v>1</v>
      </c>
      <c r="I3" s="5">
        <v>1</v>
      </c>
      <c r="J3" s="5">
        <v>0</v>
      </c>
      <c r="K3" s="5">
        <v>1</v>
      </c>
      <c r="L3" s="5">
        <v>0</v>
      </c>
      <c r="M3" s="5">
        <v>0</v>
      </c>
      <c r="N3" s="5">
        <v>1</v>
      </c>
      <c r="O3" s="4">
        <f t="shared" si="0"/>
        <v>20</v>
      </c>
      <c r="P3" s="4">
        <f t="shared" si="1"/>
        <v>4</v>
      </c>
      <c r="Q3" s="4">
        <f t="shared" si="2"/>
        <v>0.8</v>
      </c>
      <c r="R3" s="4">
        <f t="shared" si="3"/>
        <v>0.5714285714285714</v>
      </c>
      <c r="S3" s="4">
        <f t="shared" si="4"/>
        <v>-0.22857142857142865</v>
      </c>
      <c r="T3" s="4">
        <f t="shared" si="5"/>
        <v>0.71428571428571419</v>
      </c>
      <c r="U3" s="4">
        <f t="shared" si="6"/>
        <v>1.4000000000000001</v>
      </c>
      <c r="V3">
        <f t="shared" si="7"/>
        <v>0.125</v>
      </c>
      <c r="W3">
        <f t="shared" si="8"/>
        <v>-3.5</v>
      </c>
      <c r="X3">
        <f t="shared" si="9"/>
        <v>0.625</v>
      </c>
      <c r="Y3">
        <f t="shared" si="10"/>
        <v>-0.30000000000000004</v>
      </c>
      <c r="Z3">
        <v>0.625</v>
      </c>
      <c r="AA3">
        <v>-0.30000000000000004</v>
      </c>
    </row>
    <row r="4" spans="1:27" x14ac:dyDescent="0.2">
      <c r="A4" s="5">
        <v>4</v>
      </c>
      <c r="B4" s="5">
        <v>4</v>
      </c>
      <c r="C4" s="5">
        <v>4</v>
      </c>
      <c r="D4" s="5">
        <v>4</v>
      </c>
      <c r="E4" s="5">
        <v>4</v>
      </c>
      <c r="F4" s="5">
        <v>880</v>
      </c>
      <c r="G4" s="5">
        <v>128</v>
      </c>
      <c r="H4" s="5">
        <v>1</v>
      </c>
      <c r="I4" s="5">
        <v>1</v>
      </c>
      <c r="J4" s="5">
        <v>0</v>
      </c>
      <c r="K4" s="5">
        <v>1</v>
      </c>
      <c r="L4" s="5">
        <v>1</v>
      </c>
      <c r="M4" s="5">
        <v>1</v>
      </c>
      <c r="N4" s="5">
        <v>1</v>
      </c>
      <c r="O4" s="4">
        <f t="shared" si="0"/>
        <v>20</v>
      </c>
      <c r="P4" s="4">
        <f t="shared" si="1"/>
        <v>6</v>
      </c>
      <c r="Q4" s="4">
        <f t="shared" si="2"/>
        <v>0.8</v>
      </c>
      <c r="R4" s="4">
        <f t="shared" si="3"/>
        <v>0.8571428571428571</v>
      </c>
      <c r="S4" s="4">
        <f t="shared" si="4"/>
        <v>5.7142857142857051E-2</v>
      </c>
      <c r="T4" s="4">
        <f t="shared" si="5"/>
        <v>1.0714285714285714</v>
      </c>
      <c r="U4" s="4">
        <f t="shared" si="6"/>
        <v>0.93333333333333346</v>
      </c>
      <c r="V4">
        <f t="shared" si="7"/>
        <v>0.25</v>
      </c>
      <c r="W4">
        <f t="shared" si="8"/>
        <v>-3</v>
      </c>
      <c r="X4">
        <f t="shared" si="9"/>
        <v>1.25</v>
      </c>
      <c r="Y4">
        <f t="shared" si="10"/>
        <v>0.19999999999999996</v>
      </c>
      <c r="Z4">
        <v>1.25</v>
      </c>
      <c r="AA4">
        <v>0.19999999999999996</v>
      </c>
    </row>
    <row r="5" spans="1:27" x14ac:dyDescent="0.2">
      <c r="A5" s="5">
        <v>5</v>
      </c>
      <c r="B5" s="5">
        <v>4</v>
      </c>
      <c r="C5" s="5">
        <v>3</v>
      </c>
      <c r="D5" s="5">
        <v>5</v>
      </c>
      <c r="E5" s="5">
        <v>5</v>
      </c>
      <c r="F5" s="5">
        <v>768</v>
      </c>
      <c r="G5" s="5">
        <v>137</v>
      </c>
      <c r="H5" s="5">
        <v>1</v>
      </c>
      <c r="I5" s="5">
        <v>1</v>
      </c>
      <c r="J5" s="5">
        <v>0</v>
      </c>
      <c r="K5" s="5">
        <v>1</v>
      </c>
      <c r="L5" s="5">
        <v>1</v>
      </c>
      <c r="M5" s="5">
        <v>0</v>
      </c>
      <c r="N5" s="5">
        <v>0</v>
      </c>
      <c r="O5" s="4">
        <f t="shared" si="0"/>
        <v>22</v>
      </c>
      <c r="P5" s="4">
        <f t="shared" si="1"/>
        <v>4</v>
      </c>
      <c r="Q5" s="4">
        <f t="shared" si="2"/>
        <v>0.88</v>
      </c>
      <c r="R5" s="4">
        <f t="shared" si="3"/>
        <v>0.5714285714285714</v>
      </c>
      <c r="S5" s="4">
        <f t="shared" si="4"/>
        <v>-0.30857142857142861</v>
      </c>
      <c r="T5" s="4">
        <f t="shared" si="5"/>
        <v>0.64935064935064934</v>
      </c>
      <c r="U5" s="4">
        <f t="shared" si="6"/>
        <v>1.54</v>
      </c>
      <c r="V5">
        <f t="shared" si="7"/>
        <v>0.1111111111111111</v>
      </c>
      <c r="W5">
        <f t="shared" si="8"/>
        <v>-4</v>
      </c>
      <c r="X5">
        <f t="shared" si="9"/>
        <v>0.55555555555555558</v>
      </c>
      <c r="Y5">
        <f t="shared" si="10"/>
        <v>-0.4</v>
      </c>
      <c r="Z5">
        <v>0.55555555555555558</v>
      </c>
      <c r="AA5">
        <v>-0.4</v>
      </c>
    </row>
    <row r="6" spans="1:27" x14ac:dyDescent="0.2">
      <c r="A6" s="5">
        <v>4</v>
      </c>
      <c r="B6" s="5">
        <v>5</v>
      </c>
      <c r="C6" s="5">
        <v>5</v>
      </c>
      <c r="D6" s="5">
        <v>3</v>
      </c>
      <c r="E6" s="5">
        <v>3</v>
      </c>
      <c r="F6" s="5">
        <v>782</v>
      </c>
      <c r="G6" s="5">
        <v>145</v>
      </c>
      <c r="H6" s="5">
        <v>1</v>
      </c>
      <c r="I6" s="5">
        <v>1</v>
      </c>
      <c r="J6" s="5">
        <v>0</v>
      </c>
      <c r="K6" s="5">
        <v>1</v>
      </c>
      <c r="L6" s="5">
        <v>1</v>
      </c>
      <c r="M6" s="5">
        <v>1</v>
      </c>
      <c r="N6" s="5">
        <v>1</v>
      </c>
      <c r="O6" s="4">
        <f t="shared" si="0"/>
        <v>20</v>
      </c>
      <c r="P6" s="4">
        <f t="shared" si="1"/>
        <v>6</v>
      </c>
      <c r="Q6" s="4">
        <f t="shared" si="2"/>
        <v>0.8</v>
      </c>
      <c r="R6" s="4">
        <f t="shared" si="3"/>
        <v>0.8571428571428571</v>
      </c>
      <c r="S6" s="4">
        <f t="shared" si="4"/>
        <v>5.7142857142857051E-2</v>
      </c>
      <c r="T6" s="4">
        <f t="shared" si="5"/>
        <v>1.0714285714285714</v>
      </c>
      <c r="U6" s="4">
        <f t="shared" si="6"/>
        <v>0.93333333333333346</v>
      </c>
      <c r="V6">
        <f t="shared" si="7"/>
        <v>0.25</v>
      </c>
      <c r="W6">
        <f t="shared" si="8"/>
        <v>-3</v>
      </c>
      <c r="X6">
        <f t="shared" si="9"/>
        <v>1.25</v>
      </c>
      <c r="Y6">
        <f t="shared" si="10"/>
        <v>0.19999999999999996</v>
      </c>
      <c r="Z6">
        <v>1.25</v>
      </c>
      <c r="AA6">
        <v>0.19999999999999996</v>
      </c>
    </row>
    <row r="7" spans="1:27" x14ac:dyDescent="0.2">
      <c r="A7" s="5">
        <v>4</v>
      </c>
      <c r="B7" s="5">
        <v>3</v>
      </c>
      <c r="C7" s="5">
        <v>4</v>
      </c>
      <c r="D7" s="5">
        <v>3</v>
      </c>
      <c r="E7" s="5">
        <v>4</v>
      </c>
      <c r="F7" s="5">
        <v>764</v>
      </c>
      <c r="G7" s="5">
        <v>140</v>
      </c>
      <c r="H7" s="5">
        <v>0</v>
      </c>
      <c r="I7" s="5">
        <v>1</v>
      </c>
      <c r="J7" s="5">
        <v>1</v>
      </c>
      <c r="K7" s="5">
        <v>1</v>
      </c>
      <c r="L7" s="5">
        <v>1</v>
      </c>
      <c r="M7" s="5">
        <v>0</v>
      </c>
      <c r="N7" s="5">
        <v>1</v>
      </c>
      <c r="O7" s="4">
        <f t="shared" si="0"/>
        <v>18</v>
      </c>
      <c r="P7" s="4">
        <f t="shared" si="1"/>
        <v>5</v>
      </c>
      <c r="Q7" s="4">
        <f t="shared" si="2"/>
        <v>0.72</v>
      </c>
      <c r="R7" s="4">
        <f t="shared" si="3"/>
        <v>0.7142857142857143</v>
      </c>
      <c r="S7" s="4">
        <f t="shared" si="4"/>
        <v>-5.7142857142856718E-3</v>
      </c>
      <c r="T7" s="4">
        <f t="shared" si="5"/>
        <v>0.99206349206349209</v>
      </c>
      <c r="U7" s="4">
        <f t="shared" si="6"/>
        <v>1.008</v>
      </c>
      <c r="V7">
        <f t="shared" si="7"/>
        <v>0.14285714285714285</v>
      </c>
      <c r="W7">
        <f t="shared" si="8"/>
        <v>-3</v>
      </c>
      <c r="X7">
        <f t="shared" si="9"/>
        <v>0.7142857142857143</v>
      </c>
      <c r="Y7">
        <f t="shared" si="10"/>
        <v>-0.19999999999999996</v>
      </c>
      <c r="Z7">
        <v>0.7142857142857143</v>
      </c>
      <c r="AA7">
        <v>-0.19999999999999996</v>
      </c>
    </row>
    <row r="8" spans="1:27" x14ac:dyDescent="0.2">
      <c r="A8" s="5">
        <v>3</v>
      </c>
      <c r="B8" s="5">
        <v>3</v>
      </c>
      <c r="C8" s="5">
        <v>3</v>
      </c>
      <c r="D8" s="5">
        <v>3</v>
      </c>
      <c r="E8" s="5">
        <v>3</v>
      </c>
      <c r="F8" s="5">
        <v>320</v>
      </c>
      <c r="G8" s="5">
        <v>105</v>
      </c>
      <c r="H8" s="5">
        <v>0</v>
      </c>
      <c r="I8" s="5">
        <v>0</v>
      </c>
      <c r="J8" s="5">
        <v>0</v>
      </c>
      <c r="K8" s="5">
        <v>0</v>
      </c>
      <c r="L8" s="5">
        <v>0</v>
      </c>
      <c r="M8" s="5">
        <v>0</v>
      </c>
      <c r="N8" s="5">
        <v>1</v>
      </c>
      <c r="O8" s="4">
        <f t="shared" si="0"/>
        <v>15</v>
      </c>
      <c r="P8" s="4">
        <f t="shared" si="1"/>
        <v>1</v>
      </c>
      <c r="Q8" s="4">
        <f t="shared" si="2"/>
        <v>0.6</v>
      </c>
      <c r="R8" s="4">
        <f t="shared" si="3"/>
        <v>0.14285714285714285</v>
      </c>
      <c r="S8" s="4">
        <f t="shared" si="4"/>
        <v>-0.45714285714285713</v>
      </c>
      <c r="T8" s="4">
        <f t="shared" si="5"/>
        <v>0.23809523809523808</v>
      </c>
      <c r="U8" s="4">
        <f t="shared" si="6"/>
        <v>4.2</v>
      </c>
      <c r="V8">
        <f t="shared" si="7"/>
        <v>0</v>
      </c>
      <c r="W8">
        <f t="shared" si="8"/>
        <v>-3</v>
      </c>
      <c r="X8">
        <f t="shared" si="9"/>
        <v>0</v>
      </c>
      <c r="Y8">
        <f t="shared" si="10"/>
        <v>-0.6</v>
      </c>
      <c r="Z8">
        <v>0</v>
      </c>
      <c r="AA8">
        <v>-0.6</v>
      </c>
    </row>
    <row r="9" spans="1:27" x14ac:dyDescent="0.2">
      <c r="A9" s="5">
        <v>4</v>
      </c>
      <c r="B9" s="5">
        <v>4</v>
      </c>
      <c r="C9" s="5">
        <v>4</v>
      </c>
      <c r="D9" s="5">
        <v>3</v>
      </c>
      <c r="E9" s="5">
        <v>4</v>
      </c>
      <c r="F9" s="5">
        <v>520</v>
      </c>
      <c r="G9" s="5">
        <v>117</v>
      </c>
      <c r="H9" s="5">
        <v>1</v>
      </c>
      <c r="I9" s="5">
        <v>1</v>
      </c>
      <c r="J9" s="5">
        <v>1</v>
      </c>
      <c r="K9" s="5">
        <v>1</v>
      </c>
      <c r="L9" s="5">
        <v>1</v>
      </c>
      <c r="M9" s="5">
        <v>0</v>
      </c>
      <c r="N9" s="5">
        <v>1</v>
      </c>
      <c r="O9" s="4">
        <f t="shared" si="0"/>
        <v>19</v>
      </c>
      <c r="P9" s="4">
        <f t="shared" si="1"/>
        <v>6</v>
      </c>
      <c r="Q9" s="4">
        <f t="shared" si="2"/>
        <v>0.76</v>
      </c>
      <c r="R9" s="4">
        <f t="shared" si="3"/>
        <v>0.8571428571428571</v>
      </c>
      <c r="S9" s="4">
        <f t="shared" si="4"/>
        <v>9.7142857142857086E-2</v>
      </c>
      <c r="T9" s="4">
        <f t="shared" si="5"/>
        <v>1.1278195488721803</v>
      </c>
      <c r="U9" s="4">
        <f t="shared" si="6"/>
        <v>0.88666666666666671</v>
      </c>
      <c r="V9">
        <f t="shared" si="7"/>
        <v>0.125</v>
      </c>
      <c r="W9">
        <f t="shared" si="8"/>
        <v>-3.5</v>
      </c>
      <c r="X9">
        <f t="shared" si="9"/>
        <v>0.625</v>
      </c>
      <c r="Y9">
        <f t="shared" si="10"/>
        <v>-0.30000000000000004</v>
      </c>
      <c r="Z9">
        <v>0.625</v>
      </c>
      <c r="AA9">
        <v>-0.30000000000000004</v>
      </c>
    </row>
    <row r="10" spans="1:27" x14ac:dyDescent="0.2">
      <c r="A10" s="5">
        <v>4</v>
      </c>
      <c r="B10" s="5">
        <v>5</v>
      </c>
      <c r="C10" s="5">
        <v>4</v>
      </c>
      <c r="D10" s="5">
        <v>3</v>
      </c>
      <c r="E10" s="5">
        <v>4</v>
      </c>
      <c r="F10" s="5">
        <v>460</v>
      </c>
      <c r="G10" s="5">
        <v>107</v>
      </c>
      <c r="H10" s="5">
        <v>0</v>
      </c>
      <c r="I10" s="5">
        <v>0</v>
      </c>
      <c r="J10" s="5">
        <v>0</v>
      </c>
      <c r="K10" s="5">
        <v>1</v>
      </c>
      <c r="L10" s="5">
        <v>0</v>
      </c>
      <c r="M10" s="5">
        <v>0</v>
      </c>
      <c r="N10" s="5">
        <v>1</v>
      </c>
      <c r="O10" s="4">
        <f t="shared" si="0"/>
        <v>20</v>
      </c>
      <c r="P10" s="4">
        <f t="shared" si="1"/>
        <v>2</v>
      </c>
      <c r="Q10" s="4">
        <f t="shared" si="2"/>
        <v>0.8</v>
      </c>
      <c r="R10" s="4">
        <f t="shared" si="3"/>
        <v>0.2857142857142857</v>
      </c>
      <c r="S10" s="4">
        <f t="shared" si="4"/>
        <v>-0.51428571428571435</v>
      </c>
      <c r="T10" s="4">
        <f t="shared" si="5"/>
        <v>0.3571428571428571</v>
      </c>
      <c r="U10" s="4">
        <f t="shared" si="6"/>
        <v>2.8000000000000003</v>
      </c>
      <c r="V10">
        <f t="shared" si="7"/>
        <v>0</v>
      </c>
      <c r="W10">
        <f t="shared" si="8"/>
        <v>-4.5</v>
      </c>
      <c r="X10">
        <f t="shared" si="9"/>
        <v>0</v>
      </c>
      <c r="Y10">
        <f t="shared" si="10"/>
        <v>-0.9</v>
      </c>
      <c r="Z10">
        <v>0</v>
      </c>
      <c r="AA10">
        <v>-0.9</v>
      </c>
    </row>
    <row r="11" spans="1:27" x14ac:dyDescent="0.2">
      <c r="A11" s="5">
        <v>2</v>
      </c>
      <c r="B11" s="5">
        <v>3</v>
      </c>
      <c r="C11" s="5">
        <v>2</v>
      </c>
      <c r="D11" s="5">
        <v>4</v>
      </c>
      <c r="E11" s="5">
        <v>3</v>
      </c>
      <c r="F11" s="5">
        <v>897</v>
      </c>
      <c r="G11" s="5">
        <v>105</v>
      </c>
      <c r="H11" s="5">
        <v>1</v>
      </c>
      <c r="I11" s="5">
        <v>1</v>
      </c>
      <c r="J11" s="5">
        <v>0</v>
      </c>
      <c r="K11" s="5">
        <v>1</v>
      </c>
      <c r="L11" s="5">
        <v>1</v>
      </c>
      <c r="M11" s="5">
        <v>1</v>
      </c>
      <c r="N11" s="5">
        <v>1</v>
      </c>
      <c r="O11" s="4">
        <f t="shared" si="0"/>
        <v>14</v>
      </c>
      <c r="P11" s="4">
        <f t="shared" si="1"/>
        <v>6</v>
      </c>
      <c r="Q11" s="4">
        <f t="shared" si="2"/>
        <v>0.56000000000000005</v>
      </c>
      <c r="R11" s="4">
        <f t="shared" si="3"/>
        <v>0.8571428571428571</v>
      </c>
      <c r="S11" s="4">
        <f t="shared" si="4"/>
        <v>0.29714285714285704</v>
      </c>
      <c r="T11" s="4">
        <f t="shared" si="5"/>
        <v>1.5306122448979589</v>
      </c>
      <c r="U11" s="4">
        <f t="shared" si="6"/>
        <v>0.65333333333333343</v>
      </c>
      <c r="V11">
        <f t="shared" si="7"/>
        <v>0.33333333333333331</v>
      </c>
      <c r="W11">
        <f t="shared" si="8"/>
        <v>-2</v>
      </c>
      <c r="X11">
        <f t="shared" si="9"/>
        <v>1.6666666666666667</v>
      </c>
      <c r="Y11">
        <f t="shared" si="10"/>
        <v>0.4</v>
      </c>
      <c r="Z11">
        <v>1.6666666666666667</v>
      </c>
      <c r="AA11">
        <v>0.4</v>
      </c>
    </row>
    <row r="12" spans="1:27" x14ac:dyDescent="0.2">
      <c r="A12" s="5">
        <v>4</v>
      </c>
      <c r="B12" s="5">
        <v>4</v>
      </c>
      <c r="C12" s="5">
        <v>4</v>
      </c>
      <c r="D12" s="5">
        <v>4</v>
      </c>
      <c r="E12" s="5">
        <v>4</v>
      </c>
      <c r="F12" s="5">
        <v>520</v>
      </c>
      <c r="G12" s="5">
        <v>103</v>
      </c>
      <c r="H12" s="5">
        <v>0</v>
      </c>
      <c r="I12" s="5">
        <v>0</v>
      </c>
      <c r="J12" s="5">
        <v>0</v>
      </c>
      <c r="K12" s="5">
        <v>0</v>
      </c>
      <c r="L12" s="5">
        <v>0</v>
      </c>
      <c r="M12" s="5">
        <v>1</v>
      </c>
      <c r="N12" s="5">
        <v>0</v>
      </c>
      <c r="O12" s="4">
        <f t="shared" si="0"/>
        <v>20</v>
      </c>
      <c r="P12" s="4">
        <f t="shared" si="1"/>
        <v>1</v>
      </c>
      <c r="Q12" s="4">
        <f t="shared" si="2"/>
        <v>0.8</v>
      </c>
      <c r="R12" s="4">
        <f t="shared" si="3"/>
        <v>0.14285714285714285</v>
      </c>
      <c r="S12" s="4">
        <f t="shared" si="4"/>
        <v>-0.65714285714285725</v>
      </c>
      <c r="T12" s="4">
        <f t="shared" si="5"/>
        <v>0.17857142857142855</v>
      </c>
      <c r="U12" s="4">
        <f t="shared" si="6"/>
        <v>5.6000000000000005</v>
      </c>
      <c r="V12">
        <f t="shared" si="7"/>
        <v>0.125</v>
      </c>
      <c r="W12">
        <f t="shared" si="8"/>
        <v>-3.5</v>
      </c>
      <c r="X12">
        <f t="shared" si="9"/>
        <v>0.625</v>
      </c>
      <c r="Y12">
        <f t="shared" si="10"/>
        <v>-0.30000000000000004</v>
      </c>
      <c r="Z12">
        <v>0.625</v>
      </c>
      <c r="AA12">
        <v>-0.30000000000000004</v>
      </c>
    </row>
    <row r="13" spans="1:27" x14ac:dyDescent="0.2">
      <c r="A13" s="5">
        <v>4</v>
      </c>
      <c r="B13" s="5">
        <v>4</v>
      </c>
      <c r="C13" s="5">
        <v>5</v>
      </c>
      <c r="D13" s="5">
        <v>5</v>
      </c>
      <c r="E13" s="5">
        <v>4</v>
      </c>
      <c r="F13" s="5">
        <v>780</v>
      </c>
      <c r="G13" s="5">
        <v>126</v>
      </c>
      <c r="H13" s="5">
        <v>1</v>
      </c>
      <c r="I13" s="5">
        <v>1</v>
      </c>
      <c r="J13" s="5">
        <v>1</v>
      </c>
      <c r="K13" s="5">
        <v>1</v>
      </c>
      <c r="L13" s="5">
        <v>1</v>
      </c>
      <c r="M13" s="5">
        <v>1</v>
      </c>
      <c r="N13" s="5">
        <v>1</v>
      </c>
      <c r="O13" s="4">
        <f t="shared" si="0"/>
        <v>22</v>
      </c>
      <c r="P13" s="4">
        <f t="shared" si="1"/>
        <v>7</v>
      </c>
      <c r="Q13" s="4">
        <f t="shared" si="2"/>
        <v>0.88</v>
      </c>
      <c r="R13" s="4">
        <f t="shared" si="3"/>
        <v>1</v>
      </c>
      <c r="S13" s="4">
        <f t="shared" si="4"/>
        <v>0.12</v>
      </c>
      <c r="T13" s="4">
        <f t="shared" si="5"/>
        <v>1.1363636363636365</v>
      </c>
      <c r="U13" s="4">
        <f t="shared" si="6"/>
        <v>0.88</v>
      </c>
      <c r="V13">
        <f t="shared" si="7"/>
        <v>0.25</v>
      </c>
      <c r="W13">
        <f t="shared" si="8"/>
        <v>-3</v>
      </c>
      <c r="X13">
        <f t="shared" si="9"/>
        <v>1.25</v>
      </c>
      <c r="Y13">
        <f t="shared" si="10"/>
        <v>0.19999999999999996</v>
      </c>
      <c r="Z13">
        <v>1.25</v>
      </c>
      <c r="AA13">
        <v>0.19999999999999996</v>
      </c>
    </row>
    <row r="14" spans="1:27" x14ac:dyDescent="0.2">
      <c r="A14" s="5">
        <v>4</v>
      </c>
      <c r="B14" s="5">
        <v>4</v>
      </c>
      <c r="C14" s="5">
        <v>4</v>
      </c>
      <c r="D14" s="5">
        <v>3</v>
      </c>
      <c r="E14" s="5">
        <v>3</v>
      </c>
      <c r="F14" s="5">
        <v>800</v>
      </c>
      <c r="G14" s="5">
        <v>141</v>
      </c>
      <c r="H14" s="5">
        <v>1</v>
      </c>
      <c r="I14" s="5">
        <v>1</v>
      </c>
      <c r="J14" s="5">
        <v>0</v>
      </c>
      <c r="K14" s="5">
        <v>1</v>
      </c>
      <c r="L14" s="5">
        <v>0</v>
      </c>
      <c r="M14" s="5">
        <v>0</v>
      </c>
      <c r="N14" s="5">
        <v>0</v>
      </c>
      <c r="O14" s="4">
        <f t="shared" si="0"/>
        <v>18</v>
      </c>
      <c r="P14" s="4">
        <f t="shared" si="1"/>
        <v>3</v>
      </c>
      <c r="Q14" s="4">
        <f t="shared" si="2"/>
        <v>0.72</v>
      </c>
      <c r="R14" s="4">
        <f t="shared" si="3"/>
        <v>0.42857142857142855</v>
      </c>
      <c r="S14" s="4">
        <f t="shared" si="4"/>
        <v>-0.29142857142857143</v>
      </c>
      <c r="T14" s="4">
        <f t="shared" si="5"/>
        <v>0.59523809523809523</v>
      </c>
      <c r="U14" s="4">
        <f t="shared" si="6"/>
        <v>1.68</v>
      </c>
      <c r="V14">
        <f t="shared" si="7"/>
        <v>0.14285714285714285</v>
      </c>
      <c r="W14">
        <f t="shared" si="8"/>
        <v>-3</v>
      </c>
      <c r="X14">
        <f t="shared" si="9"/>
        <v>0.7142857142857143</v>
      </c>
      <c r="Y14">
        <f t="shared" si="10"/>
        <v>-0.19999999999999996</v>
      </c>
      <c r="Z14">
        <v>0.7142857142857143</v>
      </c>
      <c r="AA14">
        <v>-0.19999999999999996</v>
      </c>
    </row>
    <row r="15" spans="1:27" x14ac:dyDescent="0.2">
      <c r="A15" s="5">
        <v>4</v>
      </c>
      <c r="B15" s="5">
        <v>4</v>
      </c>
      <c r="C15" s="5">
        <v>4</v>
      </c>
      <c r="D15" s="5">
        <v>3</v>
      </c>
      <c r="E15" s="5">
        <v>4</v>
      </c>
      <c r="F15" s="5">
        <v>740</v>
      </c>
      <c r="G15" s="5">
        <v>120</v>
      </c>
      <c r="H15" s="5">
        <v>1</v>
      </c>
      <c r="I15" s="5">
        <v>1</v>
      </c>
      <c r="J15" s="5">
        <v>1</v>
      </c>
      <c r="K15" s="5">
        <v>1</v>
      </c>
      <c r="L15" s="5">
        <v>1</v>
      </c>
      <c r="M15" s="5">
        <v>1</v>
      </c>
      <c r="N15" s="5">
        <v>1</v>
      </c>
      <c r="O15" s="4">
        <f t="shared" si="0"/>
        <v>19</v>
      </c>
      <c r="P15" s="4">
        <f t="shared" si="1"/>
        <v>7</v>
      </c>
      <c r="Q15" s="4">
        <f t="shared" si="2"/>
        <v>0.76</v>
      </c>
      <c r="R15" s="4">
        <f t="shared" si="3"/>
        <v>1</v>
      </c>
      <c r="S15" s="4">
        <f t="shared" si="4"/>
        <v>0.24</v>
      </c>
      <c r="T15" s="4">
        <f t="shared" si="5"/>
        <v>1.3157894736842106</v>
      </c>
      <c r="U15" s="4">
        <f t="shared" si="6"/>
        <v>0.76</v>
      </c>
      <c r="V15">
        <f t="shared" si="7"/>
        <v>0.25</v>
      </c>
      <c r="W15">
        <f t="shared" si="8"/>
        <v>-3</v>
      </c>
      <c r="X15">
        <f t="shared" si="9"/>
        <v>1.25</v>
      </c>
      <c r="Y15">
        <f t="shared" si="10"/>
        <v>0.19999999999999996</v>
      </c>
      <c r="Z15">
        <v>1.25</v>
      </c>
      <c r="AA15">
        <v>0.19999999999999996</v>
      </c>
    </row>
    <row r="16" spans="1:27" x14ac:dyDescent="0.2">
      <c r="A16" s="5">
        <v>3</v>
      </c>
      <c r="B16" s="5">
        <v>3</v>
      </c>
      <c r="C16" s="5">
        <v>3</v>
      </c>
      <c r="D16" s="5">
        <v>3</v>
      </c>
      <c r="E16" s="5">
        <v>3</v>
      </c>
      <c r="F16" s="5">
        <v>810</v>
      </c>
      <c r="G16" s="5">
        <v>134</v>
      </c>
      <c r="H16" s="5">
        <v>1</v>
      </c>
      <c r="I16" s="5">
        <v>1</v>
      </c>
      <c r="J16" s="5">
        <v>1</v>
      </c>
      <c r="K16" s="5">
        <v>1</v>
      </c>
      <c r="L16" s="5">
        <v>1</v>
      </c>
      <c r="M16" s="5">
        <v>1</v>
      </c>
      <c r="N16" s="5">
        <v>1</v>
      </c>
      <c r="O16" s="4">
        <f t="shared" si="0"/>
        <v>15</v>
      </c>
      <c r="P16" s="4">
        <f t="shared" si="1"/>
        <v>7</v>
      </c>
      <c r="Q16" s="4">
        <f t="shared" si="2"/>
        <v>0.6</v>
      </c>
      <c r="R16" s="4">
        <f t="shared" si="3"/>
        <v>1</v>
      </c>
      <c r="S16" s="4">
        <f t="shared" si="4"/>
        <v>0.4</v>
      </c>
      <c r="T16" s="4">
        <f t="shared" si="5"/>
        <v>1.6666666666666667</v>
      </c>
      <c r="U16" s="4">
        <f t="shared" si="6"/>
        <v>0.6</v>
      </c>
      <c r="V16">
        <f t="shared" si="7"/>
        <v>0.33333333333333331</v>
      </c>
      <c r="W16">
        <f t="shared" si="8"/>
        <v>-2</v>
      </c>
      <c r="X16">
        <f t="shared" si="9"/>
        <v>1.6666666666666667</v>
      </c>
      <c r="Y16">
        <f t="shared" si="10"/>
        <v>0.4</v>
      </c>
      <c r="Z16">
        <v>1.6666666666666667</v>
      </c>
      <c r="AA16">
        <v>0.4</v>
      </c>
    </row>
    <row r="17" spans="1:27" x14ac:dyDescent="0.2">
      <c r="A17" s="5">
        <v>3</v>
      </c>
      <c r="B17" s="5">
        <v>2</v>
      </c>
      <c r="C17" s="5">
        <v>3</v>
      </c>
      <c r="D17" s="5">
        <v>1</v>
      </c>
      <c r="E17" s="5">
        <v>2</v>
      </c>
      <c r="F17" s="5">
        <v>698</v>
      </c>
      <c r="G17" s="5">
        <v>102</v>
      </c>
      <c r="H17" s="5">
        <v>0</v>
      </c>
      <c r="I17" s="5">
        <v>0</v>
      </c>
      <c r="J17" s="5">
        <v>1</v>
      </c>
      <c r="K17" s="5">
        <v>1</v>
      </c>
      <c r="L17" s="5">
        <v>1</v>
      </c>
      <c r="M17" s="5">
        <v>1</v>
      </c>
      <c r="N17" s="5">
        <v>0</v>
      </c>
      <c r="O17" s="4">
        <f t="shared" si="0"/>
        <v>11</v>
      </c>
      <c r="P17" s="4">
        <f t="shared" si="1"/>
        <v>4</v>
      </c>
      <c r="Q17" s="4">
        <f t="shared" si="2"/>
        <v>0.44</v>
      </c>
      <c r="R17" s="4">
        <f t="shared" si="3"/>
        <v>0.5714285714285714</v>
      </c>
      <c r="S17" s="4">
        <f t="shared" si="4"/>
        <v>0.13142857142857139</v>
      </c>
      <c r="T17" s="4">
        <f t="shared" si="5"/>
        <v>1.2987012987012987</v>
      </c>
      <c r="U17" s="4">
        <f t="shared" si="6"/>
        <v>0.77</v>
      </c>
      <c r="V17">
        <f t="shared" si="7"/>
        <v>0.25</v>
      </c>
      <c r="W17">
        <f t="shared" si="8"/>
        <v>-1.5</v>
      </c>
      <c r="X17">
        <f t="shared" si="9"/>
        <v>1.25</v>
      </c>
      <c r="Y17">
        <f t="shared" si="10"/>
        <v>9.9999999999999978E-2</v>
      </c>
      <c r="Z17">
        <v>1.25</v>
      </c>
      <c r="AA17">
        <v>9.9999999999999978E-2</v>
      </c>
    </row>
    <row r="18" spans="1:27" x14ac:dyDescent="0.2">
      <c r="A18" s="5">
        <v>4</v>
      </c>
      <c r="B18" s="5">
        <v>2</v>
      </c>
      <c r="C18" s="5">
        <v>3</v>
      </c>
      <c r="D18" s="5">
        <v>3</v>
      </c>
      <c r="E18" s="5">
        <v>2</v>
      </c>
      <c r="F18" s="5">
        <v>725</v>
      </c>
      <c r="G18" s="5">
        <v>118</v>
      </c>
      <c r="H18" s="5">
        <v>1</v>
      </c>
      <c r="I18" s="5">
        <v>1</v>
      </c>
      <c r="J18" s="5">
        <v>0</v>
      </c>
      <c r="K18" s="5">
        <v>1</v>
      </c>
      <c r="L18" s="5">
        <v>0</v>
      </c>
      <c r="M18" s="5">
        <v>1</v>
      </c>
      <c r="N18" s="5">
        <v>1</v>
      </c>
      <c r="O18" s="4">
        <f t="shared" si="0"/>
        <v>14</v>
      </c>
      <c r="P18" s="4">
        <f t="shared" si="1"/>
        <v>5</v>
      </c>
      <c r="Q18" s="4">
        <f t="shared" si="2"/>
        <v>0.56000000000000005</v>
      </c>
      <c r="R18" s="4">
        <f t="shared" si="3"/>
        <v>0.7142857142857143</v>
      </c>
      <c r="S18" s="4">
        <f t="shared" si="4"/>
        <v>0.15428571428571425</v>
      </c>
      <c r="T18" s="4">
        <f t="shared" si="5"/>
        <v>1.2755102040816326</v>
      </c>
      <c r="U18" s="4">
        <f t="shared" si="6"/>
        <v>0.78400000000000003</v>
      </c>
      <c r="V18">
        <f t="shared" si="7"/>
        <v>0.5</v>
      </c>
      <c r="W18">
        <f t="shared" si="8"/>
        <v>-1</v>
      </c>
      <c r="X18">
        <f t="shared" si="9"/>
        <v>2.5</v>
      </c>
      <c r="Y18">
        <f t="shared" si="10"/>
        <v>0.6</v>
      </c>
      <c r="Z18">
        <v>2.5</v>
      </c>
      <c r="AA18">
        <v>0.6</v>
      </c>
    </row>
    <row r="19" spans="1:27" x14ac:dyDescent="0.2">
      <c r="A19" s="5">
        <v>5</v>
      </c>
      <c r="B19" s="5">
        <v>4</v>
      </c>
      <c r="C19" s="5">
        <v>5</v>
      </c>
      <c r="D19" s="5">
        <v>4</v>
      </c>
      <c r="E19" s="5">
        <v>4</v>
      </c>
      <c r="F19" s="5">
        <v>802</v>
      </c>
      <c r="G19" s="5">
        <v>151</v>
      </c>
      <c r="H19" s="5">
        <v>1</v>
      </c>
      <c r="I19" s="5">
        <v>1</v>
      </c>
      <c r="J19" s="5">
        <v>0</v>
      </c>
      <c r="K19" s="5">
        <v>1</v>
      </c>
      <c r="L19" s="5">
        <v>1</v>
      </c>
      <c r="M19" s="5">
        <v>1</v>
      </c>
      <c r="N19" s="5">
        <v>1</v>
      </c>
      <c r="O19" s="4">
        <f t="shared" si="0"/>
        <v>22</v>
      </c>
      <c r="P19" s="4">
        <f t="shared" si="1"/>
        <v>6</v>
      </c>
      <c r="Q19" s="4">
        <f t="shared" si="2"/>
        <v>0.88</v>
      </c>
      <c r="R19" s="4">
        <f t="shared" si="3"/>
        <v>0.8571428571428571</v>
      </c>
      <c r="S19" s="4">
        <f t="shared" si="4"/>
        <v>-2.2857142857142909E-2</v>
      </c>
      <c r="T19" s="4">
        <f t="shared" si="5"/>
        <v>0.97402597402597402</v>
      </c>
      <c r="U19" s="4">
        <f t="shared" si="6"/>
        <v>1.0266666666666668</v>
      </c>
      <c r="V19">
        <f t="shared" si="7"/>
        <v>0.25</v>
      </c>
      <c r="W19">
        <f t="shared" si="8"/>
        <v>-3</v>
      </c>
      <c r="X19">
        <f t="shared" si="9"/>
        <v>1.25</v>
      </c>
      <c r="Y19">
        <f t="shared" si="10"/>
        <v>0.19999999999999996</v>
      </c>
      <c r="Z19">
        <v>1.25</v>
      </c>
      <c r="AA19">
        <v>0.19999999999999996</v>
      </c>
    </row>
    <row r="20" spans="1:27" x14ac:dyDescent="0.2">
      <c r="A20" s="5">
        <v>3</v>
      </c>
      <c r="B20" s="5">
        <v>3</v>
      </c>
      <c r="C20" s="5">
        <v>3</v>
      </c>
      <c r="D20" s="5">
        <v>3</v>
      </c>
      <c r="E20" s="5">
        <v>3</v>
      </c>
      <c r="F20" s="5">
        <v>550</v>
      </c>
      <c r="G20" s="5">
        <v>102</v>
      </c>
      <c r="H20" s="5">
        <v>0</v>
      </c>
      <c r="I20" s="5">
        <v>0</v>
      </c>
      <c r="J20" s="5">
        <v>0</v>
      </c>
      <c r="K20" s="5">
        <v>1</v>
      </c>
      <c r="L20" s="5">
        <v>0</v>
      </c>
      <c r="M20" s="5">
        <v>0</v>
      </c>
      <c r="N20" s="5">
        <v>0</v>
      </c>
      <c r="O20" s="4">
        <f t="shared" si="0"/>
        <v>15</v>
      </c>
      <c r="P20" s="4">
        <f t="shared" si="1"/>
        <v>1</v>
      </c>
      <c r="Q20" s="4">
        <f t="shared" si="2"/>
        <v>0.6</v>
      </c>
      <c r="R20" s="4">
        <f t="shared" si="3"/>
        <v>0.14285714285714285</v>
      </c>
      <c r="S20" s="4">
        <f t="shared" si="4"/>
        <v>-0.45714285714285713</v>
      </c>
      <c r="T20" s="4">
        <f t="shared" si="5"/>
        <v>0.23809523809523808</v>
      </c>
      <c r="U20" s="4">
        <f t="shared" si="6"/>
        <v>4.2</v>
      </c>
      <c r="V20">
        <f t="shared" si="7"/>
        <v>0</v>
      </c>
      <c r="W20">
        <f t="shared" si="8"/>
        <v>-3</v>
      </c>
      <c r="X20">
        <f t="shared" si="9"/>
        <v>0</v>
      </c>
      <c r="Y20">
        <f t="shared" si="10"/>
        <v>-0.6</v>
      </c>
      <c r="Z20">
        <v>0</v>
      </c>
      <c r="AA20">
        <v>-0.6</v>
      </c>
    </row>
    <row r="21" spans="1:27" x14ac:dyDescent="0.2">
      <c r="A21" s="5">
        <v>4</v>
      </c>
      <c r="B21" s="5">
        <v>4</v>
      </c>
      <c r="C21" s="5">
        <v>4</v>
      </c>
      <c r="D21" s="5">
        <v>4</v>
      </c>
      <c r="E21" s="5">
        <v>4</v>
      </c>
      <c r="F21" s="5">
        <v>200</v>
      </c>
      <c r="G21" s="5">
        <v>100</v>
      </c>
      <c r="H21" s="5">
        <v>0</v>
      </c>
      <c r="I21" s="5">
        <v>0</v>
      </c>
      <c r="J21" s="5">
        <v>0</v>
      </c>
      <c r="K21" s="5">
        <v>1</v>
      </c>
      <c r="L21" s="5">
        <v>1</v>
      </c>
      <c r="M21" s="5">
        <v>0</v>
      </c>
      <c r="N21" s="5">
        <v>0</v>
      </c>
      <c r="O21" s="4">
        <f t="shared" si="0"/>
        <v>20</v>
      </c>
      <c r="P21" s="4">
        <f t="shared" si="1"/>
        <v>2</v>
      </c>
      <c r="Q21" s="4">
        <f t="shared" si="2"/>
        <v>0.8</v>
      </c>
      <c r="R21" s="4">
        <f t="shared" si="3"/>
        <v>0.2857142857142857</v>
      </c>
      <c r="S21" s="4">
        <f t="shared" si="4"/>
        <v>-0.51428571428571435</v>
      </c>
      <c r="T21" s="4">
        <f t="shared" si="5"/>
        <v>0.3571428571428571</v>
      </c>
      <c r="U21" s="4">
        <f t="shared" si="6"/>
        <v>2.8000000000000003</v>
      </c>
      <c r="V21">
        <f t="shared" si="7"/>
        <v>0</v>
      </c>
      <c r="W21">
        <f t="shared" si="8"/>
        <v>-4</v>
      </c>
      <c r="X21">
        <f t="shared" si="9"/>
        <v>0</v>
      </c>
      <c r="Y21">
        <f t="shared" si="10"/>
        <v>-0.8</v>
      </c>
      <c r="Z21">
        <v>0</v>
      </c>
      <c r="AA21">
        <v>-0.8</v>
      </c>
    </row>
    <row r="22" spans="1:27" x14ac:dyDescent="0.2">
      <c r="A22" s="5">
        <v>4</v>
      </c>
      <c r="B22" s="5">
        <v>4</v>
      </c>
      <c r="C22" s="5">
        <v>4</v>
      </c>
      <c r="D22" s="5">
        <v>4</v>
      </c>
      <c r="E22" s="5">
        <v>4</v>
      </c>
      <c r="F22" s="5">
        <v>530</v>
      </c>
      <c r="G22" s="5">
        <v>109</v>
      </c>
      <c r="H22" s="5">
        <v>0</v>
      </c>
      <c r="I22" s="5">
        <v>1</v>
      </c>
      <c r="J22" s="5">
        <v>0</v>
      </c>
      <c r="K22" s="5">
        <v>1</v>
      </c>
      <c r="L22" s="5">
        <v>0</v>
      </c>
      <c r="M22" s="5">
        <v>0</v>
      </c>
      <c r="N22" s="5">
        <v>1</v>
      </c>
      <c r="O22" s="4">
        <f t="shared" si="0"/>
        <v>20</v>
      </c>
      <c r="P22" s="4">
        <f t="shared" si="1"/>
        <v>3</v>
      </c>
      <c r="Q22" s="4">
        <f t="shared" si="2"/>
        <v>0.8</v>
      </c>
      <c r="R22" s="4">
        <f t="shared" si="3"/>
        <v>0.42857142857142855</v>
      </c>
      <c r="S22" s="4">
        <f t="shared" si="4"/>
        <v>-0.3714285714285715</v>
      </c>
      <c r="T22" s="4">
        <f t="shared" si="5"/>
        <v>0.5357142857142857</v>
      </c>
      <c r="U22" s="4">
        <f t="shared" si="6"/>
        <v>1.8666666666666669</v>
      </c>
      <c r="V22">
        <f t="shared" si="7"/>
        <v>0.125</v>
      </c>
      <c r="W22">
        <f t="shared" si="8"/>
        <v>-3.5</v>
      </c>
      <c r="X22">
        <f t="shared" si="9"/>
        <v>0.625</v>
      </c>
      <c r="Y22">
        <f t="shared" si="10"/>
        <v>-0.30000000000000004</v>
      </c>
      <c r="Z22">
        <v>0.625</v>
      </c>
      <c r="AA22">
        <v>-0.30000000000000004</v>
      </c>
    </row>
    <row r="23" spans="1:27" x14ac:dyDescent="0.2">
      <c r="A23" s="5">
        <v>5</v>
      </c>
      <c r="B23" s="5">
        <v>5</v>
      </c>
      <c r="C23" s="5">
        <v>5</v>
      </c>
      <c r="D23" s="5">
        <v>5</v>
      </c>
      <c r="E23" s="5">
        <v>5</v>
      </c>
      <c r="F23" s="5">
        <v>300</v>
      </c>
      <c r="G23" s="5">
        <v>130</v>
      </c>
      <c r="H23" s="5">
        <v>1</v>
      </c>
      <c r="I23" s="5">
        <v>1</v>
      </c>
      <c r="J23" s="5">
        <v>1</v>
      </c>
      <c r="K23" s="5">
        <v>1</v>
      </c>
      <c r="L23" s="5">
        <v>1</v>
      </c>
      <c r="M23" s="5">
        <v>1</v>
      </c>
      <c r="N23" s="5">
        <v>1</v>
      </c>
      <c r="O23" s="4">
        <f t="shared" si="0"/>
        <v>25</v>
      </c>
      <c r="P23" s="4">
        <f t="shared" si="1"/>
        <v>7</v>
      </c>
      <c r="Q23" s="4">
        <f t="shared" si="2"/>
        <v>1</v>
      </c>
      <c r="R23" s="4">
        <f t="shared" si="3"/>
        <v>1</v>
      </c>
      <c r="S23" s="4">
        <f t="shared" si="4"/>
        <v>0</v>
      </c>
      <c r="T23" s="4">
        <f t="shared" si="5"/>
        <v>1</v>
      </c>
      <c r="U23" s="4">
        <f t="shared" si="6"/>
        <v>1</v>
      </c>
      <c r="V23">
        <f t="shared" si="7"/>
        <v>0.2</v>
      </c>
      <c r="W23">
        <f t="shared" si="8"/>
        <v>-4</v>
      </c>
      <c r="X23">
        <f t="shared" si="9"/>
        <v>1</v>
      </c>
      <c r="Y23">
        <f t="shared" si="10"/>
        <v>0</v>
      </c>
      <c r="Z23">
        <v>1</v>
      </c>
      <c r="AA23">
        <v>0</v>
      </c>
    </row>
    <row r="24" spans="1:27" x14ac:dyDescent="0.2">
      <c r="A24" s="5">
        <v>4</v>
      </c>
      <c r="B24" s="5">
        <v>4</v>
      </c>
      <c r="C24" s="5">
        <v>4</v>
      </c>
      <c r="D24" s="5">
        <v>4</v>
      </c>
      <c r="E24" s="5">
        <v>4</v>
      </c>
      <c r="F24" s="5">
        <v>720</v>
      </c>
      <c r="G24" s="5">
        <v>127</v>
      </c>
      <c r="H24" s="5">
        <v>1</v>
      </c>
      <c r="I24" s="5">
        <v>1</v>
      </c>
      <c r="J24" s="5">
        <v>0</v>
      </c>
      <c r="K24" s="5">
        <v>1</v>
      </c>
      <c r="L24" s="5">
        <v>1</v>
      </c>
      <c r="M24" s="5">
        <v>1</v>
      </c>
      <c r="N24" s="5">
        <v>1</v>
      </c>
      <c r="O24" s="4">
        <f t="shared" si="0"/>
        <v>20</v>
      </c>
      <c r="P24" s="4">
        <f t="shared" si="1"/>
        <v>6</v>
      </c>
      <c r="Q24" s="4">
        <f t="shared" si="2"/>
        <v>0.8</v>
      </c>
      <c r="R24" s="4">
        <f t="shared" si="3"/>
        <v>0.8571428571428571</v>
      </c>
      <c r="S24" s="4">
        <f t="shared" si="4"/>
        <v>5.7142857142857051E-2</v>
      </c>
      <c r="T24" s="4">
        <f t="shared" si="5"/>
        <v>1.0714285714285714</v>
      </c>
      <c r="U24" s="4">
        <f t="shared" si="6"/>
        <v>0.93333333333333346</v>
      </c>
      <c r="V24">
        <f t="shared" si="7"/>
        <v>0.25</v>
      </c>
      <c r="W24">
        <f t="shared" si="8"/>
        <v>-3</v>
      </c>
      <c r="X24">
        <f t="shared" si="9"/>
        <v>1.25</v>
      </c>
      <c r="Y24">
        <f t="shared" si="10"/>
        <v>0.19999999999999996</v>
      </c>
      <c r="Z24">
        <v>1.25</v>
      </c>
      <c r="AA24">
        <v>0.19999999999999996</v>
      </c>
    </row>
    <row r="25" spans="1:27" x14ac:dyDescent="0.2">
      <c r="A25" s="5">
        <v>4</v>
      </c>
      <c r="B25" s="5">
        <v>4</v>
      </c>
      <c r="C25" s="5">
        <v>4</v>
      </c>
      <c r="D25" s="5">
        <v>4</v>
      </c>
      <c r="E25" s="5">
        <v>4</v>
      </c>
      <c r="F25" s="5">
        <v>800</v>
      </c>
      <c r="G25" s="5">
        <v>120</v>
      </c>
      <c r="H25" s="5">
        <v>1</v>
      </c>
      <c r="I25" s="5">
        <v>1</v>
      </c>
      <c r="J25" s="5">
        <v>0</v>
      </c>
      <c r="K25" s="5">
        <v>1</v>
      </c>
      <c r="L25" s="5">
        <v>1</v>
      </c>
      <c r="M25" s="5">
        <v>1</v>
      </c>
      <c r="N25" s="5">
        <v>1</v>
      </c>
      <c r="O25" s="4">
        <f t="shared" si="0"/>
        <v>20</v>
      </c>
      <c r="P25" s="4">
        <f t="shared" si="1"/>
        <v>6</v>
      </c>
      <c r="Q25" s="4">
        <f t="shared" si="2"/>
        <v>0.8</v>
      </c>
      <c r="R25" s="4">
        <f t="shared" si="3"/>
        <v>0.8571428571428571</v>
      </c>
      <c r="S25" s="4">
        <f t="shared" si="4"/>
        <v>5.7142857142857051E-2</v>
      </c>
      <c r="T25" s="4">
        <f t="shared" si="5"/>
        <v>1.0714285714285714</v>
      </c>
      <c r="U25" s="4">
        <f t="shared" si="6"/>
        <v>0.93333333333333346</v>
      </c>
      <c r="V25">
        <f t="shared" si="7"/>
        <v>0.25</v>
      </c>
      <c r="W25">
        <f t="shared" si="8"/>
        <v>-3</v>
      </c>
      <c r="X25">
        <f t="shared" si="9"/>
        <v>1.25</v>
      </c>
      <c r="Y25">
        <f t="shared" si="10"/>
        <v>0.19999999999999996</v>
      </c>
      <c r="Z25">
        <v>1.25</v>
      </c>
      <c r="AA25">
        <v>0.19999999999999996</v>
      </c>
    </row>
    <row r="26" spans="1:27" x14ac:dyDescent="0.2">
      <c r="A26" s="5">
        <v>3</v>
      </c>
      <c r="B26" s="5">
        <v>2</v>
      </c>
      <c r="C26" s="5">
        <v>3</v>
      </c>
      <c r="D26" s="5">
        <v>4</v>
      </c>
      <c r="E26" s="5">
        <v>2</v>
      </c>
      <c r="F26" s="5">
        <v>705</v>
      </c>
      <c r="G26" s="5">
        <v>107</v>
      </c>
      <c r="H26" s="5">
        <v>1</v>
      </c>
      <c r="I26" s="5">
        <v>0</v>
      </c>
      <c r="J26" s="5">
        <v>0</v>
      </c>
      <c r="K26" s="5">
        <v>1</v>
      </c>
      <c r="L26" s="5">
        <v>1</v>
      </c>
      <c r="M26" s="5">
        <v>0</v>
      </c>
      <c r="N26" s="5">
        <v>1</v>
      </c>
      <c r="O26" s="4">
        <f t="shared" si="0"/>
        <v>14</v>
      </c>
      <c r="P26" s="4">
        <f t="shared" si="1"/>
        <v>4</v>
      </c>
      <c r="Q26" s="4">
        <f t="shared" si="2"/>
        <v>0.56000000000000005</v>
      </c>
      <c r="R26" s="4">
        <f t="shared" si="3"/>
        <v>0.5714285714285714</v>
      </c>
      <c r="S26" s="4">
        <f t="shared" si="4"/>
        <v>1.1428571428571344E-2</v>
      </c>
      <c r="T26" s="4">
        <f t="shared" si="5"/>
        <v>1.0204081632653059</v>
      </c>
      <c r="U26" s="4">
        <f t="shared" si="6"/>
        <v>0.98000000000000009</v>
      </c>
      <c r="V26">
        <f t="shared" si="7"/>
        <v>0</v>
      </c>
      <c r="W26">
        <f t="shared" si="8"/>
        <v>-2</v>
      </c>
      <c r="X26">
        <f t="shared" si="9"/>
        <v>0</v>
      </c>
      <c r="Y26">
        <f t="shared" si="10"/>
        <v>-0.4</v>
      </c>
      <c r="Z26">
        <v>0</v>
      </c>
      <c r="AA26">
        <v>-0.4</v>
      </c>
    </row>
    <row r="27" spans="1:27" x14ac:dyDescent="0.2">
      <c r="A27" s="5">
        <v>2</v>
      </c>
      <c r="B27" s="5">
        <v>2</v>
      </c>
      <c r="C27" s="5">
        <v>1</v>
      </c>
      <c r="D27" s="5">
        <v>3</v>
      </c>
      <c r="E27" s="5">
        <v>1</v>
      </c>
      <c r="F27" s="5">
        <v>665</v>
      </c>
      <c r="G27" s="5">
        <v>89</v>
      </c>
      <c r="H27" s="5">
        <v>0</v>
      </c>
      <c r="I27" s="5">
        <v>0</v>
      </c>
      <c r="J27" s="5">
        <v>0</v>
      </c>
      <c r="K27" s="5">
        <v>0</v>
      </c>
      <c r="L27" s="5">
        <v>0</v>
      </c>
      <c r="M27" s="5">
        <v>0</v>
      </c>
      <c r="N27" s="5">
        <v>0</v>
      </c>
      <c r="O27" s="4">
        <f t="shared" si="0"/>
        <v>9</v>
      </c>
      <c r="P27" s="4">
        <f t="shared" si="1"/>
        <v>0</v>
      </c>
      <c r="Q27" s="4">
        <f t="shared" si="2"/>
        <v>0.36</v>
      </c>
      <c r="R27" s="4">
        <f t="shared" si="3"/>
        <v>0</v>
      </c>
      <c r="S27" s="4">
        <f t="shared" si="4"/>
        <v>-0.36</v>
      </c>
      <c r="T27" s="4">
        <f t="shared" si="5"/>
        <v>0</v>
      </c>
      <c r="U27" s="4" t="s">
        <v>94</v>
      </c>
      <c r="V27">
        <f t="shared" si="7"/>
        <v>0</v>
      </c>
      <c r="W27">
        <f t="shared" si="8"/>
        <v>-1.5</v>
      </c>
      <c r="X27">
        <f t="shared" si="9"/>
        <v>0</v>
      </c>
      <c r="Y27">
        <f t="shared" si="10"/>
        <v>-0.3</v>
      </c>
      <c r="Z27">
        <v>0</v>
      </c>
      <c r="AA27">
        <v>-0.3</v>
      </c>
    </row>
    <row r="28" spans="1:27" x14ac:dyDescent="0.2">
      <c r="A28" s="5">
        <v>4</v>
      </c>
      <c r="B28" s="5">
        <v>4</v>
      </c>
      <c r="C28" s="5">
        <v>4</v>
      </c>
      <c r="D28" s="5">
        <v>4</v>
      </c>
      <c r="E28" s="5">
        <v>4</v>
      </c>
      <c r="F28" s="5">
        <v>350</v>
      </c>
      <c r="G28" s="5">
        <v>110</v>
      </c>
      <c r="H28" s="5">
        <v>1</v>
      </c>
      <c r="I28" s="5">
        <v>0</v>
      </c>
      <c r="J28" s="5">
        <v>0</v>
      </c>
      <c r="K28" s="5">
        <v>1</v>
      </c>
      <c r="L28" s="5">
        <v>1</v>
      </c>
      <c r="M28" s="5">
        <v>0</v>
      </c>
      <c r="N28" s="5">
        <v>1</v>
      </c>
      <c r="O28" s="4">
        <f t="shared" si="0"/>
        <v>20</v>
      </c>
      <c r="P28" s="4">
        <f t="shared" si="1"/>
        <v>4</v>
      </c>
      <c r="Q28" s="4">
        <f t="shared" si="2"/>
        <v>0.8</v>
      </c>
      <c r="R28" s="4">
        <f t="shared" si="3"/>
        <v>0.5714285714285714</v>
      </c>
      <c r="S28" s="4">
        <f t="shared" si="4"/>
        <v>-0.22857142857142865</v>
      </c>
      <c r="T28" s="4">
        <f t="shared" si="5"/>
        <v>0.71428571428571419</v>
      </c>
      <c r="U28" s="4">
        <f t="shared" si="6"/>
        <v>1.4000000000000001</v>
      </c>
      <c r="V28">
        <f t="shared" si="7"/>
        <v>0</v>
      </c>
      <c r="W28">
        <f t="shared" si="8"/>
        <v>-4</v>
      </c>
      <c r="X28">
        <f t="shared" si="9"/>
        <v>0</v>
      </c>
      <c r="Y28">
        <f t="shared" si="10"/>
        <v>-0.8</v>
      </c>
      <c r="Z28">
        <v>0</v>
      </c>
      <c r="AA28">
        <v>-0.8</v>
      </c>
    </row>
    <row r="29" spans="1:27" x14ac:dyDescent="0.2">
      <c r="A29" s="5">
        <v>4</v>
      </c>
      <c r="B29" s="5">
        <v>4</v>
      </c>
      <c r="C29" s="5">
        <v>4</v>
      </c>
      <c r="D29" s="5">
        <v>4</v>
      </c>
      <c r="E29" s="5">
        <v>4</v>
      </c>
      <c r="F29" s="5">
        <v>420</v>
      </c>
      <c r="G29" s="5">
        <v>109</v>
      </c>
      <c r="H29" s="5">
        <v>1</v>
      </c>
      <c r="I29" s="5">
        <v>1</v>
      </c>
      <c r="J29" s="5">
        <v>0</v>
      </c>
      <c r="K29" s="5">
        <v>0</v>
      </c>
      <c r="L29" s="5">
        <v>1</v>
      </c>
      <c r="M29" s="5">
        <v>0</v>
      </c>
      <c r="N29" s="5">
        <v>1</v>
      </c>
      <c r="O29" s="4">
        <f t="shared" si="0"/>
        <v>20</v>
      </c>
      <c r="P29" s="4">
        <f t="shared" si="1"/>
        <v>4</v>
      </c>
      <c r="Q29" s="4">
        <f t="shared" si="2"/>
        <v>0.8</v>
      </c>
      <c r="R29" s="4">
        <f t="shared" si="3"/>
        <v>0.5714285714285714</v>
      </c>
      <c r="S29" s="4">
        <f t="shared" si="4"/>
        <v>-0.22857142857142865</v>
      </c>
      <c r="T29" s="4">
        <f t="shared" si="5"/>
        <v>0.71428571428571419</v>
      </c>
      <c r="U29" s="4">
        <f t="shared" si="6"/>
        <v>1.4000000000000001</v>
      </c>
      <c r="V29">
        <f t="shared" si="7"/>
        <v>0.125</v>
      </c>
      <c r="W29">
        <f t="shared" si="8"/>
        <v>-3.5</v>
      </c>
      <c r="X29">
        <f t="shared" si="9"/>
        <v>0.625</v>
      </c>
      <c r="Y29">
        <f t="shared" si="10"/>
        <v>-0.30000000000000004</v>
      </c>
      <c r="Z29">
        <v>0.625</v>
      </c>
      <c r="AA29">
        <v>-0.30000000000000004</v>
      </c>
    </row>
    <row r="30" spans="1:27" x14ac:dyDescent="0.2">
      <c r="A30" s="5">
        <v>3</v>
      </c>
      <c r="B30" s="5">
        <v>4</v>
      </c>
      <c r="C30" s="5">
        <v>4</v>
      </c>
      <c r="D30" s="5">
        <v>3</v>
      </c>
      <c r="E30" s="5">
        <v>4</v>
      </c>
      <c r="F30" s="5">
        <v>780</v>
      </c>
      <c r="G30" s="5">
        <v>112</v>
      </c>
      <c r="H30" s="5">
        <v>1</v>
      </c>
      <c r="I30" s="5">
        <v>1</v>
      </c>
      <c r="J30" s="5">
        <v>1</v>
      </c>
      <c r="K30" s="5">
        <v>1</v>
      </c>
      <c r="L30" s="5">
        <v>1</v>
      </c>
      <c r="M30" s="5">
        <v>1</v>
      </c>
      <c r="N30" s="5">
        <v>1</v>
      </c>
      <c r="O30" s="4">
        <f t="shared" si="0"/>
        <v>18</v>
      </c>
      <c r="P30" s="4">
        <f t="shared" si="1"/>
        <v>7</v>
      </c>
      <c r="Q30" s="4">
        <f t="shared" si="2"/>
        <v>0.72</v>
      </c>
      <c r="R30" s="4">
        <f t="shared" si="3"/>
        <v>1</v>
      </c>
      <c r="S30" s="4">
        <f t="shared" si="4"/>
        <v>0.28000000000000003</v>
      </c>
      <c r="T30" s="4">
        <f t="shared" si="5"/>
        <v>1.3888888888888888</v>
      </c>
      <c r="U30" s="4">
        <f t="shared" si="6"/>
        <v>0.72</v>
      </c>
      <c r="V30">
        <f t="shared" si="7"/>
        <v>0.25</v>
      </c>
      <c r="W30">
        <f t="shared" si="8"/>
        <v>-3</v>
      </c>
      <c r="X30">
        <f t="shared" si="9"/>
        <v>1.25</v>
      </c>
      <c r="Y30">
        <f t="shared" si="10"/>
        <v>0.19999999999999996</v>
      </c>
      <c r="Z30">
        <v>1.25</v>
      </c>
      <c r="AA30">
        <v>0.19999999999999996</v>
      </c>
    </row>
    <row r="31" spans="1:27" x14ac:dyDescent="0.2">
      <c r="A31" s="5">
        <v>4</v>
      </c>
      <c r="B31" s="5">
        <v>3</v>
      </c>
      <c r="C31" s="5">
        <v>3</v>
      </c>
      <c r="D31" s="5">
        <v>2</v>
      </c>
      <c r="E31" s="5">
        <v>3</v>
      </c>
      <c r="F31" s="5">
        <v>735</v>
      </c>
      <c r="G31" s="5">
        <v>103</v>
      </c>
      <c r="H31" s="5">
        <v>1</v>
      </c>
      <c r="I31" s="5">
        <v>0</v>
      </c>
      <c r="J31" s="5">
        <v>0</v>
      </c>
      <c r="K31" s="5">
        <v>1</v>
      </c>
      <c r="L31" s="5">
        <v>1</v>
      </c>
      <c r="M31" s="5">
        <v>1</v>
      </c>
      <c r="N31" s="5">
        <v>0</v>
      </c>
      <c r="O31" s="4">
        <f t="shared" si="0"/>
        <v>15</v>
      </c>
      <c r="P31" s="4">
        <f t="shared" si="1"/>
        <v>4</v>
      </c>
      <c r="Q31" s="4">
        <f t="shared" si="2"/>
        <v>0.6</v>
      </c>
      <c r="R31" s="4">
        <f t="shared" si="3"/>
        <v>0.5714285714285714</v>
      </c>
      <c r="S31" s="4">
        <f t="shared" si="4"/>
        <v>-2.8571428571428581E-2</v>
      </c>
      <c r="T31" s="4">
        <f t="shared" si="5"/>
        <v>0.95238095238095233</v>
      </c>
      <c r="U31" s="4">
        <f t="shared" si="6"/>
        <v>1.05</v>
      </c>
      <c r="V31">
        <f t="shared" si="7"/>
        <v>0.16666666666666666</v>
      </c>
      <c r="W31">
        <f t="shared" si="8"/>
        <v>-2.5</v>
      </c>
      <c r="X31">
        <f t="shared" si="9"/>
        <v>0.83333333333333337</v>
      </c>
      <c r="Y31">
        <f t="shared" si="10"/>
        <v>-9.9999999999999978E-2</v>
      </c>
      <c r="Z31">
        <v>0.83333333333333337</v>
      </c>
      <c r="AA31">
        <v>-9.9999999999999978E-2</v>
      </c>
    </row>
    <row r="32" spans="1:27" x14ac:dyDescent="0.2">
      <c r="A32" s="5">
        <v>2</v>
      </c>
      <c r="B32" s="5">
        <v>3</v>
      </c>
      <c r="C32" s="5">
        <v>2</v>
      </c>
      <c r="D32" s="5">
        <v>1</v>
      </c>
      <c r="E32" s="5">
        <v>2</v>
      </c>
      <c r="F32" s="5">
        <v>651</v>
      </c>
      <c r="G32" s="5">
        <v>84</v>
      </c>
      <c r="H32" s="5">
        <v>0</v>
      </c>
      <c r="I32" s="5">
        <v>0</v>
      </c>
      <c r="J32" s="5">
        <v>0</v>
      </c>
      <c r="K32" s="5">
        <v>1</v>
      </c>
      <c r="L32" s="5">
        <v>1</v>
      </c>
      <c r="M32" s="5">
        <v>0</v>
      </c>
      <c r="N32" s="5">
        <v>0</v>
      </c>
      <c r="O32" s="4">
        <f t="shared" si="0"/>
        <v>10</v>
      </c>
      <c r="P32" s="4">
        <f t="shared" si="1"/>
        <v>2</v>
      </c>
      <c r="Q32" s="4">
        <f t="shared" si="2"/>
        <v>0.4</v>
      </c>
      <c r="R32" s="4">
        <f t="shared" si="3"/>
        <v>0.2857142857142857</v>
      </c>
      <c r="S32" s="4">
        <f t="shared" si="4"/>
        <v>-0.11428571428571432</v>
      </c>
      <c r="T32" s="4">
        <f t="shared" si="5"/>
        <v>0.71428571428571419</v>
      </c>
      <c r="U32" s="4">
        <f t="shared" si="6"/>
        <v>1.4000000000000001</v>
      </c>
      <c r="V32">
        <f t="shared" si="7"/>
        <v>0</v>
      </c>
      <c r="W32">
        <f t="shared" si="8"/>
        <v>-2.5</v>
      </c>
      <c r="X32">
        <f t="shared" si="9"/>
        <v>0</v>
      </c>
      <c r="Y32">
        <f t="shared" si="10"/>
        <v>-0.5</v>
      </c>
      <c r="Z32">
        <v>0</v>
      </c>
      <c r="AA32">
        <v>-0.5</v>
      </c>
    </row>
    <row r="33" spans="1:27" x14ac:dyDescent="0.2">
      <c r="A33" s="5">
        <v>3</v>
      </c>
      <c r="B33" s="5">
        <v>3</v>
      </c>
      <c r="C33" s="5">
        <v>4</v>
      </c>
      <c r="D33" s="5">
        <v>3</v>
      </c>
      <c r="E33" s="5">
        <v>3</v>
      </c>
      <c r="F33" s="5">
        <v>740</v>
      </c>
      <c r="G33" s="5">
        <v>120</v>
      </c>
      <c r="H33" s="5">
        <v>1</v>
      </c>
      <c r="I33" s="5">
        <v>1</v>
      </c>
      <c r="J33" s="5">
        <v>1</v>
      </c>
      <c r="K33" s="5">
        <v>1</v>
      </c>
      <c r="L33" s="5">
        <v>1</v>
      </c>
      <c r="M33" s="5">
        <v>1</v>
      </c>
      <c r="N33" s="5">
        <v>1</v>
      </c>
      <c r="O33" s="4">
        <f t="shared" si="0"/>
        <v>16</v>
      </c>
      <c r="P33" s="4">
        <f t="shared" si="1"/>
        <v>7</v>
      </c>
      <c r="Q33" s="4">
        <f t="shared" si="2"/>
        <v>0.64</v>
      </c>
      <c r="R33" s="4">
        <f t="shared" si="3"/>
        <v>1</v>
      </c>
      <c r="S33" s="4">
        <f t="shared" si="4"/>
        <v>0.36</v>
      </c>
      <c r="T33" s="4">
        <f t="shared" si="5"/>
        <v>1.5625</v>
      </c>
      <c r="U33" s="4">
        <f t="shared" si="6"/>
        <v>0.64</v>
      </c>
      <c r="V33">
        <f t="shared" si="7"/>
        <v>0.33333333333333331</v>
      </c>
      <c r="W33">
        <f t="shared" si="8"/>
        <v>-2</v>
      </c>
      <c r="X33">
        <f t="shared" si="9"/>
        <v>1.6666666666666667</v>
      </c>
      <c r="Y33">
        <f t="shared" si="10"/>
        <v>0.4</v>
      </c>
      <c r="Z33">
        <v>1.6666666666666667</v>
      </c>
      <c r="AA33">
        <v>0.4</v>
      </c>
    </row>
    <row r="34" spans="1:27" x14ac:dyDescent="0.2">
      <c r="A34" s="5">
        <v>4</v>
      </c>
      <c r="B34" s="5">
        <v>4</v>
      </c>
      <c r="C34" s="5">
        <v>4</v>
      </c>
      <c r="D34" s="5">
        <v>4</v>
      </c>
      <c r="E34" s="5">
        <v>4</v>
      </c>
      <c r="F34" s="5">
        <v>330</v>
      </c>
      <c r="G34" s="5">
        <v>106</v>
      </c>
      <c r="H34" s="5">
        <v>1</v>
      </c>
      <c r="I34" s="5">
        <v>0</v>
      </c>
      <c r="J34" s="5">
        <v>0</v>
      </c>
      <c r="K34" s="5">
        <v>1</v>
      </c>
      <c r="L34" s="5">
        <v>0</v>
      </c>
      <c r="M34" s="5">
        <v>0</v>
      </c>
      <c r="N34" s="5">
        <v>1</v>
      </c>
      <c r="O34" s="4">
        <f t="shared" si="0"/>
        <v>20</v>
      </c>
      <c r="P34" s="4">
        <f t="shared" si="1"/>
        <v>3</v>
      </c>
      <c r="Q34" s="4">
        <f t="shared" si="2"/>
        <v>0.8</v>
      </c>
      <c r="R34" s="4">
        <f t="shared" si="3"/>
        <v>0.42857142857142855</v>
      </c>
      <c r="S34" s="4">
        <f t="shared" si="4"/>
        <v>-0.3714285714285715</v>
      </c>
      <c r="T34" s="4">
        <f t="shared" si="5"/>
        <v>0.5357142857142857</v>
      </c>
      <c r="U34" s="4">
        <f t="shared" si="6"/>
        <v>1.8666666666666669</v>
      </c>
      <c r="V34">
        <f t="shared" si="7"/>
        <v>0</v>
      </c>
      <c r="W34">
        <f t="shared" si="8"/>
        <v>-4</v>
      </c>
      <c r="X34">
        <f t="shared" si="9"/>
        <v>0</v>
      </c>
      <c r="Y34">
        <f t="shared" si="10"/>
        <v>-0.8</v>
      </c>
      <c r="Z34">
        <v>0</v>
      </c>
      <c r="AA34">
        <v>-0.8</v>
      </c>
    </row>
    <row r="35" spans="1:27" x14ac:dyDescent="0.2">
      <c r="A35" s="5">
        <v>4</v>
      </c>
      <c r="B35" s="5">
        <v>4</v>
      </c>
      <c r="C35" s="5">
        <v>4</v>
      </c>
      <c r="D35" s="5">
        <v>4</v>
      </c>
      <c r="E35" s="5">
        <v>4</v>
      </c>
      <c r="F35" s="5">
        <v>560</v>
      </c>
      <c r="G35" s="5">
        <v>108</v>
      </c>
      <c r="H35" s="5">
        <v>1</v>
      </c>
      <c r="I35" s="5">
        <v>1</v>
      </c>
      <c r="J35" s="5">
        <v>0</v>
      </c>
      <c r="K35" s="5">
        <v>0</v>
      </c>
      <c r="L35" s="5">
        <v>0</v>
      </c>
      <c r="M35" s="5">
        <v>0</v>
      </c>
      <c r="N35" s="5">
        <v>1</v>
      </c>
      <c r="O35" s="4">
        <f t="shared" si="0"/>
        <v>20</v>
      </c>
      <c r="P35" s="4">
        <f t="shared" si="1"/>
        <v>3</v>
      </c>
      <c r="Q35" s="4">
        <f t="shared" si="2"/>
        <v>0.8</v>
      </c>
      <c r="R35" s="4">
        <f t="shared" si="3"/>
        <v>0.42857142857142855</v>
      </c>
      <c r="S35" s="4">
        <f t="shared" si="4"/>
        <v>-0.3714285714285715</v>
      </c>
      <c r="T35" s="4">
        <f t="shared" si="5"/>
        <v>0.5357142857142857</v>
      </c>
      <c r="U35" s="4">
        <f t="shared" si="6"/>
        <v>1.8666666666666669</v>
      </c>
      <c r="V35">
        <f t="shared" si="7"/>
        <v>0.125</v>
      </c>
      <c r="W35">
        <f t="shared" si="8"/>
        <v>-3.5</v>
      </c>
      <c r="X35">
        <f t="shared" si="9"/>
        <v>0.625</v>
      </c>
      <c r="Y35">
        <f t="shared" si="10"/>
        <v>-0.30000000000000004</v>
      </c>
      <c r="Z35">
        <v>0.625</v>
      </c>
      <c r="AA35">
        <v>-0.30000000000000004</v>
      </c>
    </row>
    <row r="36" spans="1:27" x14ac:dyDescent="0.2">
      <c r="A36" s="5">
        <v>4</v>
      </c>
      <c r="B36" s="5">
        <v>4</v>
      </c>
      <c r="C36" s="5">
        <v>4</v>
      </c>
      <c r="D36" s="5">
        <v>4</v>
      </c>
      <c r="E36" s="5">
        <v>4</v>
      </c>
      <c r="F36" s="5">
        <v>780</v>
      </c>
      <c r="G36" s="5">
        <v>132</v>
      </c>
      <c r="H36" s="5">
        <v>1</v>
      </c>
      <c r="I36" s="5">
        <v>1</v>
      </c>
      <c r="J36" s="5">
        <v>1</v>
      </c>
      <c r="K36" s="5">
        <v>1</v>
      </c>
      <c r="L36" s="5">
        <v>1</v>
      </c>
      <c r="M36" s="5">
        <v>1</v>
      </c>
      <c r="N36" s="5">
        <v>1</v>
      </c>
      <c r="O36" s="4">
        <f t="shared" si="0"/>
        <v>20</v>
      </c>
      <c r="P36" s="4">
        <f t="shared" si="1"/>
        <v>7</v>
      </c>
      <c r="Q36" s="4">
        <f t="shared" si="2"/>
        <v>0.8</v>
      </c>
      <c r="R36" s="4">
        <f t="shared" si="3"/>
        <v>1</v>
      </c>
      <c r="S36" s="4">
        <f t="shared" si="4"/>
        <v>0.19999999999999996</v>
      </c>
      <c r="T36" s="4">
        <f t="shared" si="5"/>
        <v>1.25</v>
      </c>
      <c r="U36" s="4">
        <f t="shared" si="6"/>
        <v>0.8</v>
      </c>
      <c r="V36">
        <f t="shared" si="7"/>
        <v>0.25</v>
      </c>
      <c r="W36">
        <f t="shared" si="8"/>
        <v>-3</v>
      </c>
      <c r="X36">
        <f t="shared" si="9"/>
        <v>1.25</v>
      </c>
      <c r="Y36">
        <f t="shared" si="10"/>
        <v>0.19999999999999996</v>
      </c>
      <c r="Z36">
        <v>1.25</v>
      </c>
      <c r="AA36">
        <v>0.19999999999999996</v>
      </c>
    </row>
    <row r="37" spans="1:27" x14ac:dyDescent="0.2">
      <c r="A37" s="5">
        <v>4</v>
      </c>
      <c r="B37" s="5">
        <v>4</v>
      </c>
      <c r="C37" s="5">
        <v>4</v>
      </c>
      <c r="D37" s="5">
        <v>4</v>
      </c>
      <c r="E37" s="5">
        <v>4</v>
      </c>
      <c r="F37" s="5">
        <v>510</v>
      </c>
      <c r="G37" s="5">
        <v>110</v>
      </c>
      <c r="H37" s="5">
        <v>1</v>
      </c>
      <c r="I37" s="5">
        <v>1</v>
      </c>
      <c r="J37" s="5">
        <v>0</v>
      </c>
      <c r="K37" s="5">
        <v>1</v>
      </c>
      <c r="L37" s="5">
        <v>0</v>
      </c>
      <c r="M37" s="5">
        <v>0</v>
      </c>
      <c r="N37" s="5">
        <v>1</v>
      </c>
      <c r="O37" s="4">
        <f t="shared" si="0"/>
        <v>20</v>
      </c>
      <c r="P37" s="4">
        <f t="shared" si="1"/>
        <v>4</v>
      </c>
      <c r="Q37" s="4">
        <f t="shared" si="2"/>
        <v>0.8</v>
      </c>
      <c r="R37" s="4">
        <f t="shared" si="3"/>
        <v>0.5714285714285714</v>
      </c>
      <c r="S37" s="4">
        <f t="shared" si="4"/>
        <v>-0.22857142857142865</v>
      </c>
      <c r="T37" s="4">
        <f t="shared" si="5"/>
        <v>0.71428571428571419</v>
      </c>
      <c r="U37" s="4">
        <f t="shared" si="6"/>
        <v>1.4000000000000001</v>
      </c>
      <c r="V37">
        <f t="shared" si="7"/>
        <v>0.125</v>
      </c>
      <c r="W37">
        <f t="shared" si="8"/>
        <v>-3.5</v>
      </c>
      <c r="X37">
        <f t="shared" si="9"/>
        <v>0.625</v>
      </c>
      <c r="Y37">
        <f t="shared" si="10"/>
        <v>-0.30000000000000004</v>
      </c>
      <c r="Z37">
        <v>0.625</v>
      </c>
      <c r="AA37">
        <v>-0.30000000000000004</v>
      </c>
    </row>
  </sheetData>
  <pageMargins left="0.7" right="0.7" top="0.75" bottom="0.75" header="0.3" footer="0.3"/>
  <ignoredErrors>
    <ignoredError sqref="O1:P3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0A54-BDA5-6E4A-8300-F6952F962E3A}">
  <dimension ref="A1:W37"/>
  <sheetViews>
    <sheetView tabSelected="1" topLeftCell="M1" workbookViewId="0">
      <selection activeCell="V1" sqref="V1:W37"/>
    </sheetView>
  </sheetViews>
  <sheetFormatPr baseColWidth="10" defaultRowHeight="15" x14ac:dyDescent="0.2"/>
  <sheetData>
    <row r="1" spans="1:23" x14ac:dyDescent="0.2">
      <c r="A1">
        <v>5</v>
      </c>
      <c r="B1">
        <v>5</v>
      </c>
      <c r="C1">
        <v>5</v>
      </c>
      <c r="D1">
        <v>5</v>
      </c>
      <c r="E1">
        <v>5</v>
      </c>
      <c r="F1">
        <v>690</v>
      </c>
      <c r="G1">
        <v>118</v>
      </c>
      <c r="H1">
        <v>1</v>
      </c>
      <c r="I1">
        <v>1</v>
      </c>
      <c r="J1">
        <v>0</v>
      </c>
      <c r="K1">
        <v>1</v>
      </c>
      <c r="L1">
        <v>1</v>
      </c>
      <c r="M1">
        <v>1</v>
      </c>
      <c r="N1">
        <v>1</v>
      </c>
      <c r="O1">
        <v>1</v>
      </c>
      <c r="P1">
        <v>0.8571428571428571</v>
      </c>
      <c r="Q1">
        <v>-0.1428571428571429</v>
      </c>
      <c r="R1">
        <v>0.8571428571428571</v>
      </c>
      <c r="S1">
        <v>1.1666666666666667</v>
      </c>
      <c r="T1">
        <v>0.2</v>
      </c>
      <c r="U1">
        <v>-4</v>
      </c>
      <c r="V1">
        <v>1</v>
      </c>
      <c r="W1">
        <v>0</v>
      </c>
    </row>
    <row r="2" spans="1:23" x14ac:dyDescent="0.2">
      <c r="A2">
        <v>4</v>
      </c>
      <c r="B2">
        <v>4</v>
      </c>
      <c r="C2">
        <v>4</v>
      </c>
      <c r="D2">
        <v>4</v>
      </c>
      <c r="E2">
        <v>4</v>
      </c>
      <c r="F2">
        <v>500</v>
      </c>
      <c r="G2">
        <v>109</v>
      </c>
      <c r="H2">
        <v>1</v>
      </c>
      <c r="I2">
        <v>0</v>
      </c>
      <c r="J2">
        <v>0</v>
      </c>
      <c r="K2">
        <v>0</v>
      </c>
      <c r="L2">
        <v>0</v>
      </c>
      <c r="M2">
        <v>0</v>
      </c>
      <c r="N2">
        <v>0</v>
      </c>
      <c r="O2">
        <v>0.8</v>
      </c>
      <c r="P2">
        <v>0.14285714285714285</v>
      </c>
      <c r="Q2">
        <v>-0.65714285714285725</v>
      </c>
      <c r="R2">
        <v>0.17857142857142855</v>
      </c>
      <c r="S2">
        <v>5.6000000000000005</v>
      </c>
      <c r="T2">
        <v>0</v>
      </c>
      <c r="U2">
        <v>-4</v>
      </c>
      <c r="V2">
        <v>0</v>
      </c>
      <c r="W2">
        <v>-0.8</v>
      </c>
    </row>
    <row r="3" spans="1:23" x14ac:dyDescent="0.2">
      <c r="A3">
        <v>4</v>
      </c>
      <c r="B3">
        <v>4</v>
      </c>
      <c r="C3">
        <v>4</v>
      </c>
      <c r="D3">
        <v>4</v>
      </c>
      <c r="E3">
        <v>4</v>
      </c>
      <c r="F3">
        <v>400</v>
      </c>
      <c r="G3">
        <v>110</v>
      </c>
      <c r="H3">
        <v>1</v>
      </c>
      <c r="I3">
        <v>1</v>
      </c>
      <c r="J3">
        <v>0</v>
      </c>
      <c r="K3">
        <v>1</v>
      </c>
      <c r="L3">
        <v>0</v>
      </c>
      <c r="M3">
        <v>0</v>
      </c>
      <c r="N3">
        <v>1</v>
      </c>
      <c r="O3">
        <v>0.8</v>
      </c>
      <c r="P3">
        <v>0.5714285714285714</v>
      </c>
      <c r="Q3">
        <v>-0.22857142857142865</v>
      </c>
      <c r="R3">
        <v>0.71428571428571419</v>
      </c>
      <c r="S3">
        <v>1.4000000000000001</v>
      </c>
      <c r="T3">
        <v>0.125</v>
      </c>
      <c r="U3">
        <v>-3.5</v>
      </c>
      <c r="V3">
        <v>0.625</v>
      </c>
      <c r="W3">
        <v>-0.30000000000000004</v>
      </c>
    </row>
    <row r="4" spans="1:23" x14ac:dyDescent="0.2">
      <c r="A4">
        <v>4</v>
      </c>
      <c r="B4">
        <v>4</v>
      </c>
      <c r="C4">
        <v>4</v>
      </c>
      <c r="D4">
        <v>4</v>
      </c>
      <c r="E4">
        <v>4</v>
      </c>
      <c r="F4">
        <v>880</v>
      </c>
      <c r="G4">
        <v>128</v>
      </c>
      <c r="H4">
        <v>1</v>
      </c>
      <c r="I4">
        <v>1</v>
      </c>
      <c r="J4">
        <v>0</v>
      </c>
      <c r="K4">
        <v>1</v>
      </c>
      <c r="L4">
        <v>1</v>
      </c>
      <c r="M4">
        <v>1</v>
      </c>
      <c r="N4">
        <v>1</v>
      </c>
      <c r="O4">
        <v>0.8</v>
      </c>
      <c r="P4">
        <v>0.8571428571428571</v>
      </c>
      <c r="Q4">
        <v>5.7142857142857051E-2</v>
      </c>
      <c r="R4">
        <v>1.0714285714285714</v>
      </c>
      <c r="S4">
        <v>0.93333333333333346</v>
      </c>
      <c r="T4">
        <v>0.25</v>
      </c>
      <c r="U4">
        <v>-3</v>
      </c>
      <c r="V4">
        <v>1.25</v>
      </c>
      <c r="W4">
        <v>0.19999999999999996</v>
      </c>
    </row>
    <row r="5" spans="1:23" x14ac:dyDescent="0.2">
      <c r="A5">
        <v>5</v>
      </c>
      <c r="B5">
        <v>4</v>
      </c>
      <c r="C5">
        <v>3</v>
      </c>
      <c r="D5">
        <v>5</v>
      </c>
      <c r="E5">
        <v>5</v>
      </c>
      <c r="F5">
        <v>768</v>
      </c>
      <c r="G5">
        <v>137</v>
      </c>
      <c r="H5">
        <v>1</v>
      </c>
      <c r="I5">
        <v>1</v>
      </c>
      <c r="J5">
        <v>0</v>
      </c>
      <c r="K5">
        <v>1</v>
      </c>
      <c r="L5">
        <v>1</v>
      </c>
      <c r="M5">
        <v>0</v>
      </c>
      <c r="N5">
        <v>0</v>
      </c>
      <c r="O5">
        <v>0.88</v>
      </c>
      <c r="P5">
        <v>0.5714285714285714</v>
      </c>
      <c r="Q5">
        <v>-0.30857142857142861</v>
      </c>
      <c r="R5">
        <v>0.64935064935064934</v>
      </c>
      <c r="S5">
        <v>1.54</v>
      </c>
      <c r="T5">
        <v>0.1111111111111111</v>
      </c>
      <c r="U5">
        <v>-4</v>
      </c>
      <c r="V5">
        <v>0.55555555555555558</v>
      </c>
      <c r="W5">
        <v>-0.4</v>
      </c>
    </row>
    <row r="6" spans="1:23" x14ac:dyDescent="0.2">
      <c r="A6">
        <v>4</v>
      </c>
      <c r="B6">
        <v>5</v>
      </c>
      <c r="C6">
        <v>5</v>
      </c>
      <c r="D6">
        <v>3</v>
      </c>
      <c r="E6">
        <v>3</v>
      </c>
      <c r="F6">
        <v>782</v>
      </c>
      <c r="G6">
        <v>145</v>
      </c>
      <c r="H6">
        <v>1</v>
      </c>
      <c r="I6">
        <v>1</v>
      </c>
      <c r="J6">
        <v>0</v>
      </c>
      <c r="K6">
        <v>1</v>
      </c>
      <c r="L6">
        <v>1</v>
      </c>
      <c r="M6">
        <v>1</v>
      </c>
      <c r="N6">
        <v>1</v>
      </c>
      <c r="O6">
        <v>0.8</v>
      </c>
      <c r="P6">
        <v>0.8571428571428571</v>
      </c>
      <c r="Q6">
        <v>5.7142857142857051E-2</v>
      </c>
      <c r="R6">
        <v>1.0714285714285714</v>
      </c>
      <c r="S6">
        <v>0.93333333333333346</v>
      </c>
      <c r="T6">
        <v>0.25</v>
      </c>
      <c r="U6">
        <v>-3</v>
      </c>
      <c r="V6">
        <v>1.25</v>
      </c>
      <c r="W6">
        <v>0.19999999999999996</v>
      </c>
    </row>
    <row r="7" spans="1:23" x14ac:dyDescent="0.2">
      <c r="A7">
        <v>4</v>
      </c>
      <c r="B7">
        <v>3</v>
      </c>
      <c r="C7">
        <v>4</v>
      </c>
      <c r="D7">
        <v>3</v>
      </c>
      <c r="E7">
        <v>4</v>
      </c>
      <c r="F7">
        <v>764</v>
      </c>
      <c r="G7">
        <v>140</v>
      </c>
      <c r="H7">
        <v>0</v>
      </c>
      <c r="I7">
        <v>1</v>
      </c>
      <c r="J7">
        <v>1</v>
      </c>
      <c r="K7">
        <v>1</v>
      </c>
      <c r="L7">
        <v>1</v>
      </c>
      <c r="M7">
        <v>0</v>
      </c>
      <c r="N7">
        <v>1</v>
      </c>
      <c r="O7">
        <v>0.72</v>
      </c>
      <c r="P7">
        <v>0.7142857142857143</v>
      </c>
      <c r="Q7">
        <v>-5.7142857142856718E-3</v>
      </c>
      <c r="R7">
        <v>0.99206349206349209</v>
      </c>
      <c r="S7">
        <v>1.008</v>
      </c>
      <c r="T7">
        <v>0.14285714285714285</v>
      </c>
      <c r="U7">
        <v>-3</v>
      </c>
      <c r="V7">
        <v>0.7142857142857143</v>
      </c>
      <c r="W7">
        <v>-0.19999999999999996</v>
      </c>
    </row>
    <row r="8" spans="1:23" x14ac:dyDescent="0.2">
      <c r="A8">
        <v>3</v>
      </c>
      <c r="B8">
        <v>3</v>
      </c>
      <c r="C8">
        <v>3</v>
      </c>
      <c r="D8">
        <v>3</v>
      </c>
      <c r="E8">
        <v>3</v>
      </c>
      <c r="F8">
        <v>320</v>
      </c>
      <c r="G8">
        <v>105</v>
      </c>
      <c r="H8">
        <v>0</v>
      </c>
      <c r="I8">
        <v>0</v>
      </c>
      <c r="J8">
        <v>0</v>
      </c>
      <c r="K8">
        <v>0</v>
      </c>
      <c r="L8">
        <v>0</v>
      </c>
      <c r="M8">
        <v>0</v>
      </c>
      <c r="N8">
        <v>1</v>
      </c>
      <c r="O8">
        <v>0.6</v>
      </c>
      <c r="P8">
        <v>0.14285714285714285</v>
      </c>
      <c r="Q8">
        <v>-0.45714285714285713</v>
      </c>
      <c r="R8">
        <v>0.23809523809523808</v>
      </c>
      <c r="S8">
        <v>4.2</v>
      </c>
      <c r="T8">
        <v>0</v>
      </c>
      <c r="U8">
        <v>-3</v>
      </c>
      <c r="V8">
        <v>0</v>
      </c>
      <c r="W8">
        <v>-0.6</v>
      </c>
    </row>
    <row r="9" spans="1:23" x14ac:dyDescent="0.2">
      <c r="A9">
        <v>4</v>
      </c>
      <c r="B9">
        <v>4</v>
      </c>
      <c r="C9">
        <v>4</v>
      </c>
      <c r="D9">
        <v>3</v>
      </c>
      <c r="E9">
        <v>4</v>
      </c>
      <c r="F9">
        <v>520</v>
      </c>
      <c r="G9">
        <v>117</v>
      </c>
      <c r="H9">
        <v>1</v>
      </c>
      <c r="I9">
        <v>1</v>
      </c>
      <c r="J9">
        <v>1</v>
      </c>
      <c r="K9">
        <v>1</v>
      </c>
      <c r="L9">
        <v>1</v>
      </c>
      <c r="M9">
        <v>0</v>
      </c>
      <c r="N9">
        <v>1</v>
      </c>
      <c r="O9">
        <v>0.76</v>
      </c>
      <c r="P9">
        <v>0.8571428571428571</v>
      </c>
      <c r="Q9">
        <v>9.7142857142857086E-2</v>
      </c>
      <c r="R9">
        <v>1.1278195488721803</v>
      </c>
      <c r="S9">
        <v>0.88666666666666671</v>
      </c>
      <c r="T9">
        <v>0.125</v>
      </c>
      <c r="U9">
        <v>-3.5</v>
      </c>
      <c r="V9">
        <v>0.625</v>
      </c>
      <c r="W9">
        <v>-0.30000000000000004</v>
      </c>
    </row>
    <row r="10" spans="1:23" x14ac:dyDescent="0.2">
      <c r="A10">
        <v>4</v>
      </c>
      <c r="B10">
        <v>5</v>
      </c>
      <c r="C10">
        <v>4</v>
      </c>
      <c r="D10">
        <v>3</v>
      </c>
      <c r="E10">
        <v>4</v>
      </c>
      <c r="F10">
        <v>460</v>
      </c>
      <c r="G10">
        <v>107</v>
      </c>
      <c r="H10">
        <v>0</v>
      </c>
      <c r="I10">
        <v>0</v>
      </c>
      <c r="J10">
        <v>0</v>
      </c>
      <c r="K10">
        <v>1</v>
      </c>
      <c r="L10">
        <v>0</v>
      </c>
      <c r="M10">
        <v>0</v>
      </c>
      <c r="N10">
        <v>1</v>
      </c>
      <c r="O10">
        <v>0.8</v>
      </c>
      <c r="P10">
        <v>0.2857142857142857</v>
      </c>
      <c r="Q10">
        <v>-0.51428571428571435</v>
      </c>
      <c r="R10">
        <v>0.3571428571428571</v>
      </c>
      <c r="S10">
        <v>2.8000000000000003</v>
      </c>
      <c r="T10">
        <v>0</v>
      </c>
      <c r="U10">
        <v>-4.5</v>
      </c>
      <c r="V10">
        <v>0</v>
      </c>
      <c r="W10">
        <v>-0.9</v>
      </c>
    </row>
    <row r="11" spans="1:23" x14ac:dyDescent="0.2">
      <c r="A11">
        <v>2</v>
      </c>
      <c r="B11">
        <v>3</v>
      </c>
      <c r="C11">
        <v>2</v>
      </c>
      <c r="D11">
        <v>4</v>
      </c>
      <c r="E11">
        <v>3</v>
      </c>
      <c r="F11">
        <v>897</v>
      </c>
      <c r="G11">
        <v>105</v>
      </c>
      <c r="H11">
        <v>1</v>
      </c>
      <c r="I11">
        <v>1</v>
      </c>
      <c r="J11">
        <v>0</v>
      </c>
      <c r="K11">
        <v>1</v>
      </c>
      <c r="L11">
        <v>1</v>
      </c>
      <c r="M11">
        <v>1</v>
      </c>
      <c r="N11">
        <v>1</v>
      </c>
      <c r="O11">
        <v>0.56000000000000005</v>
      </c>
      <c r="P11">
        <v>0.8571428571428571</v>
      </c>
      <c r="Q11">
        <v>0.29714285714285704</v>
      </c>
      <c r="R11">
        <v>1.5306122448979589</v>
      </c>
      <c r="S11">
        <v>0.65333333333333343</v>
      </c>
      <c r="T11">
        <v>0.33333333333333331</v>
      </c>
      <c r="U11">
        <v>-2</v>
      </c>
      <c r="V11">
        <v>1.6666666666666667</v>
      </c>
      <c r="W11">
        <v>0.4</v>
      </c>
    </row>
    <row r="12" spans="1:23" x14ac:dyDescent="0.2">
      <c r="A12">
        <v>4</v>
      </c>
      <c r="B12">
        <v>4</v>
      </c>
      <c r="C12">
        <v>4</v>
      </c>
      <c r="D12">
        <v>4</v>
      </c>
      <c r="E12">
        <v>4</v>
      </c>
      <c r="F12">
        <v>520</v>
      </c>
      <c r="G12">
        <v>103</v>
      </c>
      <c r="H12">
        <v>0</v>
      </c>
      <c r="I12">
        <v>0</v>
      </c>
      <c r="J12">
        <v>0</v>
      </c>
      <c r="K12">
        <v>0</v>
      </c>
      <c r="L12">
        <v>0</v>
      </c>
      <c r="M12">
        <v>1</v>
      </c>
      <c r="N12">
        <v>0</v>
      </c>
      <c r="O12">
        <v>0.8</v>
      </c>
      <c r="P12">
        <v>0.14285714285714285</v>
      </c>
      <c r="Q12">
        <v>-0.65714285714285725</v>
      </c>
      <c r="R12">
        <v>0.17857142857142855</v>
      </c>
      <c r="S12">
        <v>5.6000000000000005</v>
      </c>
      <c r="T12">
        <v>0.125</v>
      </c>
      <c r="U12">
        <v>-3.5</v>
      </c>
      <c r="V12">
        <v>0.625</v>
      </c>
      <c r="W12">
        <v>-0.30000000000000004</v>
      </c>
    </row>
    <row r="13" spans="1:23" x14ac:dyDescent="0.2">
      <c r="A13">
        <v>4</v>
      </c>
      <c r="B13">
        <v>4</v>
      </c>
      <c r="C13">
        <v>5</v>
      </c>
      <c r="D13">
        <v>5</v>
      </c>
      <c r="E13">
        <v>4</v>
      </c>
      <c r="F13">
        <v>780</v>
      </c>
      <c r="G13">
        <v>126</v>
      </c>
      <c r="H13">
        <v>1</v>
      </c>
      <c r="I13">
        <v>1</v>
      </c>
      <c r="J13">
        <v>1</v>
      </c>
      <c r="K13">
        <v>1</v>
      </c>
      <c r="L13">
        <v>1</v>
      </c>
      <c r="M13">
        <v>1</v>
      </c>
      <c r="N13">
        <v>1</v>
      </c>
      <c r="O13">
        <v>0.88</v>
      </c>
      <c r="P13">
        <v>1</v>
      </c>
      <c r="Q13">
        <v>0.12</v>
      </c>
      <c r="R13">
        <v>1.1363636363636365</v>
      </c>
      <c r="S13">
        <v>0.88</v>
      </c>
      <c r="T13">
        <v>0.25</v>
      </c>
      <c r="U13">
        <v>-3</v>
      </c>
      <c r="V13">
        <v>1.25</v>
      </c>
      <c r="W13">
        <v>0.19999999999999996</v>
      </c>
    </row>
    <row r="14" spans="1:23" x14ac:dyDescent="0.2">
      <c r="A14">
        <v>4</v>
      </c>
      <c r="B14">
        <v>4</v>
      </c>
      <c r="C14">
        <v>4</v>
      </c>
      <c r="D14">
        <v>3</v>
      </c>
      <c r="E14">
        <v>3</v>
      </c>
      <c r="F14">
        <v>800</v>
      </c>
      <c r="G14">
        <v>141</v>
      </c>
      <c r="H14">
        <v>1</v>
      </c>
      <c r="I14">
        <v>1</v>
      </c>
      <c r="J14">
        <v>0</v>
      </c>
      <c r="K14">
        <v>1</v>
      </c>
      <c r="L14">
        <v>0</v>
      </c>
      <c r="M14">
        <v>0</v>
      </c>
      <c r="N14">
        <v>0</v>
      </c>
      <c r="O14">
        <v>0.72</v>
      </c>
      <c r="P14">
        <v>0.42857142857142855</v>
      </c>
      <c r="Q14">
        <v>-0.29142857142857143</v>
      </c>
      <c r="R14">
        <v>0.59523809523809523</v>
      </c>
      <c r="S14">
        <v>1.68</v>
      </c>
      <c r="T14">
        <v>0.14285714285714285</v>
      </c>
      <c r="U14">
        <v>-3</v>
      </c>
      <c r="V14">
        <v>0.7142857142857143</v>
      </c>
      <c r="W14">
        <v>-0.19999999999999996</v>
      </c>
    </row>
    <row r="15" spans="1:23" x14ac:dyDescent="0.2">
      <c r="A15">
        <v>4</v>
      </c>
      <c r="B15">
        <v>4</v>
      </c>
      <c r="C15">
        <v>4</v>
      </c>
      <c r="D15">
        <v>3</v>
      </c>
      <c r="E15">
        <v>4</v>
      </c>
      <c r="F15">
        <v>740</v>
      </c>
      <c r="G15">
        <v>120</v>
      </c>
      <c r="H15">
        <v>1</v>
      </c>
      <c r="I15">
        <v>1</v>
      </c>
      <c r="J15">
        <v>1</v>
      </c>
      <c r="K15">
        <v>1</v>
      </c>
      <c r="L15">
        <v>1</v>
      </c>
      <c r="M15">
        <v>1</v>
      </c>
      <c r="N15">
        <v>1</v>
      </c>
      <c r="O15">
        <v>0.76</v>
      </c>
      <c r="P15">
        <v>1</v>
      </c>
      <c r="Q15">
        <v>0.24</v>
      </c>
      <c r="R15">
        <v>1.3157894736842106</v>
      </c>
      <c r="S15">
        <v>0.76</v>
      </c>
      <c r="T15">
        <v>0.25</v>
      </c>
      <c r="U15">
        <v>-3</v>
      </c>
      <c r="V15">
        <v>1.25</v>
      </c>
      <c r="W15">
        <v>0.19999999999999996</v>
      </c>
    </row>
    <row r="16" spans="1:23" x14ac:dyDescent="0.2">
      <c r="A16">
        <v>3</v>
      </c>
      <c r="B16">
        <v>3</v>
      </c>
      <c r="C16">
        <v>3</v>
      </c>
      <c r="D16">
        <v>3</v>
      </c>
      <c r="E16">
        <v>3</v>
      </c>
      <c r="F16">
        <v>810</v>
      </c>
      <c r="G16">
        <v>134</v>
      </c>
      <c r="H16">
        <v>1</v>
      </c>
      <c r="I16">
        <v>1</v>
      </c>
      <c r="J16">
        <v>1</v>
      </c>
      <c r="K16">
        <v>1</v>
      </c>
      <c r="L16">
        <v>1</v>
      </c>
      <c r="M16">
        <v>1</v>
      </c>
      <c r="N16">
        <v>1</v>
      </c>
      <c r="O16">
        <v>0.6</v>
      </c>
      <c r="P16">
        <v>1</v>
      </c>
      <c r="Q16">
        <v>0.4</v>
      </c>
      <c r="R16">
        <v>1.6666666666666667</v>
      </c>
      <c r="S16">
        <v>0.6</v>
      </c>
      <c r="T16">
        <v>0.33333333333333331</v>
      </c>
      <c r="U16">
        <v>-2</v>
      </c>
      <c r="V16">
        <v>1.6666666666666667</v>
      </c>
      <c r="W16">
        <v>0.4</v>
      </c>
    </row>
    <row r="17" spans="1:23" x14ac:dyDescent="0.2">
      <c r="A17">
        <v>3</v>
      </c>
      <c r="B17">
        <v>2</v>
      </c>
      <c r="C17">
        <v>3</v>
      </c>
      <c r="D17">
        <v>1</v>
      </c>
      <c r="E17">
        <v>2</v>
      </c>
      <c r="F17">
        <v>698</v>
      </c>
      <c r="G17">
        <v>102</v>
      </c>
      <c r="H17">
        <v>0</v>
      </c>
      <c r="I17">
        <v>0</v>
      </c>
      <c r="J17">
        <v>1</v>
      </c>
      <c r="K17">
        <v>1</v>
      </c>
      <c r="L17">
        <v>1</v>
      </c>
      <c r="M17">
        <v>1</v>
      </c>
      <c r="N17">
        <v>0</v>
      </c>
      <c r="O17">
        <v>0.44</v>
      </c>
      <c r="P17">
        <v>0.5714285714285714</v>
      </c>
      <c r="Q17">
        <v>0.13142857142857139</v>
      </c>
      <c r="R17">
        <v>1.2987012987012987</v>
      </c>
      <c r="S17">
        <v>0.77</v>
      </c>
      <c r="T17">
        <v>0.25</v>
      </c>
      <c r="U17">
        <v>-1.5</v>
      </c>
      <c r="V17">
        <v>1.25</v>
      </c>
      <c r="W17">
        <v>9.9999999999999978E-2</v>
      </c>
    </row>
    <row r="18" spans="1:23" x14ac:dyDescent="0.2">
      <c r="A18">
        <v>4</v>
      </c>
      <c r="B18">
        <v>2</v>
      </c>
      <c r="C18">
        <v>3</v>
      </c>
      <c r="D18">
        <v>3</v>
      </c>
      <c r="E18">
        <v>2</v>
      </c>
      <c r="F18">
        <v>725</v>
      </c>
      <c r="G18">
        <v>118</v>
      </c>
      <c r="H18">
        <v>1</v>
      </c>
      <c r="I18">
        <v>1</v>
      </c>
      <c r="J18">
        <v>0</v>
      </c>
      <c r="K18">
        <v>1</v>
      </c>
      <c r="L18">
        <v>0</v>
      </c>
      <c r="M18">
        <v>1</v>
      </c>
      <c r="N18">
        <v>1</v>
      </c>
      <c r="O18">
        <v>0.56000000000000005</v>
      </c>
      <c r="P18">
        <v>0.7142857142857143</v>
      </c>
      <c r="Q18">
        <v>0.15428571428571425</v>
      </c>
      <c r="R18">
        <v>1.2755102040816326</v>
      </c>
      <c r="S18">
        <v>0.78400000000000003</v>
      </c>
      <c r="T18">
        <v>0.5</v>
      </c>
      <c r="U18">
        <v>-1</v>
      </c>
      <c r="V18">
        <v>2.5</v>
      </c>
      <c r="W18">
        <v>0.6</v>
      </c>
    </row>
    <row r="19" spans="1:23" x14ac:dyDescent="0.2">
      <c r="A19">
        <v>5</v>
      </c>
      <c r="B19">
        <v>4</v>
      </c>
      <c r="C19">
        <v>5</v>
      </c>
      <c r="D19">
        <v>4</v>
      </c>
      <c r="E19">
        <v>4</v>
      </c>
      <c r="F19">
        <v>802</v>
      </c>
      <c r="G19">
        <v>151</v>
      </c>
      <c r="H19">
        <v>1</v>
      </c>
      <c r="I19">
        <v>1</v>
      </c>
      <c r="J19">
        <v>0</v>
      </c>
      <c r="K19">
        <v>1</v>
      </c>
      <c r="L19">
        <v>1</v>
      </c>
      <c r="M19">
        <v>1</v>
      </c>
      <c r="N19">
        <v>1</v>
      </c>
      <c r="O19">
        <v>0.88</v>
      </c>
      <c r="P19">
        <v>0.8571428571428571</v>
      </c>
      <c r="Q19">
        <v>-2.2857142857142909E-2</v>
      </c>
      <c r="R19">
        <v>0.97402597402597402</v>
      </c>
      <c r="S19">
        <v>1.0266666666666668</v>
      </c>
      <c r="T19">
        <v>0.25</v>
      </c>
      <c r="U19">
        <v>-3</v>
      </c>
      <c r="V19">
        <v>1.25</v>
      </c>
      <c r="W19">
        <v>0.19999999999999996</v>
      </c>
    </row>
    <row r="20" spans="1:23" x14ac:dyDescent="0.2">
      <c r="A20">
        <v>3</v>
      </c>
      <c r="B20">
        <v>3</v>
      </c>
      <c r="C20">
        <v>3</v>
      </c>
      <c r="D20">
        <v>3</v>
      </c>
      <c r="E20">
        <v>3</v>
      </c>
      <c r="F20">
        <v>550</v>
      </c>
      <c r="G20">
        <v>102</v>
      </c>
      <c r="H20">
        <v>0</v>
      </c>
      <c r="I20">
        <v>0</v>
      </c>
      <c r="J20">
        <v>0</v>
      </c>
      <c r="K20">
        <v>1</v>
      </c>
      <c r="L20">
        <v>0</v>
      </c>
      <c r="M20">
        <v>0</v>
      </c>
      <c r="N20">
        <v>0</v>
      </c>
      <c r="O20">
        <v>0.6</v>
      </c>
      <c r="P20">
        <v>0.14285714285714285</v>
      </c>
      <c r="Q20">
        <v>-0.45714285714285713</v>
      </c>
      <c r="R20">
        <v>0.23809523809523808</v>
      </c>
      <c r="S20">
        <v>4.2</v>
      </c>
      <c r="T20">
        <v>0</v>
      </c>
      <c r="U20">
        <v>-3</v>
      </c>
      <c r="V20">
        <v>0</v>
      </c>
      <c r="W20">
        <v>-0.6</v>
      </c>
    </row>
    <row r="21" spans="1:23" x14ac:dyDescent="0.2">
      <c r="A21">
        <v>4</v>
      </c>
      <c r="B21">
        <v>4</v>
      </c>
      <c r="C21">
        <v>4</v>
      </c>
      <c r="D21">
        <v>4</v>
      </c>
      <c r="E21">
        <v>4</v>
      </c>
      <c r="F21">
        <v>200</v>
      </c>
      <c r="G21">
        <v>100</v>
      </c>
      <c r="H21">
        <v>0</v>
      </c>
      <c r="I21">
        <v>0</v>
      </c>
      <c r="J21">
        <v>0</v>
      </c>
      <c r="K21">
        <v>1</v>
      </c>
      <c r="L21">
        <v>1</v>
      </c>
      <c r="M21">
        <v>0</v>
      </c>
      <c r="N21">
        <v>0</v>
      </c>
      <c r="O21">
        <v>0.8</v>
      </c>
      <c r="P21">
        <v>0.2857142857142857</v>
      </c>
      <c r="Q21">
        <v>-0.51428571428571435</v>
      </c>
      <c r="R21">
        <v>0.3571428571428571</v>
      </c>
      <c r="S21">
        <v>2.8000000000000003</v>
      </c>
      <c r="T21">
        <v>0</v>
      </c>
      <c r="U21">
        <v>-4</v>
      </c>
      <c r="V21">
        <v>0</v>
      </c>
      <c r="W21">
        <v>-0.8</v>
      </c>
    </row>
    <row r="22" spans="1:23" x14ac:dyDescent="0.2">
      <c r="A22">
        <v>4</v>
      </c>
      <c r="B22">
        <v>4</v>
      </c>
      <c r="C22">
        <v>4</v>
      </c>
      <c r="D22">
        <v>4</v>
      </c>
      <c r="E22">
        <v>4</v>
      </c>
      <c r="F22">
        <v>530</v>
      </c>
      <c r="G22">
        <v>109</v>
      </c>
      <c r="H22">
        <v>0</v>
      </c>
      <c r="I22">
        <v>1</v>
      </c>
      <c r="J22">
        <v>0</v>
      </c>
      <c r="K22">
        <v>1</v>
      </c>
      <c r="L22">
        <v>0</v>
      </c>
      <c r="M22">
        <v>0</v>
      </c>
      <c r="N22">
        <v>1</v>
      </c>
      <c r="O22">
        <v>0.8</v>
      </c>
      <c r="P22">
        <v>0.42857142857142855</v>
      </c>
      <c r="Q22">
        <v>-0.3714285714285715</v>
      </c>
      <c r="R22">
        <v>0.5357142857142857</v>
      </c>
      <c r="S22">
        <v>1.8666666666666669</v>
      </c>
      <c r="T22">
        <v>0.125</v>
      </c>
      <c r="U22">
        <v>-3.5</v>
      </c>
      <c r="V22">
        <v>0.625</v>
      </c>
      <c r="W22">
        <v>-0.30000000000000004</v>
      </c>
    </row>
    <row r="23" spans="1:23" x14ac:dyDescent="0.2">
      <c r="A23">
        <v>5</v>
      </c>
      <c r="B23">
        <v>5</v>
      </c>
      <c r="C23">
        <v>5</v>
      </c>
      <c r="D23">
        <v>5</v>
      </c>
      <c r="E23">
        <v>5</v>
      </c>
      <c r="F23">
        <v>300</v>
      </c>
      <c r="G23">
        <v>130</v>
      </c>
      <c r="H23">
        <v>1</v>
      </c>
      <c r="I23">
        <v>1</v>
      </c>
      <c r="J23">
        <v>1</v>
      </c>
      <c r="K23">
        <v>1</v>
      </c>
      <c r="L23">
        <v>1</v>
      </c>
      <c r="M23">
        <v>1</v>
      </c>
      <c r="N23">
        <v>1</v>
      </c>
      <c r="O23">
        <v>1</v>
      </c>
      <c r="P23">
        <v>1</v>
      </c>
      <c r="Q23">
        <v>0</v>
      </c>
      <c r="R23">
        <v>1</v>
      </c>
      <c r="S23">
        <v>1</v>
      </c>
      <c r="T23">
        <v>0.2</v>
      </c>
      <c r="U23">
        <v>-4</v>
      </c>
      <c r="V23">
        <v>1</v>
      </c>
      <c r="W23">
        <v>0</v>
      </c>
    </row>
    <row r="24" spans="1:23" x14ac:dyDescent="0.2">
      <c r="A24">
        <v>4</v>
      </c>
      <c r="B24">
        <v>4</v>
      </c>
      <c r="C24">
        <v>4</v>
      </c>
      <c r="D24">
        <v>4</v>
      </c>
      <c r="E24">
        <v>4</v>
      </c>
      <c r="F24">
        <v>720</v>
      </c>
      <c r="G24">
        <v>127</v>
      </c>
      <c r="H24">
        <v>1</v>
      </c>
      <c r="I24">
        <v>1</v>
      </c>
      <c r="J24">
        <v>0</v>
      </c>
      <c r="K24">
        <v>1</v>
      </c>
      <c r="L24">
        <v>1</v>
      </c>
      <c r="M24">
        <v>1</v>
      </c>
      <c r="N24">
        <v>1</v>
      </c>
      <c r="O24">
        <v>0.8</v>
      </c>
      <c r="P24">
        <v>0.8571428571428571</v>
      </c>
      <c r="Q24">
        <v>5.7142857142857051E-2</v>
      </c>
      <c r="R24">
        <v>1.0714285714285714</v>
      </c>
      <c r="S24">
        <v>0.93333333333333346</v>
      </c>
      <c r="T24">
        <v>0.25</v>
      </c>
      <c r="U24">
        <v>-3</v>
      </c>
      <c r="V24">
        <v>1.25</v>
      </c>
      <c r="W24">
        <v>0.19999999999999996</v>
      </c>
    </row>
    <row r="25" spans="1:23" x14ac:dyDescent="0.2">
      <c r="A25">
        <v>4</v>
      </c>
      <c r="B25">
        <v>4</v>
      </c>
      <c r="C25">
        <v>4</v>
      </c>
      <c r="D25">
        <v>4</v>
      </c>
      <c r="E25">
        <v>4</v>
      </c>
      <c r="F25">
        <v>800</v>
      </c>
      <c r="G25">
        <v>120</v>
      </c>
      <c r="H25">
        <v>1</v>
      </c>
      <c r="I25">
        <v>1</v>
      </c>
      <c r="J25">
        <v>0</v>
      </c>
      <c r="K25">
        <v>1</v>
      </c>
      <c r="L25">
        <v>1</v>
      </c>
      <c r="M25">
        <v>1</v>
      </c>
      <c r="N25">
        <v>1</v>
      </c>
      <c r="O25">
        <v>0.8</v>
      </c>
      <c r="P25">
        <v>0.8571428571428571</v>
      </c>
      <c r="Q25">
        <v>5.7142857142857051E-2</v>
      </c>
      <c r="R25">
        <v>1.0714285714285714</v>
      </c>
      <c r="S25">
        <v>0.93333333333333346</v>
      </c>
      <c r="T25">
        <v>0.25</v>
      </c>
      <c r="U25">
        <v>-3</v>
      </c>
      <c r="V25">
        <v>1.25</v>
      </c>
      <c r="W25">
        <v>0.19999999999999996</v>
      </c>
    </row>
    <row r="26" spans="1:23" x14ac:dyDescent="0.2">
      <c r="A26">
        <v>3</v>
      </c>
      <c r="B26">
        <v>2</v>
      </c>
      <c r="C26">
        <v>3</v>
      </c>
      <c r="D26">
        <v>4</v>
      </c>
      <c r="E26">
        <v>2</v>
      </c>
      <c r="F26">
        <v>705</v>
      </c>
      <c r="G26">
        <v>107</v>
      </c>
      <c r="H26">
        <v>1</v>
      </c>
      <c r="I26">
        <v>0</v>
      </c>
      <c r="J26">
        <v>0</v>
      </c>
      <c r="K26">
        <v>1</v>
      </c>
      <c r="L26">
        <v>1</v>
      </c>
      <c r="M26">
        <v>0</v>
      </c>
      <c r="N26">
        <v>1</v>
      </c>
      <c r="O26">
        <v>0.56000000000000005</v>
      </c>
      <c r="P26">
        <v>0.5714285714285714</v>
      </c>
      <c r="Q26">
        <v>1.1428571428571344E-2</v>
      </c>
      <c r="R26">
        <v>1.0204081632653059</v>
      </c>
      <c r="S26">
        <v>0.98000000000000009</v>
      </c>
      <c r="T26">
        <v>0</v>
      </c>
      <c r="U26">
        <v>-2</v>
      </c>
      <c r="V26">
        <v>0</v>
      </c>
      <c r="W26">
        <v>-0.4</v>
      </c>
    </row>
    <row r="27" spans="1:23" x14ac:dyDescent="0.2">
      <c r="A27">
        <v>2</v>
      </c>
      <c r="B27">
        <v>2</v>
      </c>
      <c r="C27">
        <v>1</v>
      </c>
      <c r="D27">
        <v>3</v>
      </c>
      <c r="E27">
        <v>1</v>
      </c>
      <c r="F27">
        <v>665</v>
      </c>
      <c r="G27">
        <v>89</v>
      </c>
      <c r="H27">
        <v>0</v>
      </c>
      <c r="I27">
        <v>0</v>
      </c>
      <c r="J27">
        <v>0</v>
      </c>
      <c r="K27">
        <v>0</v>
      </c>
      <c r="L27">
        <v>0</v>
      </c>
      <c r="M27">
        <v>0</v>
      </c>
      <c r="N27">
        <v>0</v>
      </c>
      <c r="O27">
        <v>0.36</v>
      </c>
      <c r="P27">
        <v>0</v>
      </c>
      <c r="Q27">
        <v>-0.36</v>
      </c>
      <c r="R27">
        <v>0</v>
      </c>
      <c r="S27" t="s">
        <v>94</v>
      </c>
      <c r="T27">
        <v>0</v>
      </c>
      <c r="U27">
        <v>-1.5</v>
      </c>
      <c r="V27">
        <v>0</v>
      </c>
      <c r="W27">
        <v>-0.3</v>
      </c>
    </row>
    <row r="28" spans="1:23" x14ac:dyDescent="0.2">
      <c r="A28">
        <v>4</v>
      </c>
      <c r="B28">
        <v>4</v>
      </c>
      <c r="C28">
        <v>4</v>
      </c>
      <c r="D28">
        <v>4</v>
      </c>
      <c r="E28">
        <v>4</v>
      </c>
      <c r="F28">
        <v>350</v>
      </c>
      <c r="G28">
        <v>110</v>
      </c>
      <c r="H28">
        <v>1</v>
      </c>
      <c r="I28">
        <v>0</v>
      </c>
      <c r="J28">
        <v>0</v>
      </c>
      <c r="K28">
        <v>1</v>
      </c>
      <c r="L28">
        <v>1</v>
      </c>
      <c r="M28">
        <v>0</v>
      </c>
      <c r="N28">
        <v>1</v>
      </c>
      <c r="O28">
        <v>0.8</v>
      </c>
      <c r="P28">
        <v>0.5714285714285714</v>
      </c>
      <c r="Q28">
        <v>-0.22857142857142865</v>
      </c>
      <c r="R28">
        <v>0.71428571428571419</v>
      </c>
      <c r="S28">
        <v>1.4000000000000001</v>
      </c>
      <c r="T28">
        <v>0</v>
      </c>
      <c r="U28">
        <v>-4</v>
      </c>
      <c r="V28">
        <v>0</v>
      </c>
      <c r="W28">
        <v>-0.8</v>
      </c>
    </row>
    <row r="29" spans="1:23" x14ac:dyDescent="0.2">
      <c r="A29">
        <v>4</v>
      </c>
      <c r="B29">
        <v>4</v>
      </c>
      <c r="C29">
        <v>4</v>
      </c>
      <c r="D29">
        <v>4</v>
      </c>
      <c r="E29">
        <v>4</v>
      </c>
      <c r="F29">
        <v>420</v>
      </c>
      <c r="G29">
        <v>109</v>
      </c>
      <c r="H29">
        <v>1</v>
      </c>
      <c r="I29">
        <v>1</v>
      </c>
      <c r="J29">
        <v>0</v>
      </c>
      <c r="K29">
        <v>0</v>
      </c>
      <c r="L29">
        <v>1</v>
      </c>
      <c r="M29">
        <v>0</v>
      </c>
      <c r="N29">
        <v>1</v>
      </c>
      <c r="O29">
        <v>0.8</v>
      </c>
      <c r="P29">
        <v>0.5714285714285714</v>
      </c>
      <c r="Q29">
        <v>-0.22857142857142865</v>
      </c>
      <c r="R29">
        <v>0.71428571428571419</v>
      </c>
      <c r="S29">
        <v>1.4000000000000001</v>
      </c>
      <c r="T29">
        <v>0.125</v>
      </c>
      <c r="U29">
        <v>-3.5</v>
      </c>
      <c r="V29">
        <v>0.625</v>
      </c>
      <c r="W29">
        <v>-0.30000000000000004</v>
      </c>
    </row>
    <row r="30" spans="1:23" x14ac:dyDescent="0.2">
      <c r="A30">
        <v>3</v>
      </c>
      <c r="B30">
        <v>4</v>
      </c>
      <c r="C30">
        <v>4</v>
      </c>
      <c r="D30">
        <v>3</v>
      </c>
      <c r="E30">
        <v>4</v>
      </c>
      <c r="F30">
        <v>780</v>
      </c>
      <c r="G30">
        <v>112</v>
      </c>
      <c r="H30">
        <v>1</v>
      </c>
      <c r="I30">
        <v>1</v>
      </c>
      <c r="J30">
        <v>1</v>
      </c>
      <c r="K30">
        <v>1</v>
      </c>
      <c r="L30">
        <v>1</v>
      </c>
      <c r="M30">
        <v>1</v>
      </c>
      <c r="N30">
        <v>1</v>
      </c>
      <c r="O30">
        <v>0.72</v>
      </c>
      <c r="P30">
        <v>1</v>
      </c>
      <c r="Q30">
        <v>0.28000000000000003</v>
      </c>
      <c r="R30">
        <v>1.3888888888888888</v>
      </c>
      <c r="S30">
        <v>0.72</v>
      </c>
      <c r="T30">
        <v>0.25</v>
      </c>
      <c r="U30">
        <v>-3</v>
      </c>
      <c r="V30">
        <v>1.25</v>
      </c>
      <c r="W30">
        <v>0.19999999999999996</v>
      </c>
    </row>
    <row r="31" spans="1:23" x14ac:dyDescent="0.2">
      <c r="A31">
        <v>4</v>
      </c>
      <c r="B31">
        <v>3</v>
      </c>
      <c r="C31">
        <v>3</v>
      </c>
      <c r="D31">
        <v>2</v>
      </c>
      <c r="E31">
        <v>3</v>
      </c>
      <c r="F31">
        <v>735</v>
      </c>
      <c r="G31">
        <v>103</v>
      </c>
      <c r="H31">
        <v>1</v>
      </c>
      <c r="I31">
        <v>0</v>
      </c>
      <c r="J31">
        <v>0</v>
      </c>
      <c r="K31">
        <v>1</v>
      </c>
      <c r="L31">
        <v>1</v>
      </c>
      <c r="M31">
        <v>1</v>
      </c>
      <c r="N31">
        <v>0</v>
      </c>
      <c r="O31">
        <v>0.6</v>
      </c>
      <c r="P31">
        <v>0.5714285714285714</v>
      </c>
      <c r="Q31">
        <v>-2.8571428571428581E-2</v>
      </c>
      <c r="R31">
        <v>0.95238095238095233</v>
      </c>
      <c r="S31">
        <v>1.05</v>
      </c>
      <c r="T31">
        <v>0.16666666666666666</v>
      </c>
      <c r="U31">
        <v>-2.5</v>
      </c>
      <c r="V31">
        <v>0.83333333333333337</v>
      </c>
      <c r="W31">
        <v>-9.9999999999999978E-2</v>
      </c>
    </row>
    <row r="32" spans="1:23" x14ac:dyDescent="0.2">
      <c r="A32">
        <v>2</v>
      </c>
      <c r="B32">
        <v>3</v>
      </c>
      <c r="C32">
        <v>2</v>
      </c>
      <c r="D32">
        <v>1</v>
      </c>
      <c r="E32">
        <v>2</v>
      </c>
      <c r="F32">
        <v>651</v>
      </c>
      <c r="G32">
        <v>84</v>
      </c>
      <c r="H32">
        <v>0</v>
      </c>
      <c r="I32">
        <v>0</v>
      </c>
      <c r="J32">
        <v>0</v>
      </c>
      <c r="K32">
        <v>1</v>
      </c>
      <c r="L32">
        <v>1</v>
      </c>
      <c r="M32">
        <v>0</v>
      </c>
      <c r="N32">
        <v>0</v>
      </c>
      <c r="O32">
        <v>0.4</v>
      </c>
      <c r="P32">
        <v>0.2857142857142857</v>
      </c>
      <c r="Q32">
        <v>-0.11428571428571432</v>
      </c>
      <c r="R32">
        <v>0.71428571428571419</v>
      </c>
      <c r="S32">
        <v>1.4000000000000001</v>
      </c>
      <c r="T32">
        <v>0</v>
      </c>
      <c r="U32">
        <v>-2.5</v>
      </c>
      <c r="V32">
        <v>0</v>
      </c>
      <c r="W32">
        <v>-0.5</v>
      </c>
    </row>
    <row r="33" spans="1:23" x14ac:dyDescent="0.2">
      <c r="A33">
        <v>3</v>
      </c>
      <c r="B33">
        <v>3</v>
      </c>
      <c r="C33">
        <v>4</v>
      </c>
      <c r="D33">
        <v>3</v>
      </c>
      <c r="E33">
        <v>3</v>
      </c>
      <c r="F33">
        <v>740</v>
      </c>
      <c r="G33">
        <v>120</v>
      </c>
      <c r="H33">
        <v>1</v>
      </c>
      <c r="I33">
        <v>1</v>
      </c>
      <c r="J33">
        <v>1</v>
      </c>
      <c r="K33">
        <v>1</v>
      </c>
      <c r="L33">
        <v>1</v>
      </c>
      <c r="M33">
        <v>1</v>
      </c>
      <c r="N33">
        <v>1</v>
      </c>
      <c r="O33">
        <v>0.64</v>
      </c>
      <c r="P33">
        <v>1</v>
      </c>
      <c r="Q33">
        <v>0.36</v>
      </c>
      <c r="R33">
        <v>1.5625</v>
      </c>
      <c r="S33">
        <v>0.64</v>
      </c>
      <c r="T33">
        <v>0.33333333333333331</v>
      </c>
      <c r="U33">
        <v>-2</v>
      </c>
      <c r="V33">
        <v>1.6666666666666667</v>
      </c>
      <c r="W33">
        <v>0.4</v>
      </c>
    </row>
    <row r="34" spans="1:23" x14ac:dyDescent="0.2">
      <c r="A34">
        <v>4</v>
      </c>
      <c r="B34">
        <v>4</v>
      </c>
      <c r="C34">
        <v>4</v>
      </c>
      <c r="D34">
        <v>4</v>
      </c>
      <c r="E34">
        <v>4</v>
      </c>
      <c r="F34">
        <v>330</v>
      </c>
      <c r="G34">
        <v>106</v>
      </c>
      <c r="H34">
        <v>1</v>
      </c>
      <c r="I34">
        <v>0</v>
      </c>
      <c r="J34">
        <v>0</v>
      </c>
      <c r="K34">
        <v>1</v>
      </c>
      <c r="L34">
        <v>0</v>
      </c>
      <c r="M34">
        <v>0</v>
      </c>
      <c r="N34">
        <v>1</v>
      </c>
      <c r="O34">
        <v>0.8</v>
      </c>
      <c r="P34">
        <v>0.42857142857142855</v>
      </c>
      <c r="Q34">
        <v>-0.3714285714285715</v>
      </c>
      <c r="R34">
        <v>0.5357142857142857</v>
      </c>
      <c r="S34">
        <v>1.8666666666666669</v>
      </c>
      <c r="T34">
        <v>0</v>
      </c>
      <c r="U34">
        <v>-4</v>
      </c>
      <c r="V34">
        <v>0</v>
      </c>
      <c r="W34">
        <v>-0.8</v>
      </c>
    </row>
    <row r="35" spans="1:23" x14ac:dyDescent="0.2">
      <c r="A35">
        <v>4</v>
      </c>
      <c r="B35">
        <v>4</v>
      </c>
      <c r="C35">
        <v>4</v>
      </c>
      <c r="D35">
        <v>4</v>
      </c>
      <c r="E35">
        <v>4</v>
      </c>
      <c r="F35">
        <v>560</v>
      </c>
      <c r="G35">
        <v>108</v>
      </c>
      <c r="H35">
        <v>1</v>
      </c>
      <c r="I35">
        <v>1</v>
      </c>
      <c r="J35">
        <v>0</v>
      </c>
      <c r="K35">
        <v>0</v>
      </c>
      <c r="L35">
        <v>0</v>
      </c>
      <c r="M35">
        <v>0</v>
      </c>
      <c r="N35">
        <v>1</v>
      </c>
      <c r="O35">
        <v>0.8</v>
      </c>
      <c r="P35">
        <v>0.42857142857142855</v>
      </c>
      <c r="Q35">
        <v>-0.3714285714285715</v>
      </c>
      <c r="R35">
        <v>0.5357142857142857</v>
      </c>
      <c r="S35">
        <v>1.8666666666666669</v>
      </c>
      <c r="T35">
        <v>0.125</v>
      </c>
      <c r="U35">
        <v>-3.5</v>
      </c>
      <c r="V35">
        <v>0.625</v>
      </c>
      <c r="W35">
        <v>-0.30000000000000004</v>
      </c>
    </row>
    <row r="36" spans="1:23" x14ac:dyDescent="0.2">
      <c r="A36">
        <v>4</v>
      </c>
      <c r="B36">
        <v>4</v>
      </c>
      <c r="C36">
        <v>4</v>
      </c>
      <c r="D36">
        <v>4</v>
      </c>
      <c r="E36">
        <v>4</v>
      </c>
      <c r="F36">
        <v>780</v>
      </c>
      <c r="G36">
        <v>132</v>
      </c>
      <c r="H36">
        <v>1</v>
      </c>
      <c r="I36">
        <v>1</v>
      </c>
      <c r="J36">
        <v>1</v>
      </c>
      <c r="K36">
        <v>1</v>
      </c>
      <c r="L36">
        <v>1</v>
      </c>
      <c r="M36">
        <v>1</v>
      </c>
      <c r="N36">
        <v>1</v>
      </c>
      <c r="O36">
        <v>0.8</v>
      </c>
      <c r="P36">
        <v>1</v>
      </c>
      <c r="Q36">
        <v>0.19999999999999996</v>
      </c>
      <c r="R36">
        <v>1.25</v>
      </c>
      <c r="S36">
        <v>0.8</v>
      </c>
      <c r="T36">
        <v>0.25</v>
      </c>
      <c r="U36">
        <v>-3</v>
      </c>
      <c r="V36">
        <v>1.25</v>
      </c>
      <c r="W36">
        <v>0.19999999999999996</v>
      </c>
    </row>
    <row r="37" spans="1:23" x14ac:dyDescent="0.2">
      <c r="A37">
        <v>4</v>
      </c>
      <c r="B37">
        <v>4</v>
      </c>
      <c r="C37">
        <v>4</v>
      </c>
      <c r="D37">
        <v>4</v>
      </c>
      <c r="E37">
        <v>4</v>
      </c>
      <c r="F37">
        <v>510</v>
      </c>
      <c r="G37">
        <v>110</v>
      </c>
      <c r="H37">
        <v>1</v>
      </c>
      <c r="I37">
        <v>1</v>
      </c>
      <c r="J37">
        <v>0</v>
      </c>
      <c r="K37">
        <v>1</v>
      </c>
      <c r="L37">
        <v>0</v>
      </c>
      <c r="M37">
        <v>0</v>
      </c>
      <c r="N37">
        <v>1</v>
      </c>
      <c r="O37">
        <v>0.8</v>
      </c>
      <c r="P37">
        <v>0.5714285714285714</v>
      </c>
      <c r="Q37">
        <v>-0.22857142857142865</v>
      </c>
      <c r="R37">
        <v>0.71428571428571419</v>
      </c>
      <c r="S37">
        <v>1.4000000000000001</v>
      </c>
      <c r="T37">
        <v>0.125</v>
      </c>
      <c r="U37">
        <v>-3.5</v>
      </c>
      <c r="V37">
        <v>0.625</v>
      </c>
      <c r="W37">
        <v>-0.30000000000000004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Cleaned</vt:lpstr>
      <vt:lpstr>Additional Columns for Analysis</vt:lpstr>
      <vt:lpstr>Values without formulas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Vincent Weidlich</cp:lastModifiedBy>
  <dcterms:created xsi:type="dcterms:W3CDTF">2022-10-04T10:06:57Z</dcterms:created>
  <dcterms:modified xsi:type="dcterms:W3CDTF">2022-10-17T15:14:30Z</dcterms:modified>
</cp:coreProperties>
</file>