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excel-project-coffee-sales-main\excel-project-coffee-sales-main\"/>
    </mc:Choice>
  </mc:AlternateContent>
  <xr:revisionPtr revIDLastSave="0" documentId="13_ncr:1_{DA0325DF-24BD-485C-A0CA-286103928A60}" xr6:coauthVersionLast="47" xr6:coauthVersionMax="47" xr10:uidLastSave="{00000000-0000-0000-0000-000000000000}"/>
  <bookViews>
    <workbookView xWindow="-120" yWindow="-120" windowWidth="20730" windowHeight="11160" activeTab="3" xr2:uid="{00000000-000D-0000-FFFF-FFFF00000000}"/>
  </bookViews>
  <sheets>
    <sheet name="Total_Sales" sheetId="19" r:id="rId1"/>
    <sheet name="Country" sheetId="20" r:id="rId2"/>
    <sheet name="Top_5_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3" i="17"/>
  <c r="O13" i="17" s="1"/>
  <c r="J5" i="17"/>
  <c r="O5" i="17" s="1"/>
  <c r="J8" i="17"/>
  <c r="O8"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<sst xmlns="http://schemas.openxmlformats.org/spreadsheetml/2006/main" count="11128" uniqueCount="6221">
  <si>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</si>
  <si>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</si>
  <si>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</si>
  <si>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</si>
  <si>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</si>
  <si>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</si>
  <si>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</si>
  <si>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</si>
  <si>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</si>
  <si>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</si>
  <si>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</si>
  <si>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</si>
  <si>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</si>
  <si>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</si>
  <si>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</si>
  <si>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</si>
  <si>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</si>
  <si>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</si>
  <si>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</si>
  <si>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</si>
  <si>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</si>
  <si>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</si>
  <si>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</si>
  <si>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</si>
  <si>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</si>
  <si>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</si>
  <si>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</si>
  <si>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</si>
  <si>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</si>
  <si>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</si>
  <si>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</si>
  <si>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</si>
  <si>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</si>
  <si>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</si>
  <si>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</si>
  <si>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</si>
  <si>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</si>
  <si>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</si>
  <si>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</si>
  <si>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</si>
  <si>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</si>
  <si>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</si>
  <si>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</si>
  <si>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</si>
  <si>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</si>
  <si>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</si>
  <si>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</si>
  <si>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</si>
  <si>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</si>
  <si>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</si>
  <si>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</si>
  <si>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</si>
  <si>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</si>
  <si>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</si>
  <si>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</si>
  <si>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</si>
  <si>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</si>
  <si>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</si>
  <si>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</si>
  <si>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</si>
  <si>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</si>
  <si>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</si>
  <si>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</si>
  <si>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</si>
  <si>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</si>
  <si>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</si>
  <si>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</si>
  <si>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</si>
  <si>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</si>
  <si>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</si>
  <si>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</si>
  <si>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</si>
  <si>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</si>
  <si>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</si>
  <si>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</si>
  <si>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</si>
  <si>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</si>
  <si>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</si>
  <si>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</si>
  <si>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</si>
  <si>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</si>
  <si>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</si>
  <si>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</si>
  <si>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</si>
  <si>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</si>
  <si>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</si>
  <si>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</si>
  <si>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</si>
  <si>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</si>
  <si>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</si>
  <si>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</si>
  <si>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</si>
  <si>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</si>
  <si>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</si>
  <si>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</si>
  <si>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</si>
  <si>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</si>
  <si>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</si>
  <si>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</si>
  <si>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</si>
  <si>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</si>
  <si>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</si>
  <si>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</si>
  <si>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</si>
  <si>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</si>
  <si>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</si>
  <si>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</si>
  <si>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</si>
  <si>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</si>
  <si>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</si>
  <si>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</si>
  <si>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</si>
  <si>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</si>
  <si>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</si>
  <si>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</si>
  <si>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</si>
  <si>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</si>
  <si>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</si>
  <si>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</si>
  <si>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</si>
  <si>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</si>
  <si>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</si>
  <si>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</si>
  <si>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</si>
  <si>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</si>
  <si>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</si>
  <si>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</si>
  <si>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</si>
  <si>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</si>
  <si>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</si>
  <si>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</si>
  <si>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</si>
  <si>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</si>
  <si>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</si>
  <si>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</si>
  <si>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</si>
  <si>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</si>
  <si>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</si>
  <si>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</si>
  <si>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</si>
  <si>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</si>
  <si>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</si>
  <si>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</si>
  <si>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</si>
  <si>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</si>
  <si>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</si>
  <si>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</si>
  <si>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</si>
  <si>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</si>
  <si>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</si>
  <si>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</si>
  <si>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</si>
  <si>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</si>
  <si>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</si>
  <si>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</si>
  <si>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</si>
  <si>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</si>
  <si>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</si>
  <si>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</si>
  <si>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</si>
  <si>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</si>
  <si>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</si>
  <si>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</si>
  <si>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</si>
  <si>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</si>
  <si>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</si>
  <si>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</si>
  <si>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</si>
  <si>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</si>
  <si>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</si>
  <si>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</si>
  <si>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</si>
  <si>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</si>
  <si>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</si>
  <si>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</si>
  <si>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</si>
  <si>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</si>
  <si>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</si>
  <si>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</si>
  <si>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</si>
  <si>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</si>
  <si>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</si>
  <si>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</si>
  <si>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</si>
  <si>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</si>
  <si>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</si>
  <si>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</si>
  <si>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</si>
  <si>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</si>
  <si>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</si>
  <si>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</si>
  <si>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</si>
  <si>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</si>
  <si>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</si>
  <si>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</si>
  <si>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</si>
  <si>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</si>
  <si>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</si>
  <si>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</si>
  <si>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</si>
  <si>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</si>
  <si>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</si>
  <si>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</si>
  <si>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</si>
  <si>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</si>
  <si>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</si>
  <si>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</si>
  <si>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</si>
  <si>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</si>
  <si>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</si>
  <si>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</si>
  <si>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</si>
  <si>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</si>
  <si>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</si>
  <si>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</si>
  <si>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</si>
  <si>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</si>
  <si>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</si>
  <si>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</si>
  <si>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</si>
  <si>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</si>
  <si>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</si>
  <si>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</si>
  <si>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</si>
  <si>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</si>
  <si>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</si>
  <si>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</si>
  <si>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</si>
  <si>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</si>
  <si>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</si>
  <si>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</si>
  <si>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</si>
  <si>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</si>
  <si>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</si>
  <si>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</si>
  <si>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</si>
  <si>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</si>
  <si>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</si>
  <si>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</si>
  <si>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</si>
  <si>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</si>
  <si>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</si>
  <si>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</si>
  <si>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</si>
  <si>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</si>
  <si>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</si>
  <si>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</si>
  <si>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</si>
  <si>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</si>
  <si>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</si>
  <si>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</si>
  <si>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</si>
  <si>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</si>
  <si>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</si>
  <si>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</si>
  <si>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</si>
  <si>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</si>
  <si>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</si>
  <si>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</si>
  <si>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</si>
  <si>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</si>
  <si>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</si>
  <si>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</si>
  <si>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</si>
  <si>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</si>
  <si>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</si>
  <si>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</si>
  <si>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</si>
  <si>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</si>
  <si>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</si>
  <si>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</si>
  <si>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</si>
  <si>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</si>
  <si>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</si>
  <si>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</si>
  <si>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</si>
  <si>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</si>
  <si>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</si>
  <si>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</si>
  <si>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</si>
  <si>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</si>
  <si>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</si>
  <si>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</si>
  <si>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</si>
  <si>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</si>
  <si>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</si>
  <si>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</si>
  <si>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</si>
  <si>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</si>
  <si>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</si>
  <si>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</si>
  <si>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</si>
  <si>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</si>
  <si>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</si>
  <si>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</si>
  <si>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</si>
  <si>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</si>
  <si>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</si>
  <si>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</si>
  <si>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</si>
  <si>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</si>
  <si>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</si>
  <si>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</si>
  <si>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</si>
  <si>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</si>
  <si>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</si>
  <si>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</si>
  <si>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</si>
  <si>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</si>
  <si>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</si>
  <si>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</si>
  <si>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</si>
  <si>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</si>
  <si>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</si>
  <si>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</si>
  <si>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</si>
  <si>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</si>
  <si>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</si>
  <si>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</si>
  <si>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</si>
  <si>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</si>
  <si>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</si>
  <si>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</si>
  <si>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</si>
  <si>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</si>
  <si>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</si>
  <si>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</si>
  <si>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</si>
  <si>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</si>
  <si>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</si>
  <si>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</si>
  <si>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</si>
  <si>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</si>
  <si>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</si>
  <si>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</si>
  <si>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</si>
  <si>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</si>
  <si>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</si>
  <si>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</si>
  <si>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</si>
  <si>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</si>
  <si>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</si>
  <si>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</si>
  <si>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</si>
  <si>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</si>
  <si>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</si>
  <si>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</si>
  <si>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</si>
  <si>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</si>
  <si>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</si>
  <si>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</si>
  <si>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</si>
  <si>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</si>
  <si>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</si>
  <si>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</si>
  <si>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</si>
  <si>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</si>
  <si>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</si>
  <si>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</si>
  <si>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</si>
  <si>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</si>
  <si>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</si>
  <si>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</si>
  <si>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</si>
  <si>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</si>
  <si>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</si>
  <si>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</si>
  <si>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</si>
  <si>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</si>
  <si>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</si>
  <si>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</si>
  <si>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</si>
  <si>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</si>
  <si>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</si>
  <si>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</si>
  <si>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</si>
  <si>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</si>
  <si>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</si>
  <si>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</si>
  <si>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</si>
  <si>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</si>
  <si>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</si>
  <si>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</si>
  <si>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</si>
  <si>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</si>
  <si>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</si>
  <si>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</si>
  <si>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</si>
  <si>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</si>
  <si>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</si>
  <si>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</si>
  <si>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</si>
  <si>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</si>
  <si>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</si>
  <si>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</si>
  <si>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</si>
  <si>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</si>
  <si>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</si>
  <si>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</si>
  <si>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</si>
  <si>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</si>
  <si>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</si>
  <si>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</si>
  <si>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</si>
  <si>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</si>
  <si>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</si>
  <si>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</si>
  <si>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</si>
  <si>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</si>
  <si>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</si>
  <si>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</si>
  <si>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</si>
  <si>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</si>
  <si>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</si>
  <si>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</si>
  <si>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</si>
  <si>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</si>
  <si>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</si>
  <si>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</si>
  <si>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</si>
  <si>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</si>
  <si>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</si>
  <si>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</si>
  <si>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</si>
  <si>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</si>
  <si>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</si>
  <si>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</si>
  <si>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</si>
  <si>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</si>
  <si>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</si>
  <si>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</si>
  <si>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</si>
  <si>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</si>
  <si>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</si>
  <si>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</si>
  <si>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</si>
  <si>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</si>
  <si>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</si>
  <si>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</si>
  <si>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</si>
  <si>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</si>
  <si>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</si>
  <si>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</si>
  <si>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</si>
  <si>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</si>
  <si>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</si>
  <si>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</si>
  <si>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</si>
  <si>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</si>
  <si>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</si>
  <si>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</si>
  <si>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</si>
  <si>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</si>
  <si>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</si>
  <si>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</si>
  <si>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</si>
  <si>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</si>
  <si>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</si>
  <si>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</si>
  <si>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</si>
  <si>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</si>
  <si>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</si>
  <si>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</si>
  <si>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</si>
  <si>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</si>
  <si>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</si>
  <si>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</si>
  <si>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</si>
  <si>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</si>
  <si>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</si>
  <si>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</si>
  <si>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</si>
  <si>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</si>
  <si>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</si>
  <si>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</si>
  <si>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</si>
  <si>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</si>
  <si>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</si>
  <si>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</si>
  <si>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</si>
  <si>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</si>
  <si>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</si>
  <si>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</si>
  <si>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</si>
  <si>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</si>
  <si>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</si>
  <si>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</si>
  <si>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</si>
  <si>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</si>
  <si>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</si>
  <si>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</si>
  <si>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</si>
  <si>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</si>
  <si>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</si>
  <si>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</si>
  <si>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</si>
  <si>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</si>
  <si>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</si>
  <si>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</si>
  <si>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</si>
  <si>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</si>
  <si>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</si>
  <si>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</si>
  <si>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</si>
  <si>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</si>
  <si>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</si>
  <si>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</si>
  <si>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</si>
  <si>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</si>
  <si>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</si>
  <si>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</si>
  <si>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</si>
  <si>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</si>
  <si>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</si>
  <si>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</si>
  <si>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</si>
  <si>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</si>
  <si>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</si>
  <si>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</si>
  <si>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</si>
  <si>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</si>
  <si>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</si>
  <si>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</si>
  <si>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</si>
  <si>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</si>
  <si>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</si>
  <si>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</si>
  <si>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</si>
  <si>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</si>
  <si>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</si>
  <si>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</si>
  <si>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</si>
  <si>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</si>
  <si>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</si>
  <si>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</si>
  <si>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</si>
  <si>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</si>
  <si>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</si>
  <si>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</si>
  <si>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</si>
  <si>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</si>
  <si>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</si>
  <si>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</si>
  <si>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</si>
  <si>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</si>
  <si>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</si>
  <si>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</si>
  <si>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</si>
  <si>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</si>
  <si>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</si>
  <si>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</si>
  <si>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</si>
  <si>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</si>
  <si>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</si>
  <si>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</si>
  <si>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</si>
  <si>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</si>
  <si>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</si>
  <si>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</si>
  <si>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</si>
  <si>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</si>
  <si>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</si>
  <si>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</si>
  <si>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</si>
  <si>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</si>
  <si>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</si>
  <si>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</si>
  <si>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</si>
  <si>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</si>
  <si>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</si>
  <si>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</si>
  <si>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</si>
  <si>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</si>
  <si>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</si>
  <si>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</si>
  <si>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</si>
  <si>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</si>
  <si>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</si>
  <si>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</si>
  <si>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</si>
  <si>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</si>
  <si>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</si>
  <si>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</si>
  <si>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</si>
  <si>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</si>
  <si>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</si>
  <si>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</si>
  <si>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</si>
  <si>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</si>
  <si>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</si>
  <si>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</si>
  <si>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</si>
  <si>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</si>
  <si>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</si>
  <si>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</si>
  <si>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</si>
  <si>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</si>
  <si>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</si>
  <si>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</si>
  <si>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</si>
  <si>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</si>
  <si>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</si>
  <si>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</si>
  <si>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</si>
  <si>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</si>
  <si>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</si>
  <si>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</si>
  <si>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</si>
  <si>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</si>
  <si>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</si>
  <si>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</si>
  <si>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</si>
  <si>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</si>
  <si>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</si>
  <si>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</si>
  <si>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</si>
  <si>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</si>
  <si>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</si>
  <si>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</si>
  <si>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</si>
  <si>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</si>
  <si>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</si>
  <si>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</si>
  <si>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</si>
  <si>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</si>
  <si>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</si>
  <si>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</si>
  <si>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</si>
  <si>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</si>
  <si>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</si>
  <si>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</si>
  <si>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</si>
  <si>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</si>
  <si>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</si>
  <si>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</si>
  <si>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</si>
  <si>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</si>
  <si>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</si>
  <si>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</si>
  <si>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</si>
  <si>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</si>
  <si>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</si>
  <si>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</si>
  <si>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</si>
  <si>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</si>
  <si>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</si>
  <si>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</si>
  <si>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</si>
  <si>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</si>
  <si>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</si>
  <si>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</si>
  <si>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</si>
  <si>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</si>
  <si>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</si>
  <si>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</si>
  <si>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</si>
  <si>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</si>
  <si>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</si>
  <si>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</si>
  <si>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</si>
  <si>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</si>
  <si>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</si>
  <si>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</si>
  <si>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</si>
  <si>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</si>
  <si>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</si>
  <si>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</si>
  <si>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</si>
  <si>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</si>
  <si>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</si>
  <si>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</si>
  <si>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</si>
  <si>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</si>
  <si>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</si>
  <si>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</si>
  <si>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</si>
  <si>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</si>
  <si>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</si>
  <si>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</si>
  <si>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</si>
  <si>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</si>
  <si>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</si>
  <si>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</si>
  <si>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</si>
  <si>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</si>
  <si>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</si>
  <si>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</si>
  <si>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</si>
  <si>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</si>
  <si>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</si>
  <si>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</si>
  <si>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</si>
  <si>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</si>
  <si>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</si>
  <si>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</si>
  <si>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</si>
  <si>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</si>
  <si>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</si>
  <si>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</si>
  <si>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</si>
  <si>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</si>
  <si>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</si>
  <si>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</si>
  <si>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</si>
  <si>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</si>
  <si>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</si>
  <si>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</si>
  <si>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</si>
  <si>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</si>
  <si>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</si>
  <si>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</si>
  <si>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</si>
  <si>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</si>
  <si>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</si>
  <si>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</si>
  <si>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</si>
  <si>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</si>
  <si>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</si>
  <si>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</si>
  <si>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</si>
  <si>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</si>
  <si>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</si>
  <si>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</si>
  <si>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</si>
  <si>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</si>
  <si>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</si>
  <si>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</si>
  <si>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</si>
  <si>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</si>
  <si>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</si>
  <si>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</si>
  <si>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</si>
  <si>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</si>
  <si>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</si>
  <si>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</si>
  <si>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</si>
  <si>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</si>
  <si>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</si>
  <si>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</si>
  <si>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</si>
  <si>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</si>
  <si>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</si>
  <si>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</si>
  <si>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</si>
  <si>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</si>
  <si>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</si>
  <si>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</si>
  <si>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</si>
  <si>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</si>
  <si>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</si>
  <si>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</si>
  <si>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</si>
  <si>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</si>
  <si>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</si>
  <si>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</si>
  <si>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</si>
  <si>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</si>
  <si>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</si>
  <si>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</si>
  <si>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</si>
  <si>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</si>
  <si>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</si>
  <si>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</si>
  <si>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</si>
  <si>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</si>
  <si>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</si>
  <si>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</si>
  <si>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</si>
  <si>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</si>
  <si>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</si>
  <si>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</si>
  <si>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</si>
  <si>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</si>
  <si>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</si>
  <si>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</si>
  <si>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</si>
  <si>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</si>
  <si>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</si>
  <si>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</si>
  <si>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</si>
  <si>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</si>
  <si>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</si>
  <si>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</si>
  <si>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</si>
  <si>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</si>
  <si>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</si>
  <si>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</si>
  <si>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</si>
  <si>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</si>
  <si>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</si>
  <si>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</si>
  <si>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</si>
  <si>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</si>
  <si>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</si>
  <si>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</si>
  <si>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</si>
  <si>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</si>
  <si>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</si>
  <si>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</si>
  <si>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</si>
  <si>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</si>
  <si>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</si>
  <si>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</si>
  <si>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</si>
  <si>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</si>
  <si>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</si>
  <si>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</si>
  <si>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</si>
  <si>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</si>
  <si>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</si>
  <si>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</si>
  <si>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</si>
  <si>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</si>
  <si>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</si>
  <si>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</si>
  <si>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</si>
  <si>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</si>
  <si>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</si>
  <si>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</si>
  <si>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</si>
  <si>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</si>
  <si>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</si>
  <si>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</si>
  <si>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</si>
  <si>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</si>
  <si>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</si>
  <si>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</si>
  <si>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</si>
  <si>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</si>
  <si>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</si>
  <si>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</si>
  <si>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</si>
  <si>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</si>
  <si>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</si>
  <si>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</si>
  <si>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</si>
  <si>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</si>
  <si>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</si>
  <si>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</si>
  <si>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</si>
  <si>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</si>
  <si>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</si>
  <si>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</si>
  <si>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</si>
  <si>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</si>
  <si>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</si>
  <si>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</si>
  <si>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</si>
  <si>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</si>
  <si>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</si>
  <si>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</si>
  <si>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</si>
  <si>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</si>
  <si>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</si>
  <si>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</si>
  <si>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</si>
  <si>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</si>
  <si>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</si>
  <si>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</si>
  <si>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</si>
  <si>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</si>
  <si>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</si>
  <si>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</si>
  <si>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</si>
  <si>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</si>
  <si>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</si>
  <si>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</si>
  <si>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</si>
  <si>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</si>
  <si>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</si>
  <si>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</si>
  <si>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</si>
  <si>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</si>
  <si>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</si>
  <si>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</si>
  <si>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</si>
  <si>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</si>
  <si>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</si>
  <si>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</si>
  <si>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</si>
  <si>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</si>
  <si>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</si>
  <si>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</si>
  <si>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</si>
  <si>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</si>
  <si>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</si>
  <si>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</si>
  <si>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</si>
  <si>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</si>
  <si>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</si>
  <si>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</si>
  <si>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</si>
  <si>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</si>
  <si>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</si>
  <si>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</si>
  <si>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</si>
  <si>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</si>
  <si>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</si>
  <si>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</si>
  <si>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</si>
  <si>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</si>
  <si>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</si>
  <si>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</si>
  <si>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</si>
  <si>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</si>
  <si>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</si>
  <si>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</si>
  <si>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</si>
  <si>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</si>
  <si>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</si>
  <si>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</si>
  <si>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</si>
  <si>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</si>
  <si>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</si>
  <si>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</si>
  <si>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</si>
  <si>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</si>
  <si>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</si>
  <si>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</si>
  <si>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</si>
  <si>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</si>
  <si>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</si>
  <si>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</si>
  <si>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</si>
  <si>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</si>
  <si>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</si>
  <si>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</si>
  <si>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</si>
  <si>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</si>
  <si>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</si>
  <si>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</si>
  <si>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</si>
  <si>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</si>
  <si>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</si>
  <si>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</si>
  <si>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</si>
  <si>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</si>
  <si>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</si>
  <si>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</si>
  <si>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</si>
  <si>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</si>
  <si>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</si>
  <si>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</si>
  <si>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</si>
  <si>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</si>
  <si>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</si>
  <si>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</si>
  <si>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</si>
  <si>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</si>
  <si>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</si>
  <si>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</si>
  <si>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</si>
  <si>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</si>
  <si>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</si>
  <si>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</si>
  <si>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</si>
  <si>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</si>
  <si>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</si>
  <si>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</si>
  <si>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</si>
  <si>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</si>
  <si>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</si>
  <si>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</si>
  <si>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</si>
  <si>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</si>
  <si>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</si>
  <si>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</si>
  <si>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</si>
  <si>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</si>
  <si>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</si>
  <si>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</si>
  <si>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</si>
  <si>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</si>
  <si>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</si>
  <si>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</si>
  <si>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</si>
  <si>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</si>
  <si>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</si>
  <si>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</si>
  <si>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</si>
  <si>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</si>
  <si>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</si>
  <si>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</si>
  <si>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</si>
  <si>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</si>
  <si>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</si>
  <si>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</si>
  <si>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</si>
  <si>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</si>
  <si>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</si>
  <si>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</si>
  <si>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</si>
  <si>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</si>
  <si>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</si>
  <si>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</si>
  <si>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</si>
  <si>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</si>
  <si>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</si>
  <si>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</si>
  <si>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</si>
  <si>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</si>
  <si>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</si>
  <si>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</si>
  <si>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</si>
  <si>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</si>
  <si>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</si>
  <si>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</si>
  <si>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</si>
  <si>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</si>
  <si>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</si>
  <si>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</si>
  <si>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</si>
  <si>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</si>
  <si>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</si>
  <si>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</si>
  <si>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</si>
  <si>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</si>
  <si>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</si>
  <si>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</si>
  <si>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</si>
  <si>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</si>
  <si>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</si>
  <si>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</si>
  <si>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</si>
  <si>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</si>
  <si>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</si>
  <si>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</si>
  <si>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</si>
  <si>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</si>
  <si>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</si>
  <si>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</si>
  <si>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</si>
  <si>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</si>
  <si>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</si>
  <si>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</si>
  <si>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</si>
  <si>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</si>
  <si>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</si>
  <si>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</si>
  <si>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</si>
  <si>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</si>
  <si>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</si>
  <si>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</si>
  <si>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</si>
  <si>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</si>
  <si>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</si>
  <si>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</si>
  <si>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</si>
  <si>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</si>
  <si>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</si>
  <si>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</si>
  <si>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</si>
  <si>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</si>
  <si>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</si>
  <si>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</si>
  <si>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</si>
  <si>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</si>
  <si>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</si>
  <si>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</si>
  <si>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</si>
  <si>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</si>
  <si>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</si>
  <si>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</si>
  <si>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</si>
  <si>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</si>
  <si>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</si>
  <si>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</si>
  <si>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</si>
  <si>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</si>
  <si>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</si>
  <si>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</si>
  <si>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</si>
  <si>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</si>
  <si>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</si>
  <si>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</si>
  <si>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</si>
  <si>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</si>
  <si>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</si>
  <si>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</si>
  <si>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</si>
  <si>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</si>
  <si>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</si>
  <si>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</si>
  <si>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</si>
  <si>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</si>
  <si>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</si>
  <si>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</si>
  <si>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</si>
  <si>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</si>
  <si>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</si>
  <si>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</si>
  <si>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</si>
  <si>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</si>
  <si>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</si>
  <si>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</si>
  <si>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</si>
  <si>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</si>
  <si>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</si>
  <si>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</si>
  <si>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</si>
  <si>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</si>
  <si>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</si>
  <si>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</si>
  <si>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</si>
  <si>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</si>
  <si>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</si>
  <si>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</si>
  <si>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</si>
  <si>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</si>
  <si>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</si>
  <si>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</si>
  <si>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</si>
  <si>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</si>
  <si>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</si>
  <si>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</si>
  <si>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</si>
  <si>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</si>
  <si>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</si>
  <si>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</si>
  <si>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</si>
  <si>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</si>
  <si>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</si>
  <si>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</si>
  <si>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</si>
  <si>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</si>
  <si>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</si>
  <si>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</si>
  <si>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</si>
  <si>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</si>
  <si>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</si>
  <si>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</si>
  <si>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</si>
  <si>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</si>
  <si>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</si>
  <si>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</si>
  <si>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</si>
  <si>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</si>
  <si>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</si>
  <si>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</si>
  <si>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</si>
  <si>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</si>
  <si>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</si>
  <si>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</si>
  <si>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</si>
  <si>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</si>
  <si>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</si>
  <si>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</si>
  <si>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</si>
  <si>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</si>
  <si>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</si>
  <si>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</si>
  <si>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</si>
  <si>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</si>
  <si>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</si>
  <si>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</si>
  <si>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</si>
  <si>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</si>
  <si>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</si>
  <si>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</si>
  <si>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</si>
  <si>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</si>
  <si>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</si>
  <si>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</si>
  <si>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</si>
  <si>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</si>
  <si>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</si>
  <si>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</si>
  <si>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</si>
  <si>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</si>
  <si>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</si>
  <si>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</si>
  <si>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</si>
  <si>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</si>
  <si>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</si>
  <si>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</si>
  <si>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</si>
  <si>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</si>
  <si>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</si>
  <si>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</si>
  <si>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</si>
  <si>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</si>
  <si>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</si>
  <si>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</si>
  <si>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</si>
  <si>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</si>
  <si>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</si>
  <si>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</si>
  <si>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</si>
  <si>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</si>
  <si>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</si>
  <si>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</si>
  <si>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</si>
  <si>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</si>
  <si>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</si>
  <si>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</si>
  <si>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</si>
  <si>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</si>
  <si>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</si>
  <si>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</si>
  <si>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</si>
  <si>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</si>
  <si>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</si>
  <si>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</si>
  <si>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</si>
  <si>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</si>
  <si>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</si>
  <si>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</si>
  <si>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</si>
  <si>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</si>
  <si>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</si>
  <si>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</si>
  <si>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</si>
  <si>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</si>
  <si>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</si>
  <si>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</si>
  <si>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</si>
  <si>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</si>
  <si>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</si>
  <si>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</si>
  <si>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</si>
  <si>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</si>
  <si>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</si>
  <si>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</si>
  <si>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</si>
  <si>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</si>
  <si>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</si>
  <si>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</si>
  <si>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</si>
  <si>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</si>
  <si>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</si>
  <si>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</si>
  <si>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</si>
  <si>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</si>
  <si>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</si>
  <si>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</si>
  <si>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</si>
  <si>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</si>
  <si>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</si>
  <si>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</si>
  <si>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</si>
  <si>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</si>
  <si>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</si>
  <si>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</si>
  <si>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</si>
  <si>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</si>
  <si>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</si>
  <si>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</si>
  <si>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</si>
  <si>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</si>
  <si>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</si>
  <si>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</si>
  <si>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</si>
  <si>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</si>
  <si>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</si>
  <si>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</si>
  <si>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</si>
  <si>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</si>
  <si>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</si>
  <si>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</si>
  <si>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</si>
  <si>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</si>
  <si>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</si>
  <si>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</si>
  <si>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</si>
  <si>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</si>
  <si>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</si>
  <si>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</si>
  <si>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</si>
  <si>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</si>
  <si>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</si>
  <si>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</si>
  <si>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</si>
  <si>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</si>
  <si>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</si>
  <si>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</si>
  <si>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</si>
  <si>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</si>
  <si>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</si>
  <si>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</si>
  <si>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</si>
  <si>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</si>
  <si>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</si>
  <si>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</si>
  <si>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</si>
  <si>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</si>
  <si>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</si>
  <si>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</si>
  <si>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</si>
  <si>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</si>
  <si>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</si>
  <si>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</si>
  <si>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</si>
  <si>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</si>
  <si>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</si>
  <si>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</si>
  <si>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</si>
  <si>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</si>
  <si>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</si>
  <si>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</si>
  <si>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</si>
  <si>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</si>
  <si>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</si>
  <si>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</si>
  <si>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</si>
  <si>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</si>
  <si>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</si>
  <si>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</si>
  <si>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</si>
  <si>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</si>
  <si>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</si>
  <si>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</si>
  <si>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</si>
  <si>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</si>
  <si>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</si>
  <si>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</si>
  <si>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</si>
  <si>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</si>
  <si>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</si>
  <si>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</si>
  <si>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</si>
  <si>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</si>
  <si>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</si>
  <si>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</si>
  <si>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</si>
  <si>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</si>
  <si>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</si>
  <si>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</si>
  <si>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</si>
  <si>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</si>
  <si>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</si>
  <si>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</si>
  <si>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</si>
  <si>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</si>
  <si>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</si>
  <si>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</si>
  <si>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</si>
  <si>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</si>
  <si>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</si>
  <si>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</si>
  <si>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</si>
  <si>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</si>
  <si>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</si>
  <si>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</si>
  <si>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</si>
  <si>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</si>
  <si>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</si>
  <si>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</si>
  <si>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</si>
  <si>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</si>
  <si>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</si>
  <si>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</si>
  <si>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</si>
  <si>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</si>
  <si>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</si>
  <si>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</si>
  <si>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</si>
  <si>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</si>
  <si>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</si>
  <si>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</si>
  <si>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</si>
  <si>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</si>
  <si>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</si>
  <si>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</si>
  <si>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</si>
  <si>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</si>
  <si>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</si>
  <si>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</si>
  <si>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</si>
  <si>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</si>
  <si>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</si>
  <si>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</si>
  <si>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</si>
  <si>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</si>
  <si>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</si>
  <si>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</si>
  <si>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</si>
  <si>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</si>
  <si>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</si>
  <si>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</si>
  <si>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</si>
  <si>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</si>
  <si>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</si>
  <si>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</si>
  <si>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</si>
  <si>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</si>
  <si>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</si>
  <si>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</si>
  <si>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</si>
  <si>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</si>
  <si>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</si>
  <si>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</si>
  <si>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</si>
  <si>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</si>
  <si>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</si>
  <si>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</si>
  <si>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</si>
  <si>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</si>
  <si>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</si>
  <si>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</si>
  <si>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</si>
  <si>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</si>
  <si>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</si>
  <si>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</si>
  <si>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</si>
  <si>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</si>
  <si>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</si>
  <si>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</si>
  <si>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</si>
  <si>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</si>
  <si>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</si>
  <si>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</si>
  <si>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</si>
  <si>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</si>
  <si>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</si>
  <si>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</si>
  <si>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</si>
  <si>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</si>
  <si>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</si>
  <si>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</si>
  <si>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</si>
  <si>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</si>
  <si>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</si>
  <si>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</si>
  <si>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</si>
  <si>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</si>
  <si>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</si>
  <si>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</si>
  <si>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</si>
  <si>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</si>
  <si>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</si>
  <si>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</si>
  <si>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</si>
  <si>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</si>
  <si>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</si>
  <si>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</si>
  <si>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</si>
  <si>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</si>
  <si>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</si>
  <si>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</si>
  <si>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</si>
  <si>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</si>
  <si>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</si>
  <si>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</si>
  <si>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</si>
  <si>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</si>
  <si>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</si>
  <si>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</si>
  <si>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</si>
  <si>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</si>
  <si>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</si>
  <si>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</si>
  <si>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</si>
  <si>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</si>
  <si>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</si>
  <si>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</si>
  <si>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</si>
  <si>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</si>
  <si>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</si>
  <si>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</si>
  <si>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</si>
  <si>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</si>
  <si>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</si>
  <si>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</si>
  <si>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</si>
  <si>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</si>
  <si>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</si>
  <si>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</si>
  <si>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</si>
  <si>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</si>
  <si>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</si>
  <si>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</si>
  <si>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</si>
  <si>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</si>
  <si>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</si>
  <si>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</si>
  <si>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</si>
  <si>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</si>
  <si>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</si>
  <si>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</si>
  <si>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</si>
  <si>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</si>
  <si>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</si>
  <si>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</si>
  <si>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</si>
  <si>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</si>
  <si>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</si>
  <si>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</si>
  <si>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</si>
  <si>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</si>
  <si>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</si>
  <si>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</si>
  <si>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</si>
  <si>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</si>
  <si>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</si>
  <si>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</si>
  <si>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</si>
  <si>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</si>
  <si>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</si>
  <si>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</si>
  <si>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</si>
  <si>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</si>
  <si>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</si>
  <si>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</si>
  <si>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</si>
  <si>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</si>
  <si>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</si>
  <si>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</si>
  <si>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</si>
  <si>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</si>
  <si>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</si>
  <si>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</si>
  <si>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</si>
  <si>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</si>
  <si>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</si>
  <si>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</si>
  <si>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</si>
  <si>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</si>
  <si>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</si>
  <si>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</si>
  <si>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</si>
  <si>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</si>
  <si>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</si>
  <si>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</si>
  <si>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</si>
  <si>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</si>
  <si>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</si>
  <si>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</si>
  <si>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</si>
  <si>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</si>
  <si>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</si>
  <si>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</si>
  <si>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</si>
  <si>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</si>
  <si>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</si>
  <si>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</si>
  <si>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</si>
  <si>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</si>
  <si>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</si>
  <si>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</si>
  <si>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</si>
  <si>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</si>
  <si>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</si>
  <si>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</si>
  <si>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</si>
  <si>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</si>
  <si>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</si>
  <si>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</si>
  <si>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</si>
  <si>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</si>
  <si>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</si>
  <si>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</si>
  <si>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</si>
  <si>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</si>
  <si>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</si>
  <si>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</si>
  <si>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</si>
  <si>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</si>
  <si>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</si>
  <si>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</si>
  <si>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</si>
  <si>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</si>
  <si>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</si>
  <si>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</si>
  <si>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</si>
  <si>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</si>
  <si>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</si>
  <si>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</si>
  <si>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</si>
  <si>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</si>
  <si>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</si>
  <si>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</si>
  <si>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</si>
  <si>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</si>
  <si>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</si>
  <si>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</si>
  <si>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</si>
  <si>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</si>
  <si>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</si>
  <si>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</si>
  <si>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</si>
  <si>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</si>
  <si>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</si>
  <si>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</si>
  <si>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</si>
  <si>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</si>
  <si>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</si>
  <si>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</si>
  <si>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</si>
  <si>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</si>
  <si>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</si>
  <si>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</si>
  <si>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</si>
  <si>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</si>
  <si>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</si>
  <si>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</si>
  <si>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</si>
  <si>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</si>
  <si>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</si>
  <si>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</si>
  <si>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</si>
  <si>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</si>
  <si>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</si>
  <si>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</si>
  <si>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</si>
  <si>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</si>
  <si>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</si>
  <si>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</si>
  <si>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</si>
  <si>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</si>
  <si>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</si>
  <si>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</si>
  <si>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</si>
  <si>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</si>
  <si>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</si>
  <si>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</si>
  <si>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</si>
  <si>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</si>
  <si>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</si>
  <si>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</si>
  <si>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</si>
  <si>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</si>
  <si>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</si>
  <si>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</si>
  <si>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</si>
  <si>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</si>
  <si>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</si>
  <si>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</si>
  <si>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</si>
  <si>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</si>
  <si>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</si>
  <si>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</si>
  <si>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</si>
  <si>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</si>
  <si>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</si>
  <si>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</si>
  <si>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</si>
  <si>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</si>
  <si>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</si>
  <si>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</si>
  <si>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</si>
  <si>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</si>
  <si>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</si>
  <si>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</si>
  <si>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</si>
  <si>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</si>
  <si>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</si>
  <si>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</si>
  <si>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</si>
  <si>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</si>
  <si>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</si>
  <si>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</si>
  <si>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</si>
  <si>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</si>
  <si>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</si>
  <si>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</si>
  <si>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</si>
  <si>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</si>
  <si>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</si>
  <si>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</si>
  <si>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</si>
  <si>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</si>
  <si>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</si>
  <si>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</si>
  <si>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</si>
  <si>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</si>
  <si>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</si>
  <si>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</si>
  <si>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</si>
  <si>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</si>
  <si>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</si>
  <si>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</si>
  <si>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</si>
  <si>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</si>
  <si>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</si>
  <si>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</si>
  <si>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</si>
  <si>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</si>
  <si>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</si>
  <si>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</si>
  <si>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</si>
  <si>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</si>
  <si>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</si>
  <si>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</si>
  <si>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</si>
  <si>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</si>
  <si>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</si>
  <si>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</si>
  <si>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</si>
  <si>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</si>
  <si>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</si>
  <si>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</si>
  <si>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</si>
  <si>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</si>
  <si>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</si>
  <si>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</si>
  <si>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</si>
  <si>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</si>
  <si>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</si>
  <si>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</si>
  <si>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</si>
  <si>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</si>
  <si>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</si>
  <si>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</si>
  <si>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</si>
  <si>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</si>
  <si>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</si>
  <si>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</si>
  <si>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</si>
  <si>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</si>
  <si>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</si>
  <si>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</si>
  <si>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</si>
  <si>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</si>
  <si>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</si>
  <si>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</si>
  <si>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</si>
  <si>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</si>
  <si>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</si>
  <si>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</si>
  <si>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</si>
  <si>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</si>
  <si>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</si>
  <si>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</si>
  <si>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</si>
  <si>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</si>
  <si>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</si>
  <si>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</si>
  <si>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</si>
  <si>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</si>
  <si>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</si>
  <si>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</si>
  <si>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</si>
  <si>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</si>
  <si>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</si>
  <si>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</si>
  <si>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</si>
  <si>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</si>
  <si>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</si>
  <si>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</si>
  <si>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</si>
  <si>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</si>
  <si>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</si>
  <si>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</si>
  <si>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</si>
  <si>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</si>
  <si>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</si>
  <si>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</si>
  <si>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</si>
  <si>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</si>
  <si>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</si>
  <si>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</si>
  <si>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</si>
  <si>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</si>
  <si>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</si>
  <si>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</si>
  <si>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</si>
  <si>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</si>
  <si>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</si>
  <si>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</si>
  <si>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</si>
  <si>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</si>
  <si>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</si>
  <si>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</si>
  <si>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</si>
  <si>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</si>
  <si>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</si>
  <si>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</si>
  <si>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</si>
  <si>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</si>
  <si>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</si>
  <si>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</si>
  <si>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</si>
  <si>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</si>
  <si>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</si>
  <si>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</si>
  <si>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</si>
  <si>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</si>
  <si>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</si>
  <si>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</si>
  <si>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</si>
  <si>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</si>
  <si>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</si>
  <si>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</si>
  <si>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</si>
  <si>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</si>
  <si>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</si>
  <si>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</si>
  <si>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</si>
  <si>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</si>
  <si>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</si>
  <si>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</si>
  <si>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</si>
  <si>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</si>
  <si>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</si>
  <si>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</si>
  <si>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</si>
  <si>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</si>
  <si>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</si>
  <si>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</si>
  <si>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</si>
  <si>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</si>
  <si>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</si>
  <si>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</si>
  <si>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</si>
  <si>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</si>
  <si>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</si>
  <si>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</si>
  <si>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</si>
  <si>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</si>
  <si>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</si>
  <si>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</si>
  <si>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</si>
  <si>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</si>
  <si>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</si>
  <si>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</si>
  <si>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</si>
  <si>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</si>
  <si>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</si>
  <si>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</si>
  <si>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</si>
  <si>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</si>
  <si>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</si>
  <si>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</si>
  <si>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</si>
  <si>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</si>
  <si>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</si>
  <si>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</si>
  <si>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</si>
  <si>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</si>
  <si>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</si>
  <si>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</si>
  <si>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</si>
  <si>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</si>
  <si>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</si>
  <si>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</si>
  <si>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</si>
  <si>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</si>
  <si>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</si>
  <si>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</si>
  <si>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</si>
  <si>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</si>
  <si>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</si>
  <si>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</si>
  <si>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</si>
  <si>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</si>
  <si>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</si>
  <si>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</si>
  <si>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</si>
  <si>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</si>
  <si>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</si>
  <si>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</si>
  <si>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</si>
  <si>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</si>
  <si>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</si>
  <si>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</si>
  <si>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</si>
  <si>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</si>
  <si>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</si>
  <si>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</si>
  <si>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</si>
  <si>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</si>
  <si>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</si>
  <si>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</si>
  <si>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</si>
  <si>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</si>
  <si>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</si>
  <si>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</si>
  <si>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</si>
  <si>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</si>
  <si>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</si>
  <si>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</si>
  <si>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</si>
  <si>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</si>
  <si>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</si>
  <si>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</si>
  <si>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</si>
  <si>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</si>
  <si>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</si>
  <si>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</si>
  <si>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</si>
  <si>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</si>
  <si>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</si>
  <si>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</si>
  <si>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</si>
  <si>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</si>
  <si>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</si>
  <si>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</si>
  <si>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</si>
  <si>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</si>
  <si>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</si>
  <si>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</si>
  <si>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</si>
  <si>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</si>
  <si>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</si>
  <si>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</si>
  <si>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</si>
  <si>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</si>
  <si>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</si>
  <si>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</si>
  <si>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</si>
  <si>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</si>
  <si>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</si>
  <si>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</si>
  <si>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</si>
  <si>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</si>
  <si>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</si>
  <si>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</si>
  <si>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</si>
  <si>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</si>
  <si>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</si>
  <si>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</si>
  <si>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</si>
  <si>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</si>
  <si>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</si>
  <si>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</si>
  <si>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</si>
  <si>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</si>
  <si>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</si>
  <si>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</si>
  <si>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</si>
  <si>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</si>
  <si>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</si>
  <si>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</si>
  <si>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</si>
  <si>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</si>
  <si>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</si>
  <si>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</si>
  <si>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</si>
  <si>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</si>
  <si>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</si>
  <si>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</si>
  <si>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</si>
  <si>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</si>
  <si>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</si>
  <si>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</si>
  <si>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</si>
  <si>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</si>
  <si>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</si>
  <si>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</si>
  <si>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</si>
  <si>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</si>
  <si>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</si>
  <si>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</si>
  <si>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</si>
  <si>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</si>
  <si>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</si>
  <si>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</si>
  <si>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</si>
  <si>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</si>
  <si>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</si>
  <si>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</si>
  <si>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</si>
  <si>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</si>
  <si>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</si>
  <si>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</si>
  <si>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</si>
  <si>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</si>
  <si>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</si>
  <si>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</si>
  <si>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</si>
  <si>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</si>
  <si>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</si>
  <si>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</si>
  <si>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</si>
  <si>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</si>
  <si>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</si>
  <si>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</si>
  <si>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</si>
  <si>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</si>
  <si>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</si>
  <si>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</si>
  <si>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</si>
  <si>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</si>
  <si>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</si>
  <si>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</si>
  <si>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</si>
  <si>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</si>
  <si>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</si>
  <si>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</si>
  <si>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</si>
  <si>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</si>
  <si>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</si>
  <si>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</si>
  <si>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</si>
  <si>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</si>
  <si>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</si>
  <si>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</si>
  <si>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</si>
  <si>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</si>
  <si>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</si>
  <si>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</si>
  <si>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</si>
  <si>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</si>
  <si>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</si>
  <si>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</si>
  <si>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</si>
  <si>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</si>
  <si>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</si>
  <si>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</si>
  <si>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</si>
  <si>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</si>
  <si>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</si>
  <si>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</si>
  <si>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</si>
  <si>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</si>
  <si>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</si>
  <si>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</si>
  <si>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</si>
  <si>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</si>
  <si>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</si>
  <si>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</si>
  <si>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</si>
  <si>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</si>
  <si>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</si>
  <si>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</si>
  <si>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</si>
  <si>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</si>
  <si>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</si>
  <si>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</si>
  <si>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</si>
  <si>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</si>
  <si>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</si>
  <si>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</si>
  <si>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</si>
  <si>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</si>
  <si>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</si>
  <si>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</si>
  <si>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</si>
  <si>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</si>
  <si>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</si>
  <si>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</si>
  <si>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</si>
  <si>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</si>
  <si>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</si>
  <si>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</si>
  <si>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</si>
  <si>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</si>
  <si>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</si>
  <si>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</si>
  <si>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</si>
  <si>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</si>
  <si>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</si>
  <si>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</si>
  <si>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</si>
  <si>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</si>
  <si>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</si>
  <si>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</si>
  <si>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</si>
  <si>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</si>
  <si>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</si>
  <si>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</si>
  <si>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</si>
  <si>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</si>
  <si>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</si>
  <si>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</si>
  <si>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</si>
  <si>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</si>
  <si>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</si>
  <si>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</si>
  <si>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</si>
  <si>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</si>
  <si>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</si>
  <si>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</si>
  <si>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</si>
  <si>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</si>
  <si>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</si>
  <si>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</si>
  <si>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</si>
  <si>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</si>
  <si>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</si>
  <si>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</si>
  <si>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</si>
  <si>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</si>
  <si>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</si>
  <si>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</si>
  <si>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</si>
  <si>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</si>
  <si>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</si>
  <si>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</si>
  <si>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</si>
  <si>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</si>
  <si>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</si>
  <si>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</si>
  <si>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</si>
  <si>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</si>
  <si>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</si>
  <si>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</si>
  <si>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</si>
  <si>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</si>
  <si>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</si>
  <si>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</si>
  <si>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</si>
  <si>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</si>
  <si>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</si>
  <si>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</si>
  <si>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</si>
  <si>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</si>
  <si>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</si>
  <si>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</si>
  <si>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</si>
  <si>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</si>
  <si>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</si>
  <si>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</si>
  <si>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</si>
  <si>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</si>
  <si>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</si>
  <si>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</si>
  <si>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</si>
  <si>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</si>
  <si>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</si>
  <si>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</si>
  <si>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</si>
  <si>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</si>
  <si>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</si>
  <si>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</si>
  <si>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</si>
  <si>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</si>
  <si>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</si>
  <si>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</si>
  <si>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</si>
  <si>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</si>
  <si>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</si>
  <si>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</si>
  <si>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</si>
  <si>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</si>
  <si>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</si>
  <si>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</si>
  <si>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</si>
  <si>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</si>
  <si>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</si>
  <si>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</si>
  <si>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</si>
  <si>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</si>
  <si>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</si>
  <si>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</si>
  <si>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</si>
  <si>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</si>
  <si>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</si>
  <si>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</si>
  <si>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</si>
  <si>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</si>
  <si>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</si>
  <si>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</si>
  <si>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</si>
  <si>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</si>
  <si>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</si>
  <si>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</si>
  <si>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</si>
  <si>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</si>
  <si>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</si>
  <si>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</si>
  <si>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</si>
  <si>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</si>
  <si>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</si>
  <si>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</si>
  <si>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</si>
  <si>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</si>
  <si>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</si>
  <si>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</si>
  <si>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</si>
  <si>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</si>
  <si>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</si>
  <si>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</si>
  <si>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</si>
  <si>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</si>
  <si>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</si>
  <si>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</si>
  <si>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</si>
  <si>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</si>
  <si>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</si>
  <si>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</si>
  <si>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</si>
  <si>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</si>
  <si>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</si>
  <si>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</si>
  <si>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</si>
  <si>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</si>
  <si>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</si>
  <si>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</si>
  <si>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</si>
  <si>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</si>
  <si>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</si>
  <si>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</si>
  <si>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</si>
  <si>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</si>
  <si>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</si>
  <si>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</si>
  <si>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</si>
  <si>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</si>
  <si>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</si>
  <si>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</si>
  <si>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</si>
  <si>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</si>
  <si>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</si>
  <si>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</si>
  <si>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</si>
  <si>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</si>
  <si>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</si>
  <si>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</si>
  <si>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</si>
  <si>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</si>
  <si>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</si>
  <si>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</si>
  <si>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</si>
  <si>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</si>
  <si>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</si>
  <si>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</si>
  <si>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</si>
  <si>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</si>
  <si>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</si>
  <si>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</si>
  <si>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</si>
  <si>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</si>
  <si>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</si>
  <si>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</si>
  <si>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</si>
  <si>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</si>
  <si>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</si>
  <si>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</si>
  <si>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</si>
  <si>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</si>
  <si>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</si>
  <si>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</si>
  <si>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</si>
  <si>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</si>
  <si>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</si>
  <si>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</si>
  <si>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</si>
  <si>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</si>
  <si>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</si>
  <si>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</si>
  <si>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</si>
  <si>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</si>
  <si>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</si>
  <si>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</si>
  <si>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</si>
  <si>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</si>
  <si>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</si>
  <si>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</si>
  <si>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</si>
  <si>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</si>
  <si>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</si>
  <si>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</si>
  <si>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</si>
  <si>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</si>
  <si>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</si>
  <si>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</si>
  <si>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</si>
  <si>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</si>
  <si>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</si>
  <si>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</si>
  <si>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</si>
  <si>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</si>
  <si>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</si>
  <si>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</si>
  <si>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</si>
  <si>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</si>
  <si>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</si>
  <si>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</si>
  <si>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</si>
  <si>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</si>
  <si>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</si>
  <si>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</si>
  <si>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</si>
  <si>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</si>
  <si>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</si>
  <si>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</si>
  <si>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</si>
  <si>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</si>
  <si>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</si>
  <si>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</si>
  <si>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</si>
  <si>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</si>
  <si>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</si>
  <si>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</si>
  <si>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</si>
  <si>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</si>
  <si>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</si>
  <si>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</si>
  <si>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</si>
  <si>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</si>
  <si>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</si>
  <si>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</si>
  <si>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</si>
  <si>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</si>
  <si>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</si>
  <si>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</si>
  <si>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</si>
  <si>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</si>
  <si>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</si>
  <si>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</si>
  <si>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</si>
  <si>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</si>
  <si>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</si>
  <si>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</si>
  <si>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</si>
  <si>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</si>
  <si>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</si>
  <si>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</si>
  <si>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</si>
  <si>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</si>
  <si>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</si>
  <si>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</si>
  <si>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</si>
  <si>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</si>
  <si>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</si>
  <si>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</si>
  <si>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</si>
  <si>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</si>
  <si>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</si>
  <si>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</si>
  <si>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</si>
  <si>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</si>
  <si>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</si>
  <si>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</si>
  <si>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</si>
  <si>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</si>
  <si>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</si>
  <si>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</si>
  <si>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</si>
  <si>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</si>
  <si>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</si>
  <si>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</si>
  <si>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</si>
  <si>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</si>
  <si>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</si>
  <si>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</si>
  <si>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</si>
  <si>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</si>
  <si>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</si>
  <si>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</si>
  <si>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</si>
  <si>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</si>
  <si>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</si>
  <si>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</si>
  <si>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</si>
  <si>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</si>
  <si>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</si>
  <si>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</si>
  <si>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</si>
  <si>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</si>
  <si>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</si>
  <si>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</si>
  <si>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</si>
  <si>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</si>
  <si>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</si>
  <si>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</si>
  <si>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</si>
  <si>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</si>
  <si>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</si>
  <si>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</si>
  <si>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</si>
  <si>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</si>
  <si>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</si>
  <si>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</si>
  <si>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</si>
  <si>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</si>
  <si>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</si>
  <si>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</si>
  <si>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</si>
  <si>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</si>
  <si>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</si>
  <si>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</si>
  <si>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</si>
  <si>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</si>
  <si>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</si>
  <si>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</si>
  <si>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</si>
  <si>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</si>
  <si>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</si>
  <si>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</si>
  <si>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</si>
  <si>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</si>
  <si>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</si>
  <si>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</si>
  <si>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</si>
  <si>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</si>
  <si>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</si>
  <si>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</si>
  <si>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</si>
  <si>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</si>
  <si>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</si>
  <si>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</si>
  <si>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</si>
  <si>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</si>
  <si>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</si>
  <si>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</si>
  <si>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</si>
  <si>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</si>
  <si>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</si>
  <si>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</si>
  <si>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</si>
  <si>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</si>
  <si>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</si>
  <si>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</si>
  <si>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</si>
  <si>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</si>
  <si>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</si>
  <si>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</si>
  <si>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</si>
  <si>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</si>
  <si>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</si>
  <si>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</si>
  <si>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</si>
  <si>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</si>
  <si>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</si>
  <si>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</si>
  <si>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</si>
  <si>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</si>
  <si>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</si>
  <si>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</si>
  <si>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</si>
  <si>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</si>
  <si>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</si>
  <si>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</si>
  <si>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</si>
  <si>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</si>
  <si>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</si>
  <si>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</si>
  <si>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</si>
  <si>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</si>
  <si>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</si>
  <si>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</si>
  <si>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</si>
  <si>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</si>
  <si>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</si>
  <si>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</si>
  <si>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</si>
  <si>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</si>
  <si>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</si>
  <si>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</si>
  <si>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</si>
  <si>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</si>
  <si>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</si>
  <si>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</si>
  <si>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</si>
  <si>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</si>
  <si>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</si>
  <si>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</si>
  <si>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</si>
  <si>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</si>
  <si>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</si>
  <si>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</si>
  <si>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</si>
  <si>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</si>
  <si>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</si>
  <si>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</si>
  <si>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</si>
  <si>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</si>
  <si>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</si>
  <si>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</si>
  <si>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</si>
  <si>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</si>
  <si>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</si>
  <si>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</si>
  <si>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</si>
  <si>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</si>
  <si>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</si>
  <si>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</si>
  <si>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</si>
  <si>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</si>
  <si>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</si>
  <si>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</si>
  <si>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</si>
  <si>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</si>
  <si>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</si>
  <si>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</si>
  <si>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</si>
  <si>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</si>
  <si>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</si>
  <si>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</si>
  <si>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</si>
  <si>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</si>
  <si>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</si>
  <si>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</si>
  <si>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</si>
  <si>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</si>
  <si>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</si>
  <si>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</si>
  <si>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</si>
  <si>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</si>
  <si>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</si>
  <si>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</si>
  <si>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</si>
  <si>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</si>
  <si>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</si>
  <si>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</si>
  <si>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</si>
  <si>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</si>
  <si>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</si>
  <si>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</si>
  <si>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</si>
  <si>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</si>
  <si>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</si>
  <si>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</si>
  <si>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</si>
  <si>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</si>
  <si>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</si>
  <si>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</si>
  <si>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</si>
  <si>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</si>
  <si>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</si>
  <si>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</si>
  <si>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</si>
  <si>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</si>
  <si>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</si>
  <si>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</si>
  <si>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</si>
  <si>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</si>
  <si>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</si>
  <si>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</si>
  <si>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</si>
  <si>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</si>
  <si>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</si>
  <si>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</si>
  <si>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</si>
  <si>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</si>
  <si>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</si>
  <si>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</si>
  <si>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</si>
  <si>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</si>
  <si>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</si>
  <si>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</si>
  <si>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</si>
  <si>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</si>
  <si>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</si>
  <si>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</si>
  <si>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</si>
  <si>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</si>
  <si>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</si>
  <si>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</si>
  <si>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</si>
  <si>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</si>
  <si>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</si>
  <si>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</si>
  <si>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</si>
  <si>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</si>
  <si>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</si>
  <si>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</si>
  <si>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</si>
  <si>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</si>
  <si>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</si>
  <si>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</si>
  <si>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</si>
  <si>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</si>
  <si>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</si>
  <si>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</si>
  <si>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</si>
  <si>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</si>
  <si>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</si>
  <si>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</si>
  <si>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</si>
  <si>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</si>
  <si>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</si>
  <si>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</si>
  <si>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</si>
  <si>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</si>
  <si>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</si>
  <si>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</si>
  <si>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</si>
  <si>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</si>
  <si>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</si>
  <si>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</si>
  <si>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</si>
  <si>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</si>
  <si>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</si>
  <si>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</si>
  <si>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</si>
  <si>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</si>
  <si>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</si>
  <si>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</si>
  <si>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</si>
  <si>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</si>
  <si>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</si>
  <si>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</si>
  <si>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</si>
  <si>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</si>
  <si>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</si>
  <si>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</si>
  <si>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</si>
  <si>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</si>
  <si>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</si>
  <si>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</si>
  <si>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</si>
  <si>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</si>
  <si>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</si>
  <si>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</si>
  <si>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</si>
  <si>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</si>
  <si>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</si>
  <si>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</si>
  <si>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</si>
  <si>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</si>
  <si>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</si>
  <si>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</si>
  <si>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</si>
  <si>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</si>
  <si>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</si>
  <si>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</si>
  <si>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</si>
  <si>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</si>
  <si>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</si>
  <si>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</si>
  <si>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</si>
  <si>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</si>
  <si>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</si>
  <si>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</si>
  <si>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</si>
  <si>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</si>
  <si>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</si>
  <si>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</si>
  <si>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</si>
  <si>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</si>
  <si>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</si>
  <si>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</si>
  <si>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</si>
  <si>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</si>
  <si>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</si>
  <si>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</si>
  <si>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</si>
  <si>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</si>
  <si>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</si>
  <si>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</si>
  <si>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</si>
  <si>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</si>
  <si>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</si>
  <si>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</si>
  <si>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</si>
  <si>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</si>
  <si>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</si>
  <si>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</si>
  <si>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</si>
  <si>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</si>
  <si>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</si>
  <si>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</si>
  <si>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</si>
  <si>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</si>
  <si>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</si>
  <si>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</si>
  <si>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</si>
  <si>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</si>
  <si>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</si>
  <si>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</si>
  <si>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</si>
  <si>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</si>
  <si>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</si>
  <si>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</si>
  <si>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</si>
  <si>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</si>
  <si>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</si>
  <si>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</si>
  <si>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</si>
  <si>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</si>
  <si>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</si>
  <si>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</si>
  <si>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</si>
  <si>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</si>
  <si>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</si>
  <si>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</si>
  <si>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</si>
  <si>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</si>
  <si>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</si>
  <si>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</si>
  <si>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</si>
  <si>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</si>
  <si>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</si>
  <si>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</si>
  <si>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</si>
  <si>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</si>
  <si>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</si>
  <si>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</si>
  <si>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</si>
  <si>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</si>
  <si>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</si>
  <si>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</si>
  <si>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</si>
  <si>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</si>
  <si>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</si>
  <si>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</si>
  <si>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</si>
  <si>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</si>
  <si>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</si>
  <si>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</si>
  <si>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</si>
  <si>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</si>
  <si>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</si>
  <si>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</si>
  <si>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</si>
  <si>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</si>
  <si>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</si>
  <si>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</si>
  <si>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</si>
  <si>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</si>
  <si>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</si>
  <si>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</si>
  <si>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</si>
  <si>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</si>
  <si>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</si>
  <si>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</si>
  <si>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</si>
  <si>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</si>
  <si>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</si>
  <si>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</si>
  <si>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</si>
  <si>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</si>
  <si>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</si>
  <si>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</si>
  <si>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</si>
  <si>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</si>
  <si>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</si>
  <si>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</si>
  <si>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</si>
  <si>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</si>
  <si>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</si>
  <si>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</si>
  <si>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</si>
  <si>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</si>
  <si>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</si>
  <si>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</si>
  <si>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</si>
  <si>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</si>
  <si>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</si>
  <si>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</si>
  <si>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</si>
  <si>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</si>
  <si>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</si>
  <si>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</si>
  <si>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</si>
  <si>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</si>
  <si>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</si>
  <si>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</si>
  <si>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</si>
  <si>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</si>
  <si>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</si>
  <si>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</si>
  <si>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</si>
  <si>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</si>
  <si>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</si>
  <si>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</si>
  <si>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</si>
  <si>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</si>
  <si>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</si>
  <si>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</si>
  <si>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</si>
  <si>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</si>
  <si>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</si>
  <si>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</si>
  <si>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</si>
  <si>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</si>
  <si>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</si>
  <si>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</si>
  <si>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</si>
  <si>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</si>
  <si>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</si>
  <si>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</si>
  <si>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</si>
  <si>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</si>
  <si>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</si>
  <si>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</si>
  <si>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</si>
  <si>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</si>
  <si>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</si>
  <si>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</si>
  <si>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</si>
  <si>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</si>
  <si>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</si>
  <si>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</si>
  <si>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</si>
  <si>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</si>
  <si>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</si>
  <si>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</si>
  <si>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</si>
  <si>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</si>
  <si>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</si>
  <si>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</si>
  <si>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</si>
  <si>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</si>
  <si>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</si>
  <si>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</si>
  <si>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</si>
  <si>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</si>
  <si>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</si>
  <si>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</si>
  <si>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</si>
  <si>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</si>
  <si>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</si>
  <si>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</si>
  <si>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</si>
  <si>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</si>
  <si>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</si>
  <si>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</si>
  <si>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</si>
  <si>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</si>
  <si>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</si>
  <si>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</si>
  <si>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</si>
  <si>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</si>
  <si>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</si>
  <si>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</si>
  <si>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</si>
  <si>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</si>
  <si>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</si>
  <si>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</si>
  <si>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</si>
  <si>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</si>
  <si>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</si>
  <si>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</si>
  <si>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</si>
  <si>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</si>
  <si>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</si>
  <si>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</si>
  <si>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</si>
  <si>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</si>
  <si>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</si>
  <si>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</si>
  <si>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</si>
  <si>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</si>
  <si>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</si>
  <si>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</si>
  <si>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</si>
  <si>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</si>
  <si>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</si>
  <si>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</si>
  <si>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</si>
  <si>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</si>
  <si>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</si>
  <si>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</si>
  <si>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</si>
  <si>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</si>
  <si>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</si>
  <si>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</si>
  <si>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</si>
  <si>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</si>
  <si>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</si>
  <si>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</si>
  <si>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</si>
  <si>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</si>
  <si>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</si>
  <si>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</si>
  <si>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</si>
  <si>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</si>
  <si>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</si>
  <si>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</si>
  <si>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</si>
  <si>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</si>
  <si>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</si>
  <si>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</si>
  <si>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</si>
  <si>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</si>
  <si>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</si>
  <si>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</si>
  <si>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</si>
  <si>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</si>
  <si>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</si>
  <si>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</si>
  <si>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</si>
  <si>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</si>
  <si>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</si>
  <si>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</si>
  <si>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</si>
  <si>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</si>
  <si>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</si>
  <si>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</si>
  <si>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</si>
  <si>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</si>
  <si>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</si>
  <si>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</si>
  <si>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</si>
  <si>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</si>
  <si>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</si>
  <si>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</si>
  <si>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</si>
  <si>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</si>
  <si>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</si>
  <si>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</si>
  <si>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</si>
  <si>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</si>
  <si>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</si>
  <si>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</si>
  <si>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</si>
  <si>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</si>
  <si>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</si>
  <si>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</si>
  <si>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</si>
  <si>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</si>
  <si>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</si>
  <si>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</si>
  <si>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</si>
  <si>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</si>
  <si>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</si>
  <si>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</si>
  <si>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</si>
  <si>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</si>
  <si>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</si>
  <si>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</si>
  <si>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</si>
  <si>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</si>
  <si>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</si>
  <si>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</si>
  <si>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</si>
  <si>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</si>
  <si>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</si>
  <si>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</si>
  <si>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</si>
  <si>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</si>
  <si>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</si>
  <si>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</si>
  <si>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</si>
  <si>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</si>
  <si>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</si>
  <si>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</si>
  <si>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</si>
  <si>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</si>
  <si>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</si>
  <si>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</si>
  <si>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</si>
  <si>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</si>
  <si>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</si>
  <si>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</si>
  <si>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</si>
  <si>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</si>
  <si>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</si>
  <si>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</si>
  <si>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</si>
  <si>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</si>
  <si>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</si>
  <si>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</si>
  <si>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</si>
  <si>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</si>
  <si>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</si>
  <si>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</si>
  <si>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</si>
  <si>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</si>
  <si>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</si>
  <si>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</si>
  <si>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</si>
  <si>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</si>
  <si>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</si>
  <si>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</si>
  <si>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</si>
  <si>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</si>
  <si>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</si>
  <si>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</si>
  <si>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</si>
  <si>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</si>
  <si>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</si>
  <si>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</si>
  <si>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</si>
  <si>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</si>
  <si>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</si>
  <si>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</si>
  <si>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</si>
  <si>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</si>
  <si>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</si>
  <si>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</si>
  <si>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</si>
  <si>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</si>
  <si>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</si>
  <si>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</si>
  <si>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</si>
  <si>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</si>
  <si>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</si>
  <si>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</si>
  <si>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</si>
  <si>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</si>
  <si>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</si>
  <si>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</si>
  <si>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</si>
  <si>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</si>
  <si>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</si>
  <si>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</si>
  <si>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</si>
  <si>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</si>
  <si>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</si>
  <si>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</si>
  <si>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</si>
  <si>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</si>
  <si>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</si>
  <si>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</si>
  <si>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</si>
  <si>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</si>
  <si>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</si>
  <si>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</si>
  <si>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</si>
  <si>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</si>
  <si>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</si>
  <si>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</si>
  <si>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</si>
  <si>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</si>
  <si>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</si>
  <si>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</si>
  <si>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</si>
  <si>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</si>
  <si>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</si>
  <si>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</si>
  <si>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</si>
  <si>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</si>
  <si>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</si>
  <si>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</si>
  <si>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</si>
  <si>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</si>
  <si>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</si>
  <si>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</si>
  <si>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</si>
  <si>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</si>
  <si>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</si>
  <si>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</si>
  <si>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</si>
  <si>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</si>
  <si>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</si>
  <si>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</si>
  <si>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</si>
  <si>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</si>
  <si>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</si>
  <si>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</si>
  <si>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</si>
  <si>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</si>
  <si>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</si>
  <si>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</si>
  <si>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</si>
  <si>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</si>
  <si>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</si>
  <si>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</si>
  <si>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</si>
  <si>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</si>
  <si>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</si>
  <si>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</si>
  <si>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</si>
  <si>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</si>
  <si>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</si>
  <si>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</si>
  <si>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</si>
  <si>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</si>
  <si>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</si>
  <si>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</si>
  <si>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</si>
  <si>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</si>
  <si>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</si>
  <si>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</si>
  <si>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</si>
  <si>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</si>
  <si>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</si>
  <si>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</si>
  <si>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</si>
  <si>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</si>
  <si>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</si>
  <si>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</si>
  <si>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</si>
  <si>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</si>
  <si>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</si>
  <si>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</si>
  <si>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</si>
  <si>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</si>
  <si>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</si>
  <si>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</si>
  <si>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</si>
  <si>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</si>
  <si>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</si>
  <si>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</si>
  <si>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</si>
  <si>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</si>
  <si>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</si>
  <si>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</si>
  <si>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</si>
  <si>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</si>
  <si>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</si>
  <si>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</si>
  <si>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</si>
  <si>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</si>
  <si>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</si>
  <si>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</si>
  <si>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</si>
  <si>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</si>
  <si>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</si>
  <si>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</si>
  <si>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</si>
  <si>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</si>
  <si>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</si>
  <si>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</si>
  <si>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</si>
  <si>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</si>
  <si>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</si>
  <si>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</si>
  <si>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</si>
  <si>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</si>
  <si>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</si>
  <si>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</si>
  <si>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</si>
  <si>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</si>
  <si>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</si>
  <si>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</si>
  <si>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</si>
  <si>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</si>
  <si>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</si>
  <si>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</si>
  <si>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</si>
  <si>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</si>
  <si>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</si>
  <si>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</si>
  <si>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</si>
  <si>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</si>
  <si>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</si>
  <si>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</si>
  <si>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</si>
  <si>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</si>
  <si>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</si>
  <si>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</si>
  <si>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</si>
  <si>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</si>
  <si>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</si>
  <si>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</si>
  <si>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</si>
  <si>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</si>
  <si>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</si>
  <si>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</si>
  <si>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</si>
  <si>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</si>
  <si>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</si>
  <si>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</si>
  <si>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</si>
  <si>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</si>
  <si>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</si>
  <si>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</si>
  <si>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</si>
  <si>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</si>
  <si>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</si>
  <si>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</si>
  <si>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</si>
  <si>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</si>
  <si>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</si>
  <si>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</si>
  <si>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</si>
  <si>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</si>
  <si>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</si>
  <si>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</si>
  <si>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</si>
  <si>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</si>
  <si>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</si>
  <si>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</si>
  <si>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</si>
  <si>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</si>
  <si>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</si>
  <si>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</si>
  <si>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</si>
  <si>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</si>
  <si>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</si>
  <si>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</si>
  <si>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</si>
  <si>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</si>
  <si>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</si>
  <si>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</si>
  <si>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</si>
  <si>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</si>
  <si>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</si>
  <si>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</si>
  <si>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</si>
  <si>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</si>
  <si>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</si>
  <si>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</si>
  <si>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</si>
  <si>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</si>
  <si>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</si>
  <si>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</si>
  <si>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</si>
  <si>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</si>
  <si>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</si>
  <si>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</si>
  <si>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</si>
  <si>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</si>
  <si>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</si>
  <si>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</si>
  <si>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</si>
  <si>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</si>
  <si>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</si>
  <si>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</si>
  <si>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</si>
  <si>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</si>
  <si>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</si>
  <si>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</si>
  <si>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</si>
  <si>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</si>
  <si>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</si>
  <si>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</si>
  <si>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</si>
  <si>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</si>
  <si>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</si>
  <si>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</si>
  <si>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</si>
  <si>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</si>
  <si>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</si>
  <si>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</si>
  <si>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</si>
  <si>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</si>
  <si>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</si>
  <si>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</si>
  <si>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</si>
  <si>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</si>
  <si>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</si>
  <si>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</si>
  <si>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</si>
  <si>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</si>
  <si>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</si>
  <si>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</si>
  <si>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</si>
  <si>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</si>
  <si>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</si>
  <si>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</si>
  <si>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</si>
  <si>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</si>
  <si>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</si>
  <si>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</si>
  <si>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</si>
  <si>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</si>
  <si>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</si>
  <si>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</si>
  <si>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</si>
  <si>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</si>
  <si>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</si>
  <si>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</si>
  <si>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</si>
  <si>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</si>
  <si>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</si>
  <si>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</si>
  <si>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</si>
  <si>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</si>
  <si>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</si>
  <si>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</si>
  <si>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</si>
  <si>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</si>
  <si>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</si>
  <si>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</si>
  <si>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</si>
  <si>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</si>
  <si>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</si>
  <si>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</si>
  <si>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</si>
  <si>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</si>
  <si>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</si>
  <si>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</si>
  <si>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</si>
  <si>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</si>
  <si>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</si>
  <si>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</si>
  <si>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</si>
  <si>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</si>
  <si>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</si>
  <si>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</si>
  <si>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</si>
  <si>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</si>
  <si>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</si>
  <si>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</si>
  <si>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</si>
  <si>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</si>
  <si>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</si>
  <si>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</si>
  <si>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</si>
  <si>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</si>
  <si>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</si>
  <si>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</si>
  <si>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</si>
  <si>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</si>
  <si>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</si>
  <si>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</si>
  <si>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</si>
  <si>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</si>
  <si>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</si>
  <si>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</si>
  <si>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</si>
  <si>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</si>
  <si>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</si>
  <si>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</si>
  <si>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</si>
  <si>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</si>
  <si>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</si>
  <si>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</si>
  <si>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</si>
  <si>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</si>
  <si>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</si>
  <si>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</si>
  <si>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</si>
  <si>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</si>
  <si>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</si>
  <si>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</si>
  <si>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</si>
  <si>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</si>
  <si>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</si>
  <si>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</si>
  <si>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</si>
  <si>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</si>
  <si>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</si>
  <si>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</si>
  <si>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</si>
  <si>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</si>
  <si>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</si>
  <si>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</si>
  <si>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</si>
  <si>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</si>
  <si>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</si>
  <si>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</si>
  <si>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</si>
  <si>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</si>
  <si>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</si>
  <si>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</si>
  <si>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</si>
  <si>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</si>
  <si>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</si>
  <si>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</si>
  <si>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</si>
  <si>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</si>
  <si>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</si>
  <si>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</si>
  <si>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</si>
  <si>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</si>
  <si>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</si>
  <si>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</si>
  <si>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</si>
  <si>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</si>
  <si>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</si>
  <si>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</si>
  <si>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</si>
  <si>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</si>
  <si>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</si>
  <si>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</si>
  <si>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</si>
  <si>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</si>
  <si>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</si>
  <si>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</si>
  <si>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</si>
  <si>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</si>
  <si>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</si>
  <si>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</si>
  <si>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</si>
  <si>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</si>
  <si>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</si>
  <si>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</si>
  <si>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</si>
  <si>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</si>
  <si>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</si>
  <si>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</si>
  <si>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</si>
  <si>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</si>
  <si>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</si>
  <si>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</si>
  <si>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</si>
  <si>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</si>
  <si>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</si>
  <si>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</si>
  <si>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</si>
  <si>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</si>
  <si>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</si>
  <si>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</si>
  <si>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</si>
  <si>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</si>
  <si>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</si>
  <si>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</si>
  <si>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</si>
  <si>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</si>
  <si>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</si>
  <si>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</si>
  <si>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</si>
  <si>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</si>
  <si>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</si>
  <si>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</si>
  <si>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</si>
  <si>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</si>
  <si>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</si>
  <si>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</si>
  <si>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</si>
  <si>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</si>
  <si>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</si>
  <si>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</si>
  <si>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</si>
  <si>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</si>
  <si>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</si>
  <si>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</si>
  <si>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</si>
  <si>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</si>
  <si>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</si>
  <si>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</si>
  <si>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</si>
  <si>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</si>
  <si>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</si>
  <si>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</si>
  <si>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</si>
  <si>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</si>
  <si>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</si>
  <si>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</si>
  <si>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</si>
  <si>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</si>
  <si>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</si>
  <si>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</si>
  <si>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</si>
  <si>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</si>
  <si>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</si>
  <si>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</si>
  <si>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</si>
  <si>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</si>
  <si>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</si>
  <si>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</si>
  <si>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</si>
  <si>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</si>
  <si>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</si>
  <si>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</si>
  <si>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</si>
  <si>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</si>
  <si>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</si>
  <si>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</si>
  <si>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</si>
  <si>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</si>
  <si>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</si>
  <si>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</si>
  <si>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</si>
  <si>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</si>
  <si>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</si>
  <si>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</si>
  <si>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</si>
  <si>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</si>
  <si>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</si>
  <si>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</si>
  <si>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</si>
  <si>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</si>
  <si>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</si>
  <si>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</si>
  <si>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</si>
  <si>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</si>
  <si>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</si>
  <si>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</si>
  <si>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</si>
  <si>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</si>
  <si>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</si>
  <si>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</si>
  <si>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</si>
  <si>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</si>
  <si>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</si>
  <si>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</si>
  <si>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</si>
  <si>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</si>
  <si>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</si>
  <si>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</si>
  <si>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</si>
  <si>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</si>
  <si>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</si>
  <si>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</si>
  <si>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</si>
  <si>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</si>
  <si>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</si>
  <si>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</si>
  <si>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</si>
  <si>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</si>
  <si>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</si>
  <si>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</si>
  <si>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</si>
  <si>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</si>
  <si>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</si>
  <si>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</si>
  <si>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</si>
  <si>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</si>
  <si>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</si>
  <si>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</si>
  <si>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</si>
  <si>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</si>
  <si>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</si>
  <si>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</si>
  <si>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</si>
  <si>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</si>
  <si>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</si>
  <si>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</si>
  <si>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</si>
  <si>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</si>
  <si>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</si>
  <si>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</si>
  <si>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</si>
  <si>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</si>
  <si>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</si>
  <si>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</si>
  <si>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</si>
  <si>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</si>
  <si>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</si>
  <si>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</si>
  <si>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</si>
  <si>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</si>
  <si>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</si>
  <si>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</si>
  <si>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</si>
  <si>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</si>
  <si>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</si>
  <si>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</si>
  <si>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</si>
  <si>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</si>
  <si>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</si>
  <si>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</si>
  <si>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</si>
  <si>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</si>
  <si>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</si>
  <si>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</si>
  <si>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</si>
  <si>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</si>
  <si>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</si>
  <si>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</si>
  <si>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</si>
  <si>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</si>
  <si>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</si>
  <si>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</si>
  <si>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</si>
  <si>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</si>
  <si>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</si>
  <si>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</si>
  <si>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</si>
  <si>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</si>
  <si>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</si>
  <si>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</si>
  <si>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</si>
  <si>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</si>
  <si>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</si>
  <si>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</si>
  <si>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</si>
  <si>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</si>
  <si>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</si>
  <si>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</si>
  <si>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</si>
  <si>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</si>
  <si>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</si>
  <si>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</si>
  <si>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</si>
  <si>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</si>
  <si>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</si>
  <si>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</si>
  <si>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</si>
  <si>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</si>
  <si>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</si>
  <si>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</si>
  <si>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</si>
  <si>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</si>
  <si>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</si>
  <si>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</si>
  <si>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</si>
  <si>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</si>
  <si>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</si>
  <si>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</si>
  <si>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</si>
  <si>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</si>
  <si>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</si>
  <si>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</si>
  <si>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</si>
  <si>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</si>
  <si>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</si>
  <si>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</si>
  <si>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</si>
  <si>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</si>
  <si>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</si>
  <si>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</si>
  <si>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</si>
  <si>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</si>
  <si>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</si>
  <si>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</si>
  <si>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</si>
  <si>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</si>
  <si>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</si>
  <si>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</si>
  <si>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</si>
  <si>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</si>
  <si>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</si>
  <si>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</si>
  <si>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</si>
  <si>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</si>
  <si>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</si>
  <si>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</si>
  <si>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</si>
  <si>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</si>
  <si>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</si>
  <si>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</si>
  <si>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</si>
  <si>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</si>
  <si>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</si>
  <si>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</si>
  <si>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</si>
  <si>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</si>
  <si>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</si>
  <si>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</si>
  <si>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</si>
  <si>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</si>
  <si>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</si>
  <si>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</si>
  <si>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</si>
  <si>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</si>
  <si>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</si>
  <si>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</si>
  <si>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</si>
  <si>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</si>
  <si>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</si>
  <si>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</si>
  <si>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</si>
  <si>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</si>
  <si>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</si>
  <si>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</si>
  <si>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</si>
  <si>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</si>
  <si>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</si>
  <si>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</si>
  <si>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</si>
  <si>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</si>
  <si>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</si>
  <si>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</si>
  <si>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</si>
  <si>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</si>
  <si>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</si>
  <si>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</si>
  <si>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</si>
  <si>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</si>
  <si>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</si>
  <si>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</si>
  <si>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</si>
  <si>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</si>
  <si>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</si>
  <si>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</si>
  <si>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</si>
  <si>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</si>
  <si>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</si>
  <si>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</si>
  <si>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</si>
  <si>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</si>
  <si>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</si>
  <si>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</si>
  <si>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</si>
  <si>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</si>
  <si>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</si>
  <si>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</si>
  <si>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</si>
  <si>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</si>
  <si>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</si>
  <si>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</si>
  <si>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</si>
  <si>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</si>
  <si>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</si>
  <si>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</si>
  <si>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</si>
  <si>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</si>
  <si>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</si>
  <si>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</si>
  <si>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</si>
  <si>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</si>
  <si>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</si>
  <si>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</si>
  <si>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</si>
  <si>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</si>
  <si>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</si>
  <si>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</si>
  <si>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</si>
  <si>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</si>
  <si>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</si>
  <si>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</si>
  <si>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</si>
  <si>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</si>
  <si>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</si>
  <si>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</si>
  <si>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</si>
  <si>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</si>
  <si>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</si>
  <si>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</si>
  <si>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</si>
  <si>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</si>
  <si>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</si>
  <si>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</si>
  <si>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</si>
  <si>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</si>
  <si>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</si>
  <si>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</si>
  <si>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</si>
  <si>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</si>
  <si>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</si>
  <si>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</si>
  <si>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</si>
  <si>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</si>
  <si>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</si>
  <si>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</si>
  <si>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</si>
  <si>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</si>
  <si>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</si>
  <si>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</si>
  <si>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</si>
  <si>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</si>
  <si>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</si>
  <si>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</si>
  <si>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</si>
  <si>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</si>
  <si>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</si>
  <si>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</si>
  <si>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</si>
  <si>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</si>
  <si>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</si>
  <si>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</si>
  <si>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</si>
  <si>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</si>
  <si>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</si>
  <si>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</si>
  <si>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</si>
  <si>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</si>
  <si>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</si>
  <si>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</si>
  <si>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</si>
  <si>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</si>
  <si>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</si>
  <si>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</si>
  <si>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</si>
  <si>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</si>
  <si>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</si>
  <si>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</si>
  <si>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</si>
  <si>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</si>
  <si>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</si>
  <si>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</si>
  <si>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</si>
  <si>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</si>
  <si>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</si>
  <si>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</si>
  <si>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</si>
  <si>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</si>
  <si>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</si>
  <si>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</si>
  <si>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</si>
  <si>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</si>
  <si>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</si>
  <si>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</si>
  <si>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</si>
  <si>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</si>
  <si>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</si>
  <si>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</si>
  <si>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</si>
  <si>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</si>
  <si>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</si>
  <si>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</si>
  <si>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</si>
  <si>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</si>
  <si>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</si>
  <si>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</si>
  <si>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</si>
  <si>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</si>
  <si>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</si>
  <si>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</si>
  <si>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</si>
  <si>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</si>
  <si>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</si>
  <si>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</si>
  <si>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</si>
  <si>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</si>
  <si>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</si>
  <si>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</si>
  <si>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</si>
  <si>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</si>
  <si>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</si>
  <si>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</si>
  <si>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</si>
  <si>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</si>
  <si>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</si>
  <si>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</si>
  <si>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</si>
  <si>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</si>
  <si>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</si>
  <si>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</si>
  <si>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</si>
  <si>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</si>
  <si>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</si>
  <si>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</si>
  <si>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</si>
  <si>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</si>
  <si>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</si>
  <si>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</si>
  <si>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</si>
  <si>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</si>
  <si>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</si>
  <si>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</si>
  <si>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</si>
  <si>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</si>
  <si>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</si>
  <si>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</si>
  <si>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</si>
  <si>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</si>
  <si>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</si>
  <si>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</si>
  <si>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</si>
  <si>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</si>
  <si>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</si>
  <si>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</si>
  <si>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</si>
  <si>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</si>
  <si>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</si>
  <si>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</si>
  <si>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</si>
  <si>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</si>
  <si>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</si>
  <si>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</si>
  <si>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</si>
  <si>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</si>
  <si>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</si>
  <si>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</si>
  <si>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</si>
  <si>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</si>
  <si>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</si>
  <si>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</si>
  <si>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</si>
  <si>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</si>
  <si>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</si>
  <si>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</si>
  <si>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</si>
  <si>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</si>
  <si>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</si>
  <si>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</si>
  <si>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</si>
  <si>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</si>
  <si>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</si>
  <si>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</si>
  <si>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</si>
  <si>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</si>
  <si>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</si>
  <si>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</si>
  <si>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</si>
  <si>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</si>
  <si>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</si>
  <si>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</si>
  <si>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</si>
  <si>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</si>
  <si>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</si>
  <si>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</si>
  <si>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</si>
  <si>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</si>
  <si>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</si>
  <si>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</si>
  <si>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</si>
  <si>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</si>
  <si>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</si>
  <si>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</si>
  <si>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</si>
  <si>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</si>
  <si>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</si>
  <si>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</si>
  <si>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</si>
  <si>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</si>
  <si>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</si>
  <si>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</si>
  <si>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</si>
  <si>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</si>
  <si>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</si>
  <si>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</si>
  <si>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</si>
  <si>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</si>
  <si>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</si>
  <si>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</si>
  <si>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</si>
  <si>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</si>
  <si>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</si>
  <si>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</si>
  <si>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</si>
  <si>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</si>
  <si>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</si>
  <si>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</si>
  <si>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</si>
  <si>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</si>
  <si>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</si>
  <si>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</si>
  <si>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</si>
  <si>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</si>
  <si>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</si>
  <si>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</si>
  <si>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</si>
  <si>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</si>
  <si>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</si>
  <si>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</si>
  <si>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</si>
  <si>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</si>
  <si>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</si>
  <si>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</si>
  <si>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</si>
  <si>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</si>
  <si>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</si>
  <si>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</si>
  <si>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</si>
  <si>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</si>
  <si>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</si>
  <si>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</si>
  <si>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</si>
  <si>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</si>
  <si>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</si>
  <si>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</si>
  <si>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</si>
  <si>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</si>
  <si>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</si>
  <si>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</si>
  <si>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</si>
  <si>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</si>
  <si>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</si>
  <si>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</si>
  <si>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</si>
  <si>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</si>
  <si>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</si>
  <si>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</si>
  <si>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</si>
  <si>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</si>
  <si>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</si>
  <si>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</si>
  <si>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</si>
  <si>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</si>
  <si>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</si>
  <si>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</si>
  <si>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</si>
  <si>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</si>
  <si>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</si>
  <si>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</si>
  <si>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</si>
  <si>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</si>
  <si>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</si>
  <si>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</si>
  <si>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</si>
  <si>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</si>
  <si>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</si>
  <si>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</si>
  <si>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</si>
  <si>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</si>
  <si>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</si>
  <si>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</si>
  <si>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</si>
  <si>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</si>
  <si>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</si>
  <si>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</si>
  <si>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</si>
  <si>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</si>
  <si>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</si>
  <si>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</si>
  <si>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</si>
  <si>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</si>
  <si>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</si>
  <si>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</si>
  <si>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</si>
  <si>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</si>
  <si>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</si>
  <si>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</si>
  <si>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</si>
  <si>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</si>
  <si>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</si>
  <si>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</si>
  <si>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</si>
  <si>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</si>
  <si>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</si>
  <si>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</si>
  <si>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</si>
  <si>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</si>
  <si>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</si>
  <si>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</si>
  <si>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</si>
  <si>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</si>
  <si>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</si>
  <si>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</si>
  <si>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</si>
  <si>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</si>
  <si>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</si>
  <si>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</si>
  <si>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</si>
  <si>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</si>
  <si>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</si>
  <si>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</si>
  <si>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</si>
  <si>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</si>
  <si>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</si>
  <si>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</si>
  <si>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</si>
  <si>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</si>
  <si>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</si>
  <si>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</si>
  <si>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</si>
  <si>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</si>
  <si>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</si>
  <si>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</si>
  <si>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</si>
  <si>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</si>
  <si>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</si>
  <si>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</si>
  <si>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</si>
  <si>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</si>
  <si>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</si>
  <si>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</si>
  <si>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</si>
  <si>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</si>
  <si>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</si>
  <si>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</si>
  <si>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</si>
  <si>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</si>
  <si>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</si>
  <si>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</si>
  <si>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</si>
  <si>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</si>
  <si>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</si>
  <si>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</si>
  <si>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</si>
  <si>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</si>
  <si>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</si>
  <si>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</si>
  <si>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</si>
  <si>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</si>
  <si>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</si>
  <si>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</si>
  <si>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</si>
  <si>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</si>
  <si>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</si>
  <si>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</si>
  <si>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</si>
  <si>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</si>
  <si>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</si>
  <si>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</si>
  <si>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</si>
  <si>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</si>
  <si>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</si>
  <si>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</si>
  <si>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</si>
  <si>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</si>
  <si>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</si>
  <si>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</si>
  <si>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</si>
  <si>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</si>
  <si>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</si>
  <si>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</si>
  <si>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</si>
  <si>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</si>
  <si>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</si>
  <si>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</si>
  <si>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</si>
  <si>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</si>
  <si>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</si>
  <si>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</si>
  <si>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</si>
  <si>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</si>
  <si>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</si>
  <si>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</si>
  <si>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</si>
  <si>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</si>
  <si>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</si>
  <si>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</si>
  <si>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</si>
  <si>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</si>
  <si>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</si>
  <si>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</si>
  <si>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</si>
  <si>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</si>
  <si>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</si>
  <si>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</si>
  <si>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</si>
  <si>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</si>
  <si>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</si>
  <si>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</si>
  <si>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</si>
  <si>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</si>
  <si>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</si>
  <si>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</si>
  <si>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</si>
  <si>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</si>
  <si>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</si>
  <si>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</si>
  <si>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</si>
  <si>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</si>
  <si>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</si>
  <si>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</si>
  <si>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</si>
  <si>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</si>
  <si>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</si>
  <si>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</si>
  <si>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</si>
  <si>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</si>
  <si>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</si>
  <si>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</si>
  <si>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</si>
  <si>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</si>
  <si>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</si>
  <si>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</si>
  <si>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</si>
  <si>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</si>
  <si>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</si>
  <si>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</si>
  <si>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</si>
  <si>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</si>
  <si>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</si>
  <si>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</si>
  <si>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</si>
  <si>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</si>
  <si>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</si>
  <si>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</si>
  <si>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</si>
  <si>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</si>
  <si>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</si>
  <si>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</si>
  <si>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</si>
  <si>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</si>
  <si>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</si>
  <si>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</si>
  <si>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</si>
  <si>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</si>
  <si>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</si>
  <si>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</si>
  <si>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</si>
  <si>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</si>
  <si>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</si>
  <si>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</si>
  <si>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</si>
  <si>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</si>
  <si>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</si>
  <si>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</si>
  <si>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</si>
  <si>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</si>
  <si>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</si>
  <si>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</si>
  <si>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</si>
  <si>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</si>
  <si>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</si>
  <si>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</si>
  <si>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</si>
  <si>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</si>
  <si>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</si>
  <si>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</si>
  <si>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</si>
  <si>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</si>
  <si>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</si>
  <si>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</si>
  <si>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</si>
  <si>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</si>
  <si>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</si>
  <si>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</si>
  <si>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</si>
  <si>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</si>
  <si>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</si>
  <si>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</si>
  <si>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</si>
  <si>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</si>
  <si>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</si>
  <si>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</si>
  <si>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</si>
  <si>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</si>
  <si>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</si>
  <si>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</si>
  <si>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</si>
  <si>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</si>
  <si>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</si>
  <si>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</si>
  <si>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</si>
  <si>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</si>
  <si>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</si>
  <si>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</si>
  <si>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</si>
  <si>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</si>
  <si>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</si>
  <si>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</si>
  <si>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</si>
  <si>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</si>
  <si>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</si>
  <si>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</si>
  <si>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</si>
  <si>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</si>
  <si>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</si>
  <si>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</si>
  <si>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</si>
  <si>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</si>
  <si>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</si>
  <si>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</si>
  <si>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</si>
  <si>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</si>
  <si>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</si>
  <si>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</si>
  <si>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</si>
  <si>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</si>
  <si>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</si>
  <si>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</si>
  <si>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</si>
  <si>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</si>
  <si>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</si>
  <si>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</si>
  <si>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</si>
  <si>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</si>
  <si>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</si>
  <si>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</si>
  <si>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</si>
  <si>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</si>
  <si>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</si>
  <si>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</si>
  <si>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</si>
  <si>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</si>
  <si>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</si>
  <si>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</si>
  <si>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</si>
  <si>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</si>
  <si>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</si>
  <si>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</si>
  <si>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</si>
  <si>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</si>
  <si>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</si>
  <si>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</si>
  <si>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</si>
  <si>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</si>
  <si>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</si>
  <si>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</si>
  <si>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</si>
  <si>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</si>
  <si>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</si>
  <si>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</si>
  <si>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</si>
  <si>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</si>
  <si>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</si>
  <si>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</si>
  <si>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</si>
  <si>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</si>
  <si>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</si>
  <si>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</si>
  <si>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</si>
  <si>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</si>
  <si>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</si>
  <si>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</si>
  <si>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</si>
  <si>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</si>
  <si>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</si>
  <si>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</si>
  <si>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</si>
  <si>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</si>
  <si>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</si>
  <si>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</si>
  <si>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</si>
  <si>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</si>
  <si>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</si>
  <si>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</si>
  <si>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</si>
  <si>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</si>
  <si>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</si>
  <si>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</si>
  <si>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</si>
  <si>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</si>
  <si>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</si>
  <si>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</si>
  <si>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</si>
  <si>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</si>
  <si>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</si>
  <si>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</si>
  <si>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</si>
  <si>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</si>
  <si>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</si>
  <si>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</si>
  <si>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</si>
  <si>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</si>
  <si>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</si>
  <si>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</si>
  <si>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</si>
  <si>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</si>
  <si>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</si>
  <si>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</si>
  <si>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</si>
  <si>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</si>
  <si>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</si>
  <si>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</si>
  <si>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</si>
  <si>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</si>
  <si>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</si>
  <si>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</si>
  <si>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</si>
  <si>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</si>
  <si>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</si>
  <si>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</si>
  <si>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</si>
  <si>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</si>
  <si>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</si>
  <si>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</si>
  <si>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</si>
  <si>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</si>
  <si>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</si>
  <si>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</si>
  <si>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</si>
  <si>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</si>
  <si>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</si>
  <si>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</si>
  <si>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</si>
  <si>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</si>
  <si>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</si>
  <si>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</si>
  <si>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</si>
  <si>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</si>
  <si>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</si>
  <si>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</si>
  <si>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</si>
  <si>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</si>
  <si>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</si>
  <si>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</si>
  <si>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</si>
  <si>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</si>
  <si>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</si>
  <si>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</si>
  <si>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</si>
  <si>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</si>
  <si>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</si>
  <si>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</si>
  <si>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</si>
  <si>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</si>
  <si>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</si>
  <si>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</si>
  <si>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</si>
  <si>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</si>
  <si>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</si>
  <si>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</si>
  <si>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</si>
  <si>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</si>
  <si>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</si>
  <si>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</si>
  <si>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</si>
  <si>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</si>
  <si>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</si>
  <si>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</si>
  <si>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</si>
  <si>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</si>
  <si>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</si>
  <si>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</si>
  <si>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</si>
  <si>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</si>
  <si>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</si>
  <si>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</si>
  <si>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</si>
  <si>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</si>
  <si>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</si>
  <si>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</si>
  <si>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</si>
  <si>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</si>
  <si>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</si>
  <si>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</si>
  <si>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</si>
  <si>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</si>
  <si>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</si>
  <si>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</si>
  <si>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</si>
  <si>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</si>
  <si>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</si>
  <si>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</si>
  <si>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</si>
  <si>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</si>
  <si>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</si>
  <si>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</si>
  <si>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</si>
  <si>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</si>
  <si>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</si>
  <si>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</si>
  <si>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</si>
  <si>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</si>
  <si>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</si>
  <si>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</si>
  <si>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</si>
  <si>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</si>
  <si>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</si>
  <si>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</si>
  <si>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</si>
  <si>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</si>
  <si>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</si>
  <si>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</si>
  <si>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</si>
  <si>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</si>
  <si>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</si>
  <si>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</si>
  <si>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</si>
  <si>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</si>
  <si>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</si>
  <si>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</si>
  <si>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</si>
  <si>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</si>
  <si>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</si>
  <si>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</si>
  <si>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</si>
  <si>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</si>
  <si>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</si>
  <si>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</si>
  <si>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</si>
  <si>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</si>
  <si>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</si>
  <si>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</si>
  <si>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</si>
  <si>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</si>
  <si>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</si>
  <si>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</si>
  <si>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</si>
  <si>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</si>
  <si>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</si>
  <si>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</si>
  <si>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</si>
  <si>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</si>
  <si>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</si>
  <si>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</si>
  <si>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</si>
  <si>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</si>
  <si>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</si>
  <si>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</si>
  <si>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</si>
  <si>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</si>
  <si>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</si>
  <si>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</si>
  <si>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</si>
  <si>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</si>
  <si>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</si>
  <si>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</si>
  <si>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</si>
  <si>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</si>
  <si>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</si>
  <si>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</si>
  <si>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</si>
  <si>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</si>
  <si>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</si>
  <si>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</si>
  <si>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</si>
  <si>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</si>
  <si>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</si>
  <si>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</si>
  <si>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</si>
  <si>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</si>
  <si>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</si>
  <si>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</si>
  <si>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</si>
  <si>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</si>
  <si>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</si>
  <si>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</si>
  <si>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</si>
  <si>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</si>
  <si>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</si>
  <si>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</si>
  <si>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</si>
  <si>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</si>
  <si>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</si>
  <si>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</si>
  <si>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</si>
  <si>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</si>
  <si>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</si>
  <si>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</si>
  <si>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</si>
  <si>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</si>
  <si>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</si>
  <si>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</si>
  <si>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</si>
  <si>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</si>
  <si>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</si>
  <si>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</si>
  <si>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</si>
  <si>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</si>
  <si>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</si>
  <si>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</si>
  <si>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</si>
  <si>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</si>
  <si>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</si>
  <si>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</si>
  <si>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</si>
  <si>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</si>
  <si>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</si>
  <si>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</si>
  <si>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</si>
  <si>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</si>
  <si>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</si>
  <si>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</si>
  <si>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</si>
  <si>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</si>
  <si>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</si>
  <si>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</si>
  <si>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</si>
  <si>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</si>
  <si>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</si>
  <si>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</si>
  <si>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</si>
  <si>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</si>
  <si>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</si>
  <si>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</si>
  <si>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</si>
  <si>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</si>
  <si>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</si>
  <si>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</si>
  <si>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</si>
  <si>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</si>
  <si>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</si>
  <si>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</si>
  <si>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</si>
  <si>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</si>
  <si>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</si>
  <si>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</si>
  <si>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</si>
  <si>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</si>
  <si>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</si>
  <si>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</si>
  <si>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</si>
  <si>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</si>
  <si>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</si>
  <si>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</si>
  <si>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</si>
  <si>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</si>
  <si>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</si>
  <si>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</si>
  <si>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</si>
  <si>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</si>
  <si>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</si>
  <si>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</si>
  <si>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</si>
  <si>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</si>
  <si>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</si>
  <si>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</si>
  <si>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</si>
  <si>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</si>
  <si>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</si>
  <si>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</si>
  <si>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</si>
  <si>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</si>
  <si>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</si>
  <si>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</si>
  <si>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</si>
  <si>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</si>
  <si>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</si>
  <si>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</si>
  <si>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</si>
  <si>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</si>
  <si>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</si>
  <si>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</si>
  <si>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</si>
  <si>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</si>
  <si>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</si>
  <si>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</si>
  <si>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</si>
  <si>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</si>
  <si>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</si>
  <si>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</si>
  <si>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</si>
  <si>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</si>
  <si>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</si>
  <si>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</si>
  <si>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</si>
  <si>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</si>
  <si>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</si>
  <si>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</si>
  <si>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</si>
  <si>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</si>
  <si>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</si>
  <si>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</si>
  <si>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</si>
  <si>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</si>
  <si>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</si>
  <si>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</si>
  <si>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</si>
  <si>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</si>
  <si>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</si>
  <si>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</si>
  <si>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</si>
  <si>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</si>
  <si>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</si>
  <si>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</si>
  <si>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</si>
  <si>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</si>
  <si>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</si>
  <si>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</si>
  <si>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</si>
  <si>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</si>
  <si>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</si>
  <si>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</si>
  <si>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</si>
  <si>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</si>
  <si>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</si>
  <si>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</si>
  <si>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</si>
  <si>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</si>
  <si>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</si>
  <si>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</si>
  <si>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</si>
  <si>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</si>
  <si>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</si>
  <si>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</si>
  <si>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</si>
  <si>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</si>
  <si>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</si>
  <si>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</si>
  <si>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</si>
  <si>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</si>
  <si>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</si>
  <si>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</si>
  <si>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</si>
  <si>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</si>
  <si>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</si>
  <si>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</si>
  <si>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</si>
  <si>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</si>
  <si>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</si>
  <si>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</si>
  <si>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</si>
  <si>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</si>
  <si>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</si>
  <si>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</si>
  <si>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</si>
  <si>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</si>
  <si>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</si>
  <si>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</si>
  <si>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</si>
  <si>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</si>
  <si>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</si>
  <si>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</si>
  <si>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</si>
  <si>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</si>
  <si>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</si>
  <si>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</si>
  <si>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</si>
  <si>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</si>
  <si>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</si>
  <si>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</si>
  <si>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</si>
  <si>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</si>
  <si>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</si>
  <si>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</si>
  <si>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</si>
  <si>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</si>
  <si>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</si>
  <si>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</si>
  <si>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</si>
  <si>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</si>
  <si>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</si>
  <si>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</si>
  <si>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</si>
  <si>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</si>
  <si>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</si>
  <si>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</si>
  <si>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</si>
  <si>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</si>
  <si>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</si>
  <si>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</si>
  <si>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</si>
  <si>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</si>
  <si>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</si>
  <si>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</si>
  <si>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</si>
  <si>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</si>
  <si>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</si>
  <si>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</si>
  <si>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</si>
  <si>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</si>
  <si>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</si>
  <si>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</si>
  <si>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</si>
  <si>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</si>
  <si>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</si>
  <si>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</si>
  <si>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</si>
  <si>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</si>
  <si>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</si>
  <si>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</si>
  <si>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</si>
  <si>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</si>
  <si>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</si>
  <si>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</si>
  <si>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</si>
  <si>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</si>
  <si>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</si>
  <si>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</si>
  <si>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</si>
  <si>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</si>
  <si>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</si>
  <si>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</si>
  <si>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</si>
  <si>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</si>
  <si>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</si>
  <si>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</si>
  <si>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</si>
  <si>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</si>
  <si>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</si>
  <si>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</si>
  <si>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</si>
  <si>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</si>
  <si>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</si>
  <si>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</si>
  <si>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</si>
  <si>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</si>
  <si>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</si>
  <si>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</si>
  <si>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</si>
  <si>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</si>
  <si>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</si>
  <si>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</si>
  <si>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</si>
  <si>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</si>
  <si>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</si>
  <si>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</si>
  <si>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</si>
  <si>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</si>
  <si>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</si>
  <si>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</si>
  <si>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</si>
  <si>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</si>
  <si>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</si>
  <si>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</si>
  <si>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</si>
  <si>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</si>
  <si>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</si>
  <si>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</si>
  <si>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</si>
  <si>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</si>
  <si>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</si>
  <si>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</si>
  <si>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</si>
  <si>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</si>
  <si>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</si>
  <si>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</si>
  <si>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</si>
  <si>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</si>
  <si>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</si>
  <si>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</si>
  <si>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</si>
  <si>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</si>
  <si>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</si>
  <si>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</si>
  <si>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</si>
  <si>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</si>
  <si>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</si>
  <si>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</si>
  <si>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</si>
  <si>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</si>
  <si>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</si>
  <si>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</si>
  <si>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</si>
  <si>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</si>
  <si>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</si>
  <si>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</si>
  <si>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</si>
  <si>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</si>
  <si>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</si>
  <si>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</si>
  <si>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</si>
  <si>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</si>
  <si>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</si>
  <si>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</si>
  <si>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</si>
  <si>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</si>
  <si>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</si>
  <si>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</si>
  <si>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</si>
  <si>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</si>
  <si>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</si>
  <si>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</si>
  <si>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</si>
  <si>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</si>
  <si>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</si>
  <si>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</si>
  <si>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</si>
  <si>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</si>
  <si>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</si>
  <si>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</si>
  <si>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</si>
  <si>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</si>
  <si>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</si>
  <si>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</si>
  <si>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</si>
  <si>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</si>
  <si>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</si>
  <si>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</si>
  <si>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</si>
  <si>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</si>
  <si>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</si>
  <si>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</si>
  <si>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</si>
  <si>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</si>
  <si>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</si>
  <si>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</si>
  <si>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</si>
  <si>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</si>
  <si>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</si>
  <si>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</si>
  <si>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</si>
  <si>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</si>
  <si>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</si>
  <si>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</si>
  <si>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</si>
  <si>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</si>
  <si>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</si>
  <si>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</si>
  <si>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</si>
  <si>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</si>
  <si>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</si>
  <si>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</si>
  <si>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</si>
  <si>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</si>
  <si>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</si>
  <si>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</si>
  <si>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</si>
  <si>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</si>
  <si>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</si>
  <si>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</si>
  <si>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</si>
  <si>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</si>
  <si>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</si>
  <si>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</si>
  <si>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</si>
  <si>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</si>
  <si>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</si>
  <si>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</si>
  <si>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</si>
  <si>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</si>
  <si>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</si>
  <si>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</si>
  <si>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</si>
  <si>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</si>
  <si>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</si>
  <si>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</si>
  <si>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</si>
  <si>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</si>
  <si>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</si>
  <si>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</si>
  <si>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</si>
  <si>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</si>
  <si>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</si>
  <si>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</si>
  <si>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</si>
  <si>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</si>
  <si>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</si>
  <si>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</si>
  <si>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</si>
  <si>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</si>
  <si>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</si>
  <si>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</si>
  <si>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</si>
  <si>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</si>
  <si>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</si>
  <si>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</si>
  <si>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</si>
  <si>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</si>
  <si>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</si>
  <si>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</si>
  <si>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</si>
  <si>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</si>
  <si>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</si>
  <si>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</si>
  <si>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</si>
  <si>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</si>
  <si>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</si>
  <si>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</si>
  <si>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</si>
  <si>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</si>
  <si>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</si>
  <si>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</si>
  <si>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</si>
  <si>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</si>
  <si>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</si>
  <si>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</si>
  <si>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</si>
  <si>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</si>
  <si>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</si>
  <si>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</si>
  <si>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</si>
  <si>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</si>
  <si>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</si>
  <si>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</si>
  <si>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</si>
  <si>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</si>
  <si>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</si>
  <si>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</si>
  <si>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</si>
  <si>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</si>
  <si>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</si>
  <si>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</si>
  <si>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</si>
  <si>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</si>
  <si>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</si>
  <si>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</si>
  <si>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</si>
  <si>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</si>
  <si>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</si>
  <si>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</si>
  <si>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</si>
  <si>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</si>
  <si>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</si>
  <si>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</si>
  <si>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</si>
  <si>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</si>
  <si>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</si>
  <si>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</si>
  <si>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</si>
  <si>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</si>
  <si>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</si>
  <si>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</si>
  <si>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</si>
  <si>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</si>
  <si>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</si>
  <si>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</si>
  <si>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</si>
  <si>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</si>
  <si>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</si>
  <si>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</si>
  <si>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</si>
  <si>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</si>
  <si>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</si>
  <si>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</si>
  <si>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</si>
  <si>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</si>
  <si>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</si>
  <si>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</si>
  <si>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</si>
  <si>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</si>
  <si>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</si>
  <si>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</si>
  <si>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</si>
  <si>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</si>
  <si>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</si>
  <si>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</si>
  <si>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</si>
  <si>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</si>
  <si>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</si>
  <si>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</si>
  <si>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</si>
  <si>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</si>
  <si>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</si>
  <si>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</si>
  <si>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</si>
  <si>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</si>
  <si>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</si>
  <si>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</si>
  <si>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</si>
  <si>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</si>
  <si>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</si>
  <si>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</si>
  <si>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</si>
  <si>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</si>
  <si>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</si>
  <si>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</si>
  <si>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</si>
  <si>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</si>
  <si>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</si>
  <si>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</si>
  <si>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</si>
  <si>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</si>
  <si>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</si>
  <si>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</si>
  <si>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</si>
  <si>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</si>
  <si>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</si>
  <si>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</si>
  <si>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</si>
  <si>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</si>
  <si>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</si>
  <si>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</si>
  <si>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</si>
  <si>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</si>
  <si>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</si>
  <si>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</si>
  <si>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</si>
  <si>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</si>
  <si>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</si>
  <si>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</si>
  <si>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</si>
  <si>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</si>
  <si>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</si>
  <si>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</si>
  <si>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</si>
  <si>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</si>
  <si>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</si>
  <si>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</si>
  <si>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</si>
  <si>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</si>
  <si>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</si>
  <si>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</si>
  <si>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</si>
  <si>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</si>
  <si>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</si>
  <si>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</si>
  <si>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</si>
  <si>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</si>
  <si>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</si>
  <si>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</si>
  <si>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</si>
  <si>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</si>
  <si>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</si>
  <si>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</si>
  <si>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</si>
  <si>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</si>
  <si>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</si>
  <si>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</si>
  <si>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</si>
  <si>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</si>
  <si>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</si>
  <si>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</si>
  <si>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</si>
  <si>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</si>
  <si>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</si>
  <si>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</si>
  <si>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</si>
  <si>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</si>
  <si>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</si>
  <si>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</si>
  <si>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</si>
  <si>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</si>
  <si>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</si>
  <si>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</si>
  <si>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</si>
  <si>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</si>
  <si>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</si>
  <si>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</si>
  <si>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</si>
  <si>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</si>
  <si>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</si>
  <si>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</si>
  <si>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</si>
  <si>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</si>
  <si>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</si>
  <si>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</si>
  <si>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</si>
  <si>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</si>
  <si>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</si>
  <si>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</si>
  <si>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</si>
  <si>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</si>
  <si>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</si>
  <si>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</si>
  <si>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</si>
  <si>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</si>
  <si>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</si>
  <si>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</si>
  <si>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</si>
  <si>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</si>
  <si>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</si>
  <si>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</si>
  <si>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</si>
  <si>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</si>
  <si>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</si>
  <si>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</si>
  <si>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</si>
  <si>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</si>
  <si>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</si>
  <si>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</si>
  <si>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</si>
  <si>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</si>
  <si>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</si>
  <si>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</si>
  <si>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</si>
  <si>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</si>
  <si>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</si>
  <si>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</si>
  <si>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</si>
  <si>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</si>
  <si>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</si>
  <si>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</si>
  <si>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</si>
  <si>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</si>
  <si>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</si>
  <si>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</si>
  <si>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</si>
  <si>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</si>
  <si>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</si>
  <si>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</si>
  <si>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</si>
  <si>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</si>
  <si>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</si>
  <si>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</si>
  <si>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</si>
  <si>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</si>
  <si>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</si>
  <si>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</si>
  <si>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</si>
  <si>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</si>
  <si>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</si>
  <si>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</si>
  <si>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</si>
  <si>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</si>
  <si>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</si>
  <si>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</si>
  <si>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</si>
  <si>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</si>
  <si>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</si>
  <si>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</si>
  <si>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</si>
  <si>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</si>
  <si>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</si>
  <si>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</si>
  <si>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</si>
  <si>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</si>
  <si>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</si>
  <si>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</si>
  <si>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</si>
  <si>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</si>
  <si>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</si>
  <si>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</si>
  <si>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</si>
  <si>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</si>
  <si>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</si>
  <si>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</si>
  <si>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</si>
  <si>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</si>
  <si>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</si>
  <si>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</si>
  <si>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</si>
  <si>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</si>
  <si>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</si>
  <si>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</si>
  <si>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</si>
  <si>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</si>
  <si>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</si>
  <si>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</si>
  <si>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</si>
  <si>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</si>
  <si>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</si>
  <si>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</si>
  <si>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</si>
  <si>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</si>
  <si>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</si>
  <si>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</si>
  <si>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</si>
  <si>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</si>
  <si>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</si>
  <si>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</si>
  <si>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</si>
  <si>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</si>
  <si>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</si>
  <si>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</si>
  <si>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</si>
  <si>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</si>
  <si>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</si>
  <si>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</si>
  <si>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</si>
  <si>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</si>
  <si>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</si>
  <si>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</si>
  <si>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</si>
  <si>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</si>
  <si>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</si>
  <si>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</si>
  <si>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</si>
  <si>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</si>
  <si>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</si>
  <si>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</si>
  <si>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</si>
  <si>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</si>
  <si>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</si>
  <si>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</si>
  <si>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</si>
  <si>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</si>
  <si>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</si>
  <si>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</si>
  <si>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</si>
  <si>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</si>
  <si>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</si>
  <si>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</si>
  <si>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</si>
  <si>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</si>
  <si>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</si>
  <si>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</si>
  <si>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</si>
  <si>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</si>
  <si>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</si>
  <si>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</si>
  <si>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</si>
  <si>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</si>
  <si>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</si>
  <si>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</si>
  <si>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</si>
  <si>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</si>
  <si>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</si>
  <si>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</si>
  <si>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</si>
  <si>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</si>
  <si>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</si>
  <si>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</si>
  <si>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</si>
  <si>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</si>
  <si>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</si>
  <si>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</si>
  <si>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</si>
  <si>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</si>
  <si>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</si>
  <si>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</si>
  <si>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</si>
  <si>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</si>
  <si>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</si>
  <si>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</si>
  <si>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</si>
  <si>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</si>
  <si>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</si>
  <si>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</si>
  <si>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</si>
  <si>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</si>
  <si>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</si>
  <si>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</si>
  <si>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</si>
  <si>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</si>
  <si>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</si>
  <si>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</si>
  <si>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</si>
  <si>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</si>
  <si>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</si>
  <si>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</si>
  <si>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</si>
  <si>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</si>
  <si>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</si>
  <si>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</si>
  <si>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</si>
  <si>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</si>
  <si>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</si>
  <si>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</si>
  <si>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</si>
  <si>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</si>
  <si>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</si>
  <si>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</si>
  <si>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</si>
  <si>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</si>
  <si>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</si>
  <si>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</si>
  <si>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</si>
  <si>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</si>
  <si>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</si>
  <si>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</si>
  <si>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</si>
  <si>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</si>
  <si>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</si>
  <si>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</si>
  <si>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</si>
  <si>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</si>
  <si>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</si>
  <si>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</si>
  <si>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</si>
  <si>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</si>
  <si>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</si>
  <si>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</si>
  <si>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</si>
  <si>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</si>
  <si>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</si>
  <si>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</si>
  <si>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</si>
  <si>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</si>
  <si>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</si>
  <si>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</si>
  <si>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</si>
  <si>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</si>
  <si>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</si>
  <si>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</si>
  <si>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</si>
  <si>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</si>
  <si>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</si>
  <si>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</si>
  <si>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</si>
  <si>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</si>
  <si>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</si>
  <si>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</si>
  <si>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</si>
  <si>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</si>
  <si>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</si>
  <si>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</si>
  <si>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</si>
  <si>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</si>
  <si>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</si>
  <si>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</si>
  <si>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</si>
  <si>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</si>
  <si>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</si>
  <si>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</si>
  <si>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</si>
  <si>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</si>
  <si>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</si>
  <si>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</si>
  <si>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</si>
  <si>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</si>
  <si>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</si>
  <si>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</si>
  <si>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</si>
  <si>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</si>
  <si>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</si>
  <si>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</si>
  <si>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</si>
  <si>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</si>
  <si>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</si>
  <si>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</si>
  <si>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</si>
  <si>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</si>
  <si>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</si>
  <si>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</si>
  <si>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</si>
  <si>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</si>
  <si>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</si>
  <si>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</si>
  <si>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</si>
  <si>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</si>
  <si>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</si>
  <si>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</si>
  <si>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</si>
  <si>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</si>
  <si>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</si>
  <si>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</si>
  <si>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</si>
  <si>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</si>
  <si>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</si>
  <si>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</si>
  <si>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</si>
  <si>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</si>
  <si>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</si>
  <si>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</si>
  <si>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</si>
  <si>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</si>
  <si>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</si>
  <si>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</si>
  <si>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</si>
  <si>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</si>
  <si>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</si>
  <si>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</si>
  <si>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</si>
  <si>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</si>
  <si>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</si>
  <si>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</si>
  <si>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</si>
  <si>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</si>
  <si>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</si>
  <si>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</si>
  <si>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</si>
  <si>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</si>
  <si>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</si>
  <si>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</si>
  <si>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</si>
  <si>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</si>
  <si>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</si>
  <si>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</si>
  <si>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</si>
  <si>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</si>
  <si>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</si>
  <si>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</si>
  <si>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</si>
  <si>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</si>
  <si>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</si>
  <si>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</si>
  <si>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</si>
  <si>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</si>
  <si>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</si>
  <si>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</si>
  <si>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</si>
  <si>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</si>
  <si>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</si>
  <si>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</si>
  <si>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</si>
  <si>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</si>
  <si>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</si>
  <si>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</si>
  <si>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</si>
  <si>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</si>
  <si>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</si>
  <si>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</si>
  <si>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</si>
  <si>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</si>
  <si>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</si>
  <si>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</si>
  <si>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</si>
  <si>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</si>
  <si>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</si>
  <si>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</si>
  <si>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</si>
  <si>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</si>
  <si>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</si>
  <si>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</si>
  <si>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</si>
  <si>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</si>
  <si>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</si>
  <si>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</si>
  <si>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</si>
  <si>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</si>
  <si>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</si>
  <si>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</si>
  <si>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</si>
  <si>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</si>
  <si>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</si>
  <si>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</si>
  <si>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</si>
  <si>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</si>
  <si>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</si>
  <si>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</si>
  <si>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</si>
  <si>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</si>
  <si>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</si>
  <si>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</si>
  <si>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</si>
  <si>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</si>
  <si>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</si>
  <si>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</si>
  <si>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</si>
  <si>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</si>
  <si>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</si>
  <si>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</si>
  <si>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</si>
  <si>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</si>
  <si>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</si>
  <si>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</si>
  <si>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</si>
  <si>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</si>
  <si>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</si>
  <si>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</si>
  <si>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</si>
  <si>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</si>
  <si>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</si>
  <si>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</si>
  <si>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</si>
  <si>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</si>
  <si>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</si>
  <si>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</si>
  <si>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</si>
  <si>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</si>
  <si>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</si>
  <si>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</si>
  <si>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</si>
  <si>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</si>
  <si>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</si>
  <si>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</si>
  <si>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</si>
  <si>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</si>
  <si>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</si>
  <si>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</si>
  <si>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</si>
  <si>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</si>
  <si>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</si>
  <si>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</si>
  <si>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</si>
  <si>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</si>
  <si>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</si>
  <si>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</si>
  <si>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</si>
  <si>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</si>
  <si>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</si>
  <si>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</si>
  <si>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</si>
  <si>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</si>
  <si>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</si>
  <si>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</si>
  <si>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</si>
  <si>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</si>
  <si>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</si>
  <si>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</si>
  <si>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</si>
  <si>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</si>
  <si>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</si>
  <si>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</si>
  <si>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</si>
  <si>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</si>
  <si>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</si>
  <si>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</si>
  <si>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</si>
  <si>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</si>
  <si>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</si>
  <si>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</si>
  <si>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</si>
  <si>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</si>
  <si>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</si>
  <si>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</si>
  <si>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</si>
  <si>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</si>
  <si>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</si>
  <si>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</si>
  <si>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</si>
  <si>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</si>
  <si>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</si>
  <si>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</si>
  <si>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</si>
  <si>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</si>
  <si>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</si>
  <si>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</si>
  <si>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</si>
  <si>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</si>
  <si>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</si>
  <si>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</si>
  <si>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</si>
  <si>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</si>
  <si>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</si>
  <si>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</si>
  <si>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</si>
  <si>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</si>
  <si>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</si>
  <si>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</si>
  <si>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</si>
  <si>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</si>
  <si>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</si>
  <si>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</si>
  <si>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</si>
  <si>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</si>
  <si>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</si>
  <si>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</si>
  <si>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</si>
  <si>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</si>
  <si>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</si>
  <si>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</si>
  <si>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</si>
  <si>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</si>
  <si>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</si>
  <si>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</si>
  <si>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</si>
  <si>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</si>
  <si>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</si>
  <si>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</si>
  <si>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</si>
  <si>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</si>
  <si>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</si>
  <si>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</si>
  <si>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</si>
  <si>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</si>
  <si>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</si>
  <si>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</si>
  <si>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</si>
  <si>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</si>
  <si>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</si>
  <si>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</si>
  <si>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</si>
  <si>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</si>
  <si>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</si>
  <si>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</si>
  <si>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</si>
  <si>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</si>
  <si>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</si>
  <si>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</si>
  <si>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</si>
  <si>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</si>
  <si>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</si>
  <si>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</si>
  <si>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</si>
  <si>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</si>
  <si>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</si>
  <si>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</si>
  <si>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</si>
  <si>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</si>
  <si>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</si>
  <si>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</si>
  <si>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</si>
  <si>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</si>
  <si>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</si>
  <si>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</si>
  <si>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</si>
  <si>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</si>
  <si>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</si>
  <si>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</si>
  <si>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</si>
  <si>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</si>
  <si>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</si>
  <si>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</si>
  <si>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</si>
  <si>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</si>
  <si>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</si>
  <si>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</si>
  <si>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</si>
  <si>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</si>
  <si>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</si>
  <si>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</si>
  <si>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</si>
  <si>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</si>
  <si>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</si>
  <si>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</si>
  <si>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</si>
  <si>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</si>
  <si>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</si>
  <si>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</si>
  <si>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</si>
  <si>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</si>
  <si>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</si>
  <si>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</si>
  <si>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</si>
  <si>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</si>
  <si>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</si>
  <si>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</si>
  <si>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</si>
  <si>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</si>
  <si>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</si>
  <si>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</si>
  <si>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</si>
  <si>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</si>
  <si>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</si>
  <si>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</si>
  <si>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</si>
  <si>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</si>
  <si>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</si>
  <si>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</si>
  <si>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</si>
  <si>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</si>
  <si>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</si>
  <si>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</si>
  <si>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</si>
  <si>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</si>
  <si>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</si>
  <si>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</si>
  <si>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</si>
  <si>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</si>
  <si>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</si>
  <si>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</si>
  <si>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</si>
  <si>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</si>
  <si>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</si>
  <si>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</si>
  <si>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</si>
  <si>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</si>
  <si>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</si>
  <si>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</si>
  <si>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</si>
  <si>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</si>
  <si>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</si>
  <si>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</si>
  <si>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</si>
  <si>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</si>
  <si>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</si>
  <si>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</si>
  <si>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</si>
  <si>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</si>
  <si>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</si>
  <si>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</si>
  <si>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</si>
  <si>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</si>
  <si>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</si>
  <si>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</si>
  <si>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</si>
  <si>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</si>
  <si>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</si>
  <si>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</si>
  <si>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</si>
  <si>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</si>
  <si>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</si>
  <si>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</si>
  <si>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</si>
  <si>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</si>
  <si>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</si>
  <si>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</si>
  <si>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</si>
  <si>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</si>
  <si>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</si>
  <si>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</si>
  <si>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</si>
  <si>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</si>
  <si>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</si>
  <si>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</si>
  <si>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</si>
  <si>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</si>
  <si>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</si>
  <si>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</si>
  <si>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</si>
  <si>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</si>
  <si>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</si>
  <si>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</si>
  <si>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</si>
  <si>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</si>
  <si>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</si>
  <si>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</si>
  <si>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</si>
  <si>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</si>
  <si>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</si>
  <si>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</si>
  <si>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</si>
  <si>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</si>
  <si>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</si>
  <si>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</si>
  <si>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</si>
  <si>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</si>
  <si>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</si>
  <si>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</si>
  <si>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</si>
  <si>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</si>
  <si>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</si>
  <si>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</si>
  <si>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</si>
  <si>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</si>
  <si>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</si>
  <si>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</si>
  <si>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</si>
  <si>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</si>
  <si>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</si>
  <si>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</si>
  <si>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</si>
  <si>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</si>
  <si>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</si>
  <si>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</si>
  <si>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</si>
  <si>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</si>
  <si>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</si>
  <si>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</si>
  <si>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</si>
  <si>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</si>
  <si>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</si>
  <si>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</si>
  <si>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</si>
  <si>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</si>
  <si>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</si>
  <si>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</si>
  <si>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</si>
  <si>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</si>
  <si>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</si>
  <si>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</si>
  <si>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</si>
  <si>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</si>
  <si>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</si>
  <si>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</si>
  <si>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</si>
  <si>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</si>
  <si>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</si>
  <si>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</si>
  <si>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</si>
  <si>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</si>
  <si>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</si>
  <si>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</si>
  <si>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</si>
  <si>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</si>
  <si>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</si>
  <si>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</si>
  <si>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</si>
  <si>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</si>
  <si>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</si>
  <si>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</si>
  <si>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</si>
  <si>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</si>
  <si>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</si>
  <si>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</si>
  <si>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</si>
  <si>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</si>
  <si>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</si>
  <si>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</si>
  <si>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</si>
  <si>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</si>
  <si>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</si>
  <si>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</si>
  <si>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</si>
  <si>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</si>
  <si>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</si>
  <si>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</si>
  <si>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</si>
  <si>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</si>
  <si>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</si>
  <si>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</si>
  <si>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</si>
  <si>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</si>
  <si>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</si>
  <si>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</si>
  <si>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</si>
  <si>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</si>
  <si>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</si>
  <si>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</si>
  <si>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</si>
  <si>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</si>
  <si>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</si>
  <si>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</si>
  <si>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</si>
  <si>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</si>
  <si>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</si>
  <si>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</si>
  <si>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</si>
  <si>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</si>
  <si>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</si>
  <si>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</si>
  <si>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</si>
  <si>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</si>
  <si>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</si>
  <si>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</si>
  <si>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</si>
  <si>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</si>
  <si>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</si>
  <si>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</si>
  <si>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</si>
  <si>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</si>
  <si>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</si>
  <si>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</si>
  <si>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</si>
  <si>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</si>
  <si>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</si>
  <si>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</si>
  <si>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</si>
  <si>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</si>
  <si>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</si>
  <si>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</si>
  <si>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</si>
  <si>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</si>
  <si>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</si>
  <si>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</si>
  <si>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</si>
  <si>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</si>
  <si>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</si>
  <si>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</si>
  <si>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</si>
  <si>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</si>
  <si>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</si>
  <si>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</si>
  <si>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</si>
  <si>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</si>
  <si>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</si>
  <si>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</si>
  <si>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</si>
  <si>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</si>
  <si>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</si>
  <si>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</si>
  <si>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</si>
  <si>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</si>
  <si>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</si>
  <si>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</si>
  <si>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</si>
  <si>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</si>
  <si>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</si>
  <si>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</si>
  <si>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</si>
  <si>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</si>
  <si>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</si>
  <si>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</si>
  <si>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</si>
  <si>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</si>
  <si>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</si>
  <si>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</si>
  <si>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</si>
  <si>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</si>
  <si>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</si>
  <si>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</si>
  <si>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</si>
  <si>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</si>
  <si>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</si>
  <si>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</si>
  <si>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</si>
  <si>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</si>
  <si>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</si>
  <si>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</si>
  <si>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</si>
  <si>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</si>
  <si>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</si>
  <si>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</si>
  <si>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</si>
  <si>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</si>
  <si>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</si>
  <si>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</si>
  <si>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</si>
  <si>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</si>
  <si>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</si>
  <si>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</si>
  <si>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</si>
  <si>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</si>
  <si>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</si>
  <si>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</si>
  <si>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</si>
  <si>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</si>
  <si>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</si>
  <si>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</si>
  <si>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</si>
  <si>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</si>
  <si>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</si>
  <si>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</si>
  <si>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</si>
  <si>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</si>
  <si>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</si>
  <si>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</si>
  <si>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</si>
  <si>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</si>
  <si>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</si>
  <si>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</si>
  <si>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</si>
  <si>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</si>
  <si>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</si>
  <si>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</si>
  <si>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</si>
  <si>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</si>
  <si>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</si>
  <si>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</si>
  <si>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</si>
  <si>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</si>
  <si>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</si>
  <si>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</si>
  <si>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</si>
  <si>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</si>
  <si>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</si>
  <si>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</si>
  <si>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</si>
  <si>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</si>
  <si>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</si>
  <si>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</si>
  <si>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</si>
  <si>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</si>
  <si>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</si>
  <si>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</si>
  <si>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</si>
  <si>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</si>
  <si>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</si>
  <si>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</si>
  <si>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</si>
  <si>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</si>
  <si>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</si>
  <si>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</si>
  <si>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</si>
  <si>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</si>
  <si>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</si>
  <si>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</si>
  <si>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</si>
  <si>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</si>
  <si>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</si>
  <si>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</si>
  <si>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</si>
  <si>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</si>
  <si>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</si>
  <si>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</si>
  <si>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</si>
  <si>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</si>
  <si>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</si>
  <si>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</si>
  <si>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</si>
  <si>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</si>
  <si>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</si>
  <si>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</si>
  <si>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</si>
  <si>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</si>
  <si>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</si>
  <si>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</si>
  <si>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</si>
  <si>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</si>
  <si>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</si>
  <si>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</si>
  <si>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</si>
  <si>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</si>
  <si>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</si>
  <si>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</si>
  <si>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</si>
  <si>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</si>
  <si>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</si>
  <si>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</si>
  <si>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</si>
  <si>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</si>
  <si>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</si>
  <si>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</si>
  <si>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</si>
  <si>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</si>
  <si>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</si>
  <si>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</si>
  <si>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</si>
  <si>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</si>
  <si>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</si>
  <si>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</si>
  <si>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</si>
  <si>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</si>
  <si>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</si>
  <si>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</si>
  <si>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</si>
  <si>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</si>
  <si>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</si>
  <si>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</si>
  <si>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</si>
  <si>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</si>
  <si>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</si>
  <si>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</si>
  <si>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</si>
  <si>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</si>
  <si>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</si>
  <si>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</si>
  <si>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</si>
  <si>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</si>
  <si>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</si>
  <si>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</si>
  <si>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</si>
  <si>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</si>
  <si>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</si>
  <si>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</si>
  <si>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</si>
  <si>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</si>
  <si>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</si>
  <si>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</si>
  <si>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</si>
  <si>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</si>
  <si>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</si>
  <si>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</si>
  <si>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</si>
  <si>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</si>
  <si>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</si>
  <si>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</si>
  <si>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</si>
  <si>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</si>
  <si>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</si>
  <si>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</si>
  <si>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</si>
  <si>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</si>
  <si>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</si>
  <si>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</si>
  <si>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</si>
  <si>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</si>
  <si>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</si>
  <si>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</si>
  <si>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</si>
  <si>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</si>
  <si>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</si>
  <si>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</si>
  <si>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</si>
  <si>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</si>
  <si>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</si>
  <si>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</si>
  <si>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</si>
  <si>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</si>
  <si>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</si>
  <si>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</si>
  <si>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</si>
  <si>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</si>
  <si>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</si>
  <si>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</si>
  <si>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</si>
  <si>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</si>
  <si>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</si>
  <si>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</si>
  <si>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</si>
  <si>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</si>
  <si>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</si>
  <si>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</si>
  <si>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</si>
  <si>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</si>
  <si>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</si>
  <si>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</si>
  <si>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</si>
  <si>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</si>
  <si>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</si>
  <si>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</si>
  <si>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</si>
  <si>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</si>
  <si>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</si>
  <si>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</si>
  <si>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</si>
  <si>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</si>
  <si>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</si>
  <si>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</si>
  <si>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</si>
  <si>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</si>
  <si>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</si>
  <si>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</si>
  <si>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</si>
  <si>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</si>
  <si>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</si>
  <si>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</si>
  <si>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</si>
  <si>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</si>
  <si>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</si>
  <si>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</si>
  <si>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</si>
  <si>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</si>
  <si>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</si>
  <si>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</si>
  <si>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</si>
  <si>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</si>
  <si>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</si>
  <si>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</si>
  <si>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</si>
  <si>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</si>
  <si>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</si>
  <si>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</si>
  <si>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</si>
  <si>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</si>
  <si>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</si>
  <si>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</si>
  <si>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</si>
  <si>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</si>
  <si>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</si>
  <si>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</si>
  <si>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</si>
  <si>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</si>
  <si>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</si>
  <si>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</si>
  <si>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</si>
  <si>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</si>
  <si>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</si>
  <si>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</si>
  <si>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</si>
  <si>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</si>
  <si>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</si>
  <si>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</si>
  <si>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</si>
  <si>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</si>
  <si>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</si>
  <si>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</si>
  <si>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</si>
  <si>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</si>
  <si>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</si>
  <si>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</si>
  <si>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</si>
  <si>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</si>
  <si>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</si>
  <si>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</si>
  <si>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</si>
  <si>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</si>
  <si>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</si>
  <si>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</si>
  <si>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</si>
  <si>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</si>
  <si>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</si>
  <si>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</si>
  <si>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</si>
  <si>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</si>
  <si>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</si>
  <si>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</si>
  <si>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</si>
  <si>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</si>
  <si>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</si>
  <si>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</si>
  <si>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</si>
  <si>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</si>
  <si>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</si>
  <si>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</si>
  <si>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</si>
  <si>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</si>
  <si>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</si>
  <si>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</si>
  <si>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</si>
  <si>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</si>
  <si>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</si>
  <si>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</si>
  <si>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</si>
  <si>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</si>
  <si>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</si>
  <si>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</si>
  <si>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</si>
  <si>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</si>
  <si>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</si>
  <si>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</si>
  <si>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</si>
  <si>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</si>
  <si>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</si>
  <si>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</si>
  <si>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</si>
  <si>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</si>
  <si>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</si>
  <si>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</si>
  <si>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</si>
  <si>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</si>
  <si>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</si>
  <si>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</si>
  <si>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</si>
  <si>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</si>
  <si>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</si>
  <si>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</si>
  <si>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</si>
  <si>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</si>
  <si>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</si>
  <si>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</si>
  <si>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</si>
  <si>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</si>
  <si>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</si>
  <si>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</si>
  <si>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</si>
  <si>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</si>
  <si>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</si>
  <si>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</si>
  <si>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</si>
  <si>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</si>
  <si>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</si>
  <si>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</si>
  <si>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</si>
  <si>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</si>
  <si>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</si>
  <si>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</si>
  <si>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</si>
  <si>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</si>
  <si>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</si>
  <si>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</si>
  <si>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</si>
  <si>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</si>
  <si>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</si>
  <si>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</si>
  <si>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</si>
  <si>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</si>
  <si>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</si>
  <si>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</si>
  <si>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</si>
  <si>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</si>
  <si>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</si>
  <si>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</si>
  <si>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</si>
  <si>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</si>
  <si>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</si>
  <si>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</si>
  <si>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</si>
  <si>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</si>
  <si>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</si>
  <si>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</si>
  <si>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</si>
  <si>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</si>
  <si>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</si>
  <si>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</si>
  <si>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</si>
  <si>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</si>
  <si>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</si>
  <si>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</si>
  <si>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</si>
  <si>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</si>
  <si>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</si>
  <si>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</si>
  <si>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</si>
  <si>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</si>
  <si>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</si>
  <si>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</si>
  <si>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</si>
  <si>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</si>
  <si>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</si>
  <si>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</si>
  <si>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</si>
  <si>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</si>
  <si>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</si>
  <si>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</si>
  <si>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</si>
  <si>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</si>
  <si>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</si>
  <si>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</si>
  <si>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</si>
  <si>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</si>
  <si>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</si>
  <si>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</si>
  <si>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</si>
  <si>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</si>
  <si>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</si>
  <si>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</si>
  <si>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</si>
  <si>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</si>
  <si>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</si>
  <si>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</si>
  <si>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</si>
  <si>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</si>
  <si>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</si>
  <si>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</si>
  <si>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</si>
  <si>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Cofee-Type Name</t>
  </si>
  <si>
    <t>Roast Type Name</t>
  </si>
  <si>
    <t>2019</t>
  </si>
  <si>
    <t>Jan</t>
  </si>
  <si>
    <t>Feb</t>
  </si>
  <si>
    <t>Mar</t>
  </si>
  <si>
    <t>Apr</t>
  </si>
  <si>
    <t>May</t>
  </si>
  <si>
    <t>Jun</t>
  </si>
  <si>
    <t>Jul</t>
  </si>
  <si>
    <t>Aug</t>
  </si>
  <si>
    <t>Sep</t>
  </si>
  <si>
    <t>Oct</t>
  </si>
  <si>
    <t>Nov</t>
  </si>
  <si>
    <t>Dec</t>
  </si>
  <si>
    <t>2020</t>
  </si>
  <si>
    <t>2021</t>
  </si>
  <si>
    <t>2022</t>
  </si>
  <si>
    <t>Years</t>
  </si>
  <si>
    <t>Arabica</t>
  </si>
  <si>
    <t>Expresso</t>
  </si>
  <si>
    <t>Liberica</t>
  </si>
  <si>
    <t>Robusta</t>
  </si>
  <si>
    <t>Sum of Sales</t>
  </si>
  <si>
    <t>Sum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</si>
</sst>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6" formatCode="dd\-mmm\-yyyy"/>
    <numFmt numFmtId="168" formatCode="0.0&quot;Kg&quot;"/>
    <numFmt numFmtId="169" formatCode="_-[$$-409]* #,##0.00_ ;_-[$$-409]* \-#,##0.00\ ;_-[$$-409]* &quot;-&quot;??_ ;_-@_ "/>
    <numFmt numFmtId="171" formatCode="[$$-409]#,##0.00"/>
  </numFmts>
  <fonts count="4" x14ac:knownFonts="1">
    <font>
      <sz val="11"/>
      <color theme="1"/>
      <name val="Calibri"/>
      <family val="2"/>
      <scheme val="minor"/>
    </font>
    <font>
      <sz val="11"/>
      <color indexed="8"/>
      <name val="Calibri"/>
      <family val="2"/>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1" applyNumberFormat="1" applyFont="1"/>
    <xf numFmtId="0" fontId="0" fillId="0" borderId="0" xfId="0" pivotButton="1"/>
    <xf numFmtId="166" fontId="0" fillId="0" borderId="0" xfId="0" applyNumberFormat="1"/>
    <xf numFmtId="3" fontId="0" fillId="0" borderId="0" xfId="0" applyNumberFormat="1"/>
    <xf numFmtId="0" fontId="3" fillId="0" borderId="0" xfId="0" applyFont="1"/>
    <xf numFmtId="171" fontId="0" fillId="0" borderId="0" xfId="0" applyNumberFormat="1"/>
  </cellXfs>
  <cellStyles count="2">
    <cellStyle name="Currency" xfId="1" builtinId="4"/>
    <cellStyle name="Normal" xfId="0" builtinId="0"/>
  </cellStyles>
  <dxfs count="222">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numFmt numFmtId="171" formatCode="[$$-409]#,##0.00"/>
    </dxf>
    <dxf>
      <numFmt numFmtId="171" formatCode="[$$-409]#,##0.00"/>
    </dxf>
    <dxf>
      <numFmt numFmtId="171" formatCode="[$$-409]#,##0.00"/>
    </dxf>
    <dxf>
      <numFmt numFmtId="169" formatCode="_-[$$-409]* #,##0.00_ ;_-[$$-409]* \-#,##0.00\ ;_-[$$-409]* &quot;-&quot;??_ ;_-@_ "/>
    </dxf>
    <dxf>
      <numFmt numFmtId="169" formatCode="_-[$$-409]* #,##0.00_ ;_-[$$-409]* \-#,##0.00\ ;_-[$$-409]* &quot;-&quot;??_ ;_-@_ "/>
    </dxf>
    <dxf>
      <numFmt numFmtId="169" formatCode="_-[$$-409]* #,##0.00_ ;_-[$$-409]* \-#,##0.00\ ;_-[$$-409]* &quot;-&quot;??_ ;_-@_ "/>
    </dxf>
    <dxf>
      <fill>
        <patternFill>
          <bgColor theme="2"/>
        </patternFill>
      </fill>
      <border>
        <left style="thin">
          <color theme="1"/>
        </left>
        <right style="thin">
          <color theme="1"/>
        </right>
        <top style="thin">
          <color theme="1"/>
        </top>
        <bottom style="thin">
          <color theme="1"/>
        </bottom>
      </border>
    </dxf>
    <dxf>
      <font>
        <b/>
        <i val="0"/>
        <sz val="10"/>
        <name val="Calibri"/>
        <family val="2"/>
        <scheme val="minor"/>
      </font>
      <fill>
        <patternFill>
          <bgColor theme="2"/>
        </patternFill>
      </fill>
      <border>
        <left style="thin">
          <color auto="1"/>
        </left>
        <right style="thin">
          <color auto="1"/>
        </right>
        <top style="thin">
          <color auto="1"/>
        </top>
        <bottom style="thin">
          <color auto="1"/>
        </bottom>
      </border>
    </dxf>
    <dxf>
      <numFmt numFmtId="0" formatCode="General"/>
    </dxf>
    <dxf>
      <font>
        <b/>
        <i val="0"/>
        <sz val="11"/>
        <color theme="1"/>
        <name val="Calibri"/>
        <family val="2"/>
        <scheme val="minor"/>
      </font>
      <border>
        <left style="thin">
          <color theme="1" tint="4.9989318521683403E-2"/>
        </left>
        <right style="thin">
          <color theme="1" tint="4.9989318521683403E-2"/>
        </right>
        <top style="thin">
          <color theme="1" tint="4.9989318521683403E-2"/>
        </top>
        <bottom style="thin">
          <color theme="1" tint="4.9989318521683403E-2"/>
        </bottom>
      </border>
    </dxf>
    <dxf>
      <font>
        <b val="0"/>
        <i val="0"/>
        <sz val="9"/>
        <name val="Calibri"/>
        <family val="2"/>
        <scheme val="minor"/>
      </font>
      <fill>
        <patternFill patternType="solid">
          <fgColor theme="0"/>
          <bgColor theme="0" tint="-0.1499679555650502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Total Order Size Slicer" pivot="0" table="0" count="9" xr9:uid="{CD52FC8D-840D-41B1-B8AC-BBAD908FAA02}">
      <tableStyleElement type="wholeTable" dxfId="206"/>
      <tableStyleElement type="headerRow" dxfId="205"/>
    </tableStyle>
    <tableStyle name="Total Sales Timeline  2019 - 2022" pivot="0" table="0" count="9" xr9:uid="{4E977209-E6DF-416E-AF18-B943793BFBA5}">
      <tableStyleElement type="wholeTable" dxfId="209"/>
      <tableStyleElement type="headerRow" dxfId="208"/>
    </tableStyle>
    <tableStyle name="Total Sales Timeline (2019-2022)" pivot="0" table="0" count="7" xr9:uid="{56EF1813-FE6F-4074-9A5B-651CD703CCBD}">
      <tableStyleElement type="headerRow" dxfId="210"/>
    </tableStyle>
  </tableStyles>
  <colors>
    <mruColors>
      <color rgb="FFABABAB"/>
    </mruColors>
  </colors>
  <extLst>
    <ext xmlns:x14="http://schemas.microsoft.com/office/spreadsheetml/2009/9/main" uri="{46F421CA-312F-682f-3DD2-61675219B42D}">
      <x14:dxfs count="7">
        <dxf>
          <fill>
            <patternFill>
              <bgColor theme="2"/>
            </patternFill>
          </fill>
        </dxf>
        <dxf>
          <font>
            <b/>
            <i val="0"/>
            <sz val="10"/>
            <name val="Calibri"/>
            <family val="2"/>
            <scheme val="minor"/>
          </font>
          <fill>
            <patternFill>
              <bgColor theme="0"/>
            </patternFill>
          </fill>
        </dxf>
        <dxf>
          <fill>
            <patternFill>
              <bgColor theme="2"/>
            </patternFill>
          </fill>
        </dxf>
        <dxf>
          <font>
            <b/>
            <i val="0"/>
            <sz val="10"/>
            <name val="Calibri"/>
            <family val="2"/>
            <scheme val="minor"/>
          </font>
          <fill>
            <patternFill>
              <bgColor theme="2"/>
            </patternFill>
          </fill>
        </dxf>
        <dxf>
          <fill>
            <patternFill>
              <bgColor theme="2" tint="-9.9948118533890809E-2"/>
            </patternFill>
          </fill>
        </dxf>
        <dxf>
          <fill>
            <patternFill>
              <bgColor theme="0"/>
            </patternFill>
          </fill>
          <border>
            <left style="thin">
              <color theme="0"/>
            </left>
            <right style="thin">
              <color theme="0"/>
            </right>
            <top style="thin">
              <color theme="0"/>
            </top>
            <bottom style="thin">
              <color theme="0"/>
            </bottom>
          </border>
        </dxf>
        <dxf>
          <fill>
            <patternFill>
              <bgColor theme="0"/>
            </patternFill>
          </fill>
        </dxf>
      </x14:dxfs>
    </ext>
    <ext xmlns:x14="http://schemas.microsoft.com/office/spreadsheetml/2009/9/main" uri="{EB79DEF2-80B8-43e5-95BD-54CBDDF9020C}">
      <x14:slicerStyles defaultSlicerStyle="Total Order Size Slicer">
        <x14:slicerStyle name="Total Order Siz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0"/>
            <x14:slicerStyleElement type="hoveredSelectedItemWithNoData" dxfId="1"/>
          </x14:slicerStyleElements>
        </x14:slicerStyle>
      </x14:slicerStyles>
    </ext>
    <ext xmlns:x15="http://schemas.microsoft.com/office/spreadsheetml/2010/11/main" uri="{A0A4C193-F2C1-4fcb-8827-314CF55A85BB}">
      <x15:dxfs count="13">
        <dxf>
          <fill>
            <patternFill>
              <bgColor rgb="FFABABAB"/>
            </patternFill>
          </fill>
        </dxf>
        <dxf>
          <fill>
            <patternFill patternType="solid">
              <fgColor theme="0" tint="-0.1498764000366222"/>
              <bgColor theme="0" tint="-4.9989318521683403E-2"/>
            </patternFill>
          </fill>
          <border>
            <left style="thin">
              <color auto="1"/>
            </left>
            <right style="thin">
              <color auto="1"/>
            </right>
            <top style="thin">
              <color auto="1"/>
            </top>
            <bottom style="thin">
              <color auto="1"/>
            </bottom>
          </border>
        </dxf>
        <dxf>
          <fill>
            <patternFill patternType="solid">
              <fgColor theme="1" tint="4.9989318521683403E-2"/>
              <bgColor theme="1"/>
            </patternFill>
          </fill>
          <border diagonalUp="0" diagonalDown="0">
            <left style="thin">
              <color theme="2"/>
            </left>
            <right style="thin">
              <color theme="2"/>
            </right>
            <top style="thin">
              <color theme="2"/>
            </top>
            <bottom style="thin">
              <color theme="2"/>
            </bottom>
            <vertical/>
            <horizontal/>
          </border>
        </dxf>
        <dxf>
          <font>
            <b/>
            <i val="0"/>
            <sz val="10"/>
            <color theme="1" tint="4.9989318521683403E-2"/>
            <name val="Calibri"/>
            <family val="2"/>
            <scheme val="minor"/>
          </font>
        </dxf>
        <dxf>
          <font>
            <b/>
            <i val="0"/>
            <sz val="10"/>
            <color theme="1"/>
            <name val="Calibri"/>
            <family val="2"/>
            <scheme val="minor"/>
          </font>
        </dxf>
        <dxf>
          <font>
            <b val="0"/>
            <i val="0"/>
            <sz val="10"/>
            <color theme="1" tint="4.9989318521683403E-2"/>
            <name val="Calibri"/>
            <family val="2"/>
            <scheme val="minor"/>
          </font>
        </dxf>
        <dxf>
          <font>
            <b val="0"/>
            <i val="0"/>
            <sz val="11"/>
            <color theme="1" tint="4.9989318521683403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otal Sales Timeline  2019 - 2022">
        <x15:timelineStyle name="Total Sales Timeline  2019 - 202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otal Sales Timeline (2019-202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Total Sales </a:t>
            </a:r>
            <a:r>
              <a:rPr lang="en-US" baseline="0"/>
              <a:t> 2019 - 2022</a:t>
            </a:r>
          </a:p>
        </c:rich>
      </c:tx>
      <c:layout>
        <c:manualLayout>
          <c:xMode val="edge"/>
          <c:yMode val="edge"/>
          <c:x val="0.3362013256196378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3492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4925" cap="rnd">
            <a:solidFill>
              <a:schemeClr val="accent6"/>
            </a:solidFill>
            <a:round/>
          </a:ln>
          <a:effectLst/>
        </c:spPr>
        <c:marker>
          <c:symbol val="none"/>
        </c:marker>
      </c:pivotFmt>
      <c:pivotFmt>
        <c:idx val="5"/>
        <c:spPr>
          <a:solidFill>
            <a:schemeClr val="accent1"/>
          </a:solidFill>
          <a:ln w="34925" cap="rnd">
            <a:solidFill>
              <a:schemeClr val="accent6"/>
            </a:solidFill>
            <a:round/>
          </a:ln>
          <a:effectLst/>
        </c:spPr>
        <c:marker>
          <c:symbol val="none"/>
        </c:marker>
      </c:pivotFmt>
      <c:pivotFmt>
        <c:idx val="6"/>
        <c:spPr>
          <a:solidFill>
            <a:schemeClr val="accent1"/>
          </a:solidFill>
          <a:ln w="34925" cap="rnd">
            <a:solidFill>
              <a:schemeClr val="accent6"/>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492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59658838456711"/>
          <c:y val="0.15049219363043537"/>
          <c:w val="0.69714071081428952"/>
          <c:h val="0.71037854804231948"/>
        </c:manualLayout>
      </c:layout>
      <c:lineChart>
        <c:grouping val="standard"/>
        <c:varyColors val="0"/>
        <c:ser>
          <c:idx val="0"/>
          <c:order val="0"/>
          <c:tx>
            <c:strRef>
              <c:f>Total_Sales!$C$3:$C$4</c:f>
              <c:strCache>
                <c:ptCount val="1"/>
                <c:pt idx="0">
                  <c:v>Arabica</c:v>
                </c:pt>
              </c:strCache>
            </c:strRef>
          </c:tx>
          <c:spPr>
            <a:ln w="34925" cap="rnd">
              <a:solidFill>
                <a:schemeClr val="accent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6A-4E19-97E6-969F861ED0BC}"/>
            </c:ext>
          </c:extLst>
        </c:ser>
        <c:ser>
          <c:idx val="1"/>
          <c:order val="1"/>
          <c:tx>
            <c:strRef>
              <c:f>Total_Sales!$D$3:$D$4</c:f>
              <c:strCache>
                <c:ptCount val="1"/>
                <c:pt idx="0">
                  <c:v>Expresso</c:v>
                </c:pt>
              </c:strCache>
            </c:strRef>
          </c:tx>
          <c:spPr>
            <a:ln w="28575" cap="rnd">
              <a:solidFill>
                <a:schemeClr val="accent4">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F6A-4E19-97E6-969F861ED0BC}"/>
            </c:ext>
          </c:extLst>
        </c:ser>
        <c:ser>
          <c:idx val="2"/>
          <c:order val="2"/>
          <c:tx>
            <c:strRef>
              <c:f>Total_Sales!$E$3:$E$4</c:f>
              <c:strCache>
                <c:ptCount val="1"/>
                <c:pt idx="0">
                  <c:v>Liberica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F6A-4E19-97E6-969F861ED0BC}"/>
            </c:ext>
          </c:extLst>
        </c:ser>
        <c:ser>
          <c:idx val="3"/>
          <c:order val="3"/>
          <c:tx>
            <c:strRef>
              <c:f>Total_Sales!$F$3:$F$4</c:f>
              <c:strCache>
                <c:ptCount val="1"/>
                <c:pt idx="0">
                  <c:v>Robusta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4F6A-4E19-97E6-969F861ED0BC}"/>
            </c:ext>
          </c:extLst>
        </c:ser>
        <c:dLbls>
          <c:showLegendKey val="0"/>
          <c:showVal val="0"/>
          <c:showCatName val="0"/>
          <c:showSerName val="0"/>
          <c:showPercent val="0"/>
          <c:showBubbleSize val="0"/>
        </c:dLbls>
        <c:smooth val="0"/>
        <c:axId val="1174020416"/>
        <c:axId val="1174021248"/>
      </c:lineChart>
      <c:catAx>
        <c:axId val="11740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74021248"/>
        <c:crosses val="autoZero"/>
        <c:auto val="1"/>
        <c:lblAlgn val="ctr"/>
        <c:lblOffset val="100"/>
        <c:noMultiLvlLbl val="0"/>
      </c:catAx>
      <c:valAx>
        <c:axId val="1174021248"/>
        <c:scaling>
          <c:orientation val="minMax"/>
        </c:scaling>
        <c:delete val="0"/>
        <c:axPos val="l"/>
        <c:majorGridlines>
          <c:spPr>
            <a:ln w="9525" cap="flat" cmpd="sng" algn="ctr">
              <a:solidFill>
                <a:schemeClr val="bg1">
                  <a:alpha val="96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USD</a:t>
                </a:r>
              </a:p>
            </c:rich>
          </c:tx>
          <c:layout>
            <c:manualLayout>
              <c:xMode val="edge"/>
              <c:yMode val="edge"/>
              <c:x val="1.9464713507670178E-2"/>
              <c:y val="0.4404123457465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74020416"/>
        <c:crosses val="autoZero"/>
        <c:crossBetween val="between"/>
      </c:valAx>
      <c:spPr>
        <a:solidFill>
          <a:schemeClr val="bg1">
            <a:lumMod val="85000"/>
          </a:schemeClr>
        </a:solidFill>
        <a:ln>
          <a:noFill/>
        </a:ln>
        <a:effectLst>
          <a:glow rad="127000">
            <a:schemeClr val="bg1"/>
          </a:glow>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95000"/>
          <a:lumOff val="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[coffeeOrdersData.xlsx]Country!Total_Sales</c:name>
    <c:fmtId val="23"/>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layout>
            <c:manualLayout>
              <c:x val="-0.1525600584898579"/>
              <c:y val="2.4791223576956997E-17"/>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FFF00"/>
          </a:solidFill>
          <a:ln>
            <a:noFill/>
          </a:ln>
          <a:effectLst/>
        </c:spPr>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00B050"/>
          </a:solidFill>
          <a:ln>
            <a:noFill/>
          </a:ln>
          <a:effectLst/>
        </c:spPr>
      </c:pivotFmt>
      <c:pivotFmt>
        <c:idx val="7"/>
        <c:spPr>
          <a:solidFill>
            <a:srgbClr val="FF0000"/>
          </a:solidFill>
          <a:ln>
            <a:noFill/>
          </a:ln>
          <a:effectLst/>
        </c:spPr>
        <c:dLbl>
          <c:idx val="0"/>
          <c:layout>
            <c:manualLayout>
              <c:x val="-0.1525600584898579"/>
              <c:y val="2.4791223576956997E-17"/>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rgbClr val="00B050"/>
          </a:solidFill>
          <a:ln>
            <a:noFill/>
          </a:ln>
          <a:effectLst/>
        </c:spPr>
      </c:pivotFmt>
      <c:pivotFmt>
        <c:idx val="11"/>
        <c:spPr>
          <a:solidFill>
            <a:srgbClr val="FF0000"/>
          </a:solidFill>
          <a:ln>
            <a:noFill/>
          </a:ln>
          <a:effectLst/>
        </c:spPr>
        <c:dLbl>
          <c:idx val="0"/>
          <c:layout>
            <c:manualLayout>
              <c:x val="-0.1525600584898579"/>
              <c:y val="2.4791223576956997E-17"/>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0279620487313"/>
          <c:y val="0.14191192692747689"/>
          <c:w val="0.68408089144796935"/>
          <c:h val="0.7395573262053039"/>
        </c:manualLayout>
      </c:layout>
      <c:barChart>
        <c:barDir val="bar"/>
        <c:grouping val="clustered"/>
        <c:varyColors val="0"/>
        <c:ser>
          <c:idx val="0"/>
          <c:order val="0"/>
          <c:tx>
            <c:strRef>
              <c:f>Country!$B$3</c:f>
              <c:strCache>
                <c:ptCount val="1"/>
                <c:pt idx="0">
                  <c:v>Total</c:v>
                </c:pt>
              </c:strCache>
            </c:strRef>
          </c:tx>
          <c:spPr>
            <a:solidFill>
              <a:schemeClr val="tx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ED0D-4B3F-9018-100090F91022}"/>
              </c:ext>
            </c:extLst>
          </c:dPt>
          <c:dPt>
            <c:idx val="1"/>
            <c:invertIfNegative val="0"/>
            <c:bubble3D val="0"/>
            <c:spPr>
              <a:solidFill>
                <a:srgbClr val="00B050"/>
              </a:solidFill>
              <a:ln>
                <a:noFill/>
              </a:ln>
              <a:effectLst/>
            </c:spPr>
            <c:extLst>
              <c:ext xmlns:c16="http://schemas.microsoft.com/office/drawing/2014/chart" uri="{C3380CC4-5D6E-409C-BE32-E72D297353CC}">
                <c16:uniqueId val="{00000003-ED0D-4B3F-9018-100090F91022}"/>
              </c:ext>
            </c:extLst>
          </c:dPt>
          <c:dPt>
            <c:idx val="2"/>
            <c:invertIfNegative val="0"/>
            <c:bubble3D val="0"/>
            <c:spPr>
              <a:solidFill>
                <a:srgbClr val="FF0000"/>
              </a:solidFill>
              <a:ln>
                <a:noFill/>
              </a:ln>
              <a:effectLst/>
            </c:spPr>
            <c:extLst>
              <c:ext xmlns:c16="http://schemas.microsoft.com/office/drawing/2014/chart" uri="{C3380CC4-5D6E-409C-BE32-E72D297353CC}">
                <c16:uniqueId val="{00000005-ED0D-4B3F-9018-100090F91022}"/>
              </c:ext>
            </c:extLst>
          </c:dPt>
          <c:dLbls>
            <c:dLbl>
              <c:idx val="2"/>
              <c:layout>
                <c:manualLayout>
                  <c:x val="-0.1525600584898579"/>
                  <c:y val="2.479122357695699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0D-4B3F-9018-100090F91022}"/>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D0D-4B3F-9018-100090F91022}"/>
            </c:ext>
          </c:extLst>
        </c:ser>
        <c:dLbls>
          <c:dLblPos val="outEnd"/>
          <c:showLegendKey val="0"/>
          <c:showVal val="1"/>
          <c:showCatName val="0"/>
          <c:showSerName val="0"/>
          <c:showPercent val="0"/>
          <c:showBubbleSize val="0"/>
        </c:dLbls>
        <c:gapWidth val="182"/>
        <c:axId val="1174025408"/>
        <c:axId val="1174007936"/>
      </c:barChart>
      <c:catAx>
        <c:axId val="117402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174007936"/>
        <c:crosses val="autoZero"/>
        <c:auto val="1"/>
        <c:lblAlgn val="ctr"/>
        <c:lblOffset val="100"/>
        <c:noMultiLvlLbl val="0"/>
      </c:catAx>
      <c:valAx>
        <c:axId val="1174007936"/>
        <c:scaling>
          <c:orientation val="minMax"/>
        </c:scaling>
        <c:delete val="0"/>
        <c:axPos val="b"/>
        <c:majorGridlines>
          <c:spPr>
            <a:ln w="9525" cap="rnd"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174025408"/>
        <c:crosses val="autoZero"/>
        <c:crossBetween val="between"/>
      </c:valAx>
      <c:spPr>
        <a:noFill/>
        <a:ln w="22225">
          <a:solidFill>
            <a:schemeClr val="bg1">
              <a:lumMod val="85000"/>
            </a:schemeClr>
          </a:solidFill>
        </a:ln>
        <a:effectLst>
          <a:outerShdw blurRad="139700" dist="38100" dir="5400000" sx="99000" sy="99000" algn="t" rotWithShape="0">
            <a:prstClr val="black">
              <a:alpha val="72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50000"/>
        </a:schemeClr>
      </a:solidFill>
      <a:round/>
    </a:ln>
    <a:effectLst/>
  </c:spPr>
  <c:txPr>
    <a:bodyPr/>
    <a:lstStyle/>
    <a:p>
      <a:pPr>
        <a:defRPr sz="1100"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[coffeeOrdersData.xlsx]Top_5_Customers!Total_Sales</c:name>
    <c:fmtId val="24"/>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layout>
            <c:manualLayout>
              <c:x val="-0.1525600584898579"/>
              <c:y val="2.4791223576956997E-17"/>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FFF00"/>
          </a:solidFill>
          <a:ln>
            <a:noFill/>
          </a:ln>
          <a:effectLst/>
        </c:spPr>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00B050"/>
          </a:solidFill>
          <a:ln>
            <a:noFill/>
          </a:ln>
          <a:effectLst/>
        </c:spPr>
      </c:pivotFmt>
      <c:pivotFmt>
        <c:idx val="7"/>
        <c:spPr>
          <a:solidFill>
            <a:srgbClr val="FF0000"/>
          </a:solidFill>
          <a:ln>
            <a:noFill/>
          </a:ln>
          <a:effectLst/>
        </c:spPr>
        <c:dLbl>
          <c:idx val="0"/>
          <c:layout>
            <c:manualLayout>
              <c:x val="-0.1525600584898579"/>
              <c:y val="2.4791223576956997E-17"/>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pivotFmt>
      <c:pivotFmt>
        <c:idx val="9"/>
        <c:spPr>
          <a:solidFill>
            <a:srgbClr val="FF0000"/>
          </a:solidFill>
          <a:ln>
            <a:noFill/>
          </a:ln>
          <a:effectLst/>
        </c:spPr>
      </c:pivotFmt>
      <c:pivotFmt>
        <c:idx val="10"/>
        <c:spPr>
          <a:solidFill>
            <a:srgbClr val="00B050"/>
          </a:solidFill>
          <a:ln>
            <a:noFill/>
          </a:ln>
          <a:effectLst/>
        </c:spPr>
      </c:pivotFmt>
      <c:pivotFmt>
        <c:idx val="11"/>
        <c:spPr>
          <a:solidFill>
            <a:schemeClr val="accent1"/>
          </a:solidFill>
          <a:ln>
            <a:noFill/>
          </a:ln>
          <a:effectLst/>
        </c:spPr>
      </c:pivotFmt>
      <c:pivotFmt>
        <c:idx val="12"/>
        <c:spPr>
          <a:solidFill>
            <a:srgbClr val="FFFF00"/>
          </a:solidFill>
          <a:ln>
            <a:noFill/>
          </a:ln>
          <a:effectLst/>
        </c:spPr>
      </c:pivotFmt>
      <c:pivotFmt>
        <c:idx val="13"/>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pivotFmt>
      <c:pivotFmt>
        <c:idx val="15"/>
        <c:spPr>
          <a:solidFill>
            <a:schemeClr val="accent1"/>
          </a:solidFill>
          <a:ln>
            <a:noFill/>
          </a:ln>
          <a:effectLst/>
        </c:spPr>
      </c:pivotFmt>
      <c:pivotFmt>
        <c:idx val="16"/>
        <c:spPr>
          <a:solidFill>
            <a:srgbClr val="00B05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a:noFill/>
          </a:ln>
          <a:effectLst/>
        </c:spPr>
      </c:pivotFmt>
      <c:pivotFmt>
        <c:idx val="21"/>
        <c:spPr>
          <a:solidFill>
            <a:schemeClr val="accent1"/>
          </a:solidFill>
          <a:ln>
            <a:noFill/>
          </a:ln>
          <a:effectLst/>
        </c:spPr>
      </c:pivotFmt>
      <c:pivotFmt>
        <c:idx val="22"/>
        <c:spPr>
          <a:solidFill>
            <a:srgbClr val="00B050"/>
          </a:solidFill>
          <a:ln>
            <a:noFill/>
          </a:ln>
          <a:effectLst/>
        </c:spPr>
      </c:pivotFmt>
      <c:pivotFmt>
        <c:idx val="23"/>
        <c:spPr>
          <a:solidFill>
            <a:srgbClr val="FF0000"/>
          </a:solidFill>
          <a:ln>
            <a:noFill/>
          </a:ln>
          <a:effectLst/>
        </c:spPr>
      </c:pivotFmt>
      <c:pivotFmt>
        <c:idx val="24"/>
        <c:spPr>
          <a:solidFill>
            <a:srgbClr val="FF0000"/>
          </a:solidFill>
          <a:ln>
            <a:noFill/>
          </a:ln>
          <a:effectLst/>
        </c:spPr>
      </c:pivotFmt>
    </c:pivotFmts>
    <c:plotArea>
      <c:layout>
        <c:manualLayout>
          <c:layoutTarget val="inner"/>
          <c:xMode val="edge"/>
          <c:yMode val="edge"/>
          <c:x val="0.18760279620487313"/>
          <c:y val="0.14191192692747689"/>
          <c:w val="0.7054827069960008"/>
          <c:h val="0.7395573262053039"/>
        </c:manualLayout>
      </c:layout>
      <c:barChart>
        <c:barDir val="bar"/>
        <c:grouping val="clustered"/>
        <c:varyColors val="0"/>
        <c:ser>
          <c:idx val="0"/>
          <c:order val="0"/>
          <c:tx>
            <c:strRef>
              <c:f>Top_5_Customers!$B$3</c:f>
              <c:strCache>
                <c:ptCount val="1"/>
                <c:pt idx="0">
                  <c:v>Total</c:v>
                </c:pt>
              </c:strCache>
            </c:strRef>
          </c:tx>
          <c:spPr>
            <a:solidFill>
              <a:schemeClr val="tx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E7A4-49C4-8036-09D6F0E5DF4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E7A4-49C4-8036-09D6F0E5DF41}"/>
              </c:ext>
            </c:extLst>
          </c:dPt>
          <c:dPt>
            <c:idx val="2"/>
            <c:invertIfNegative val="0"/>
            <c:bubble3D val="0"/>
            <c:spPr>
              <a:solidFill>
                <a:srgbClr val="00B050"/>
              </a:solidFill>
              <a:ln>
                <a:noFill/>
              </a:ln>
              <a:effectLst/>
            </c:spPr>
            <c:extLst>
              <c:ext xmlns:c16="http://schemas.microsoft.com/office/drawing/2014/chart" uri="{C3380CC4-5D6E-409C-BE32-E72D297353CC}">
                <c16:uniqueId val="{00000005-E7A4-49C4-8036-09D6F0E5DF41}"/>
              </c:ext>
            </c:extLst>
          </c:dPt>
          <c:dPt>
            <c:idx val="3"/>
            <c:invertIfNegative val="0"/>
            <c:bubble3D val="0"/>
            <c:spPr>
              <a:solidFill>
                <a:srgbClr val="FF0000"/>
              </a:solidFill>
              <a:ln>
                <a:noFill/>
              </a:ln>
              <a:effectLst/>
            </c:spPr>
            <c:extLst>
              <c:ext xmlns:c16="http://schemas.microsoft.com/office/drawing/2014/chart" uri="{C3380CC4-5D6E-409C-BE32-E72D297353CC}">
                <c16:uniqueId val="{00000007-E7A4-49C4-8036-09D6F0E5DF41}"/>
              </c:ext>
            </c:extLst>
          </c:dPt>
          <c:dPt>
            <c:idx val="4"/>
            <c:invertIfNegative val="0"/>
            <c:bubble3D val="0"/>
            <c:spPr>
              <a:solidFill>
                <a:srgbClr val="FF0000"/>
              </a:solidFill>
              <a:ln>
                <a:noFill/>
              </a:ln>
              <a:effectLst/>
            </c:spPr>
            <c:extLst>
              <c:ext xmlns:c16="http://schemas.microsoft.com/office/drawing/2014/chart" uri="{C3380CC4-5D6E-409C-BE32-E72D297353CC}">
                <c16:uniqueId val="{00000009-E7A4-49C4-8036-09D6F0E5DF4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E7A4-49C4-8036-09D6F0E5DF41}"/>
            </c:ext>
          </c:extLst>
        </c:ser>
        <c:dLbls>
          <c:dLblPos val="outEnd"/>
          <c:showLegendKey val="0"/>
          <c:showVal val="1"/>
          <c:showCatName val="0"/>
          <c:showSerName val="0"/>
          <c:showPercent val="0"/>
          <c:showBubbleSize val="0"/>
        </c:dLbls>
        <c:gapWidth val="182"/>
        <c:axId val="1174025408"/>
        <c:axId val="1174007936"/>
      </c:barChart>
      <c:catAx>
        <c:axId val="117402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174007936"/>
        <c:crosses val="autoZero"/>
        <c:auto val="1"/>
        <c:lblAlgn val="ctr"/>
        <c:lblOffset val="100"/>
        <c:noMultiLvlLbl val="0"/>
      </c:catAx>
      <c:valAx>
        <c:axId val="1174007936"/>
        <c:scaling>
          <c:orientation val="minMax"/>
        </c:scaling>
        <c:delete val="0"/>
        <c:axPos val="b"/>
        <c:majorGridlines>
          <c:spPr>
            <a:ln w="9525" cap="rnd"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174025408"/>
        <c:crosses val="autoZero"/>
        <c:crossBetween val="between"/>
      </c:valAx>
      <c:spPr>
        <a:noFill/>
        <a:ln w="22225">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50000"/>
        </a:schemeClr>
      </a:solidFill>
      <a:round/>
    </a:ln>
    <a:effectLst/>
  </c:spPr>
  <c:txPr>
    <a:bodyPr/>
    <a:lstStyle/>
    <a:p>
      <a:pPr>
        <a:defRPr sz="1100"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83911</xdr:colOff>
      <xdr:row>1</xdr:row>
      <xdr:rowOff>0</xdr:rowOff>
    </xdr:from>
    <xdr:to>
      <xdr:col>24</xdr:col>
      <xdr:colOff>478518</xdr:colOff>
      <xdr:row>5</xdr:row>
      <xdr:rowOff>21168</xdr:rowOff>
    </xdr:to>
    <xdr:sp macro="" textlink="">
      <xdr:nvSpPr>
        <xdr:cNvPr id="3" name="Rectangle: Rounded Corners 2">
          <a:extLst>
            <a:ext uri="{FF2B5EF4-FFF2-40B4-BE49-F238E27FC236}">
              <a16:creationId xmlns:a16="http://schemas.microsoft.com/office/drawing/2014/main" id="{6C0A990E-8C1F-47F8-8DEE-5B15B011DE87}"/>
            </a:ext>
          </a:extLst>
        </xdr:cNvPr>
        <xdr:cNvSpPr/>
      </xdr:nvSpPr>
      <xdr:spPr>
        <a:xfrm>
          <a:off x="83911" y="63500"/>
          <a:ext cx="14380482" cy="783168"/>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ysClr val="windowText" lastClr="000000"/>
              </a:solidFill>
            </a:rPr>
            <a:t>COFFEE</a:t>
          </a:r>
          <a:r>
            <a:rPr lang="en-US" sz="3600" baseline="0">
              <a:solidFill>
                <a:sysClr val="windowText" lastClr="000000"/>
              </a:solidFill>
            </a:rPr>
            <a:t> </a:t>
          </a:r>
          <a:r>
            <a:rPr lang="en-US" sz="3600">
              <a:solidFill>
                <a:sysClr val="windowText" lastClr="000000"/>
              </a:solidFill>
            </a:rPr>
            <a:t>SALES</a:t>
          </a:r>
          <a:r>
            <a:rPr lang="en-US" sz="3600" baseline="0">
              <a:solidFill>
                <a:sysClr val="windowText" lastClr="000000"/>
              </a:solidFill>
            </a:rPr>
            <a:t> DASHBOARD</a:t>
          </a:r>
          <a:endParaRPr lang="en-US" sz="3600">
            <a:solidFill>
              <a:sysClr val="windowText" lastClr="000000"/>
            </a:solidFill>
          </a:endParaRPr>
        </a:p>
      </xdr:txBody>
    </xdr:sp>
    <xdr:clientData/>
  </xdr:twoCellAnchor>
  <xdr:twoCellAnchor editAs="oneCell">
    <xdr:from>
      <xdr:col>1</xdr:col>
      <xdr:colOff>0</xdr:colOff>
      <xdr:row>5</xdr:row>
      <xdr:rowOff>76728</xdr:rowOff>
    </xdr:from>
    <xdr:to>
      <xdr:col>16</xdr:col>
      <xdr:colOff>95249</xdr:colOff>
      <xdr:row>14</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569063F-96F1-4521-9371-40207D44753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125" y="902228"/>
              <a:ext cx="9143999" cy="16377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210911</xdr:colOff>
      <xdr:row>9</xdr:row>
      <xdr:rowOff>37421</xdr:rowOff>
    </xdr:from>
    <xdr:to>
      <xdr:col>20</xdr:col>
      <xdr:colOff>503465</xdr:colOff>
      <xdr:row>14</xdr:row>
      <xdr:rowOff>13607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E2B0BBF-D2DE-47FC-8FEE-1732474C5B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70786" y="1624921"/>
              <a:ext cx="2705554" cy="928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190499</xdr:colOff>
      <xdr:row>5</xdr:row>
      <xdr:rowOff>81643</xdr:rowOff>
    </xdr:from>
    <xdr:to>
      <xdr:col>24</xdr:col>
      <xdr:colOff>465477</xdr:colOff>
      <xdr:row>8</xdr:row>
      <xdr:rowOff>173492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10165F-3094-49CC-ADB3-20171C0E6C2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50374" y="907143"/>
              <a:ext cx="5100978" cy="663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598715</xdr:colOff>
      <xdr:row>9</xdr:row>
      <xdr:rowOff>37421</xdr:rowOff>
    </xdr:from>
    <xdr:to>
      <xdr:col>24</xdr:col>
      <xdr:colOff>503464</xdr:colOff>
      <xdr:row>14</xdr:row>
      <xdr:rowOff>31750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7796F65-3C92-4C30-A9E7-130CC8D698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71590" y="1624921"/>
              <a:ext cx="2317749" cy="946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32316</xdr:colOff>
      <xdr:row>14</xdr:row>
      <xdr:rowOff>114905</xdr:rowOff>
    </xdr:from>
    <xdr:to>
      <xdr:col>14</xdr:col>
      <xdr:colOff>381000</xdr:colOff>
      <xdr:row>41</xdr:row>
      <xdr:rowOff>111125</xdr:rowOff>
    </xdr:to>
    <xdr:graphicFrame macro="">
      <xdr:nvGraphicFramePr>
        <xdr:cNvPr id="9" name="USD">
          <a:extLst>
            <a:ext uri="{FF2B5EF4-FFF2-40B4-BE49-F238E27FC236}">
              <a16:creationId xmlns:a16="http://schemas.microsoft.com/office/drawing/2014/main" id="{5D348EC8-21A3-420F-981D-94D42A5F0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494959</xdr:colOff>
      <xdr:row>14</xdr:row>
      <xdr:rowOff>95249</xdr:rowOff>
    </xdr:from>
    <xdr:to>
      <xdr:col>24</xdr:col>
      <xdr:colOff>518772</xdr:colOff>
      <xdr:row>27</xdr:row>
      <xdr:rowOff>136070</xdr:rowOff>
    </xdr:to>
    <xdr:graphicFrame macro="">
      <xdr:nvGraphicFramePr>
        <xdr:cNvPr id="10" name="Chart 9">
          <a:extLst>
            <a:ext uri="{FF2B5EF4-FFF2-40B4-BE49-F238E27FC236}">
              <a16:creationId xmlns:a16="http://schemas.microsoft.com/office/drawing/2014/main" id="{8312A781-76F3-42C7-90D5-8644ED007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485701</xdr:colOff>
      <xdr:row>28</xdr:row>
      <xdr:rowOff>25511</xdr:rowOff>
    </xdr:from>
    <xdr:to>
      <xdr:col>24</xdr:col>
      <xdr:colOff>538617</xdr:colOff>
      <xdr:row>41</xdr:row>
      <xdr:rowOff>111124</xdr:rowOff>
    </xdr:to>
    <xdr:graphicFrame macro="">
      <xdr:nvGraphicFramePr>
        <xdr:cNvPr id="11" name="Chart 10">
          <a:extLst>
            <a:ext uri="{FF2B5EF4-FFF2-40B4-BE49-F238E27FC236}">
              <a16:creationId xmlns:a16="http://schemas.microsoft.com/office/drawing/2014/main" id="{7B8724DF-5B40-45CF-AE0C-C3A29FCD7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5.827582291669" createdVersion="7" refreshedVersion="7" minRefreshableVersion="3" recordCount="1000" xr:uid="{23429BC6-257F-45B3-8BD3-EE07B24A1B23}">
  <cacheSource type="worksheet">
    <worksheetSource name="Orders_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ee-Type Name" numFmtId="0">
      <sharedItems count="4">
        <s v="Robusta"/>
        <s v="Expresso"/>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47413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5F7CCD-9961-4C33-8049-7AF1D079A092}" name="Total_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 fld="12" baseField="1" baseItem="11" numFmtId="3"/>
  </dataFields>
  <chartFormats count="4">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CBDB7-799C-436A-A101-E05A11C4285C}" name="Total_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4">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formats count="4">
    <format dxfId="204">
      <pivotArea outline="0" fieldPosition="0">
        <references count="1">
          <reference field="7" count="1" selected="0">
            <x v="1"/>
          </reference>
        </references>
      </pivotArea>
    </format>
    <format dxfId="203">
      <pivotArea outline="0" fieldPosition="0">
        <references count="1">
          <reference field="7" count="1" selected="0">
            <x v="0"/>
          </reference>
        </references>
      </pivotArea>
    </format>
    <format dxfId="202">
      <pivotArea outline="0" fieldPosition="0">
        <references count="1">
          <reference field="7" count="1" selected="0">
            <x v="2"/>
          </reference>
        </references>
      </pivotArea>
    </format>
    <format dxfId="201">
      <pivotArea outline="0" fieldPosition="0">
        <references count="1">
          <reference field="4294967294" count="1">
            <x v="0"/>
          </reference>
        </references>
      </pivotArea>
    </format>
  </format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02DD36-610C-4D2D-91B2-81D7ECB701B2}" name="Total_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formats count="1">
    <format dxfId="200">
      <pivotArea outline="0" fieldPosition="0">
        <references count="1">
          <reference field="4294967294" count="1">
            <x v="0"/>
          </reference>
        </references>
      </pivotArea>
    </format>
  </formats>
  <chartFormats count="7">
    <chartFormat chart="21" format="0" series="1">
      <pivotArea type="data" outline="0" fieldPosition="0">
        <references count="1">
          <reference field="4294967294" count="1" selected="0">
            <x v="0"/>
          </reference>
        </references>
      </pivotArea>
    </chartFormat>
    <chartFormat chart="24" format="19" series="1">
      <pivotArea type="data" outline="0" fieldPosition="0">
        <references count="1">
          <reference field="4294967294" count="1" selected="0">
            <x v="0"/>
          </reference>
        </references>
      </pivotArea>
    </chartFormat>
    <chartFormat chart="24" format="20">
      <pivotArea type="data" outline="0" fieldPosition="0">
        <references count="2">
          <reference field="4294967294" count="1" selected="0">
            <x v="0"/>
          </reference>
          <reference field="5" count="1" selected="0">
            <x v="255"/>
          </reference>
        </references>
      </pivotArea>
    </chartFormat>
    <chartFormat chart="24" format="21">
      <pivotArea type="data" outline="0" fieldPosition="0">
        <references count="2">
          <reference field="4294967294" count="1" selected="0">
            <x v="0"/>
          </reference>
          <reference field="5" count="1" selected="0">
            <x v="646"/>
          </reference>
        </references>
      </pivotArea>
    </chartFormat>
    <chartFormat chart="24" format="22">
      <pivotArea type="data" outline="0" fieldPosition="0">
        <references count="2">
          <reference field="4294967294" count="1" selected="0">
            <x v="0"/>
          </reference>
          <reference field="5" count="1" selected="0">
            <x v="831"/>
          </reference>
        </references>
      </pivotArea>
    </chartFormat>
    <chartFormat chart="24" format="23">
      <pivotArea type="data" outline="0" fieldPosition="0">
        <references count="2">
          <reference field="4294967294" count="1" selected="0">
            <x v="0"/>
          </reference>
          <reference field="5" count="1" selected="0">
            <x v="125"/>
          </reference>
        </references>
      </pivotArea>
    </chartFormat>
    <chartFormat chart="24" format="24">
      <pivotArea type="data" outline="0" fieldPosition="0">
        <references count="2">
          <reference field="4294967294" count="1" selected="0">
            <x v="0"/>
          </reference>
          <reference field="5" count="1" selected="0">
            <x v="28"/>
          </reference>
        </references>
      </pivotArea>
    </chartFormat>
  </chartFormats>
  <pivotTableStyleInfo name="PivotStyleMedium11" showRowHeaders="1" showColHeaders="1" showRowStripes="0" showColStripes="0" showLastColumn="1"/>
  <filters count="1">
    <filter fld="5" type="count" evalOrder="-1" id="4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6E151F-94E6-4CE7-B3D3-197706549527}" sourceName="Size">
  <pivotTables>
    <pivotTable tabId="19" name="Total_Sales"/>
    <pivotTable tabId="20" name="Total_Sales"/>
    <pivotTable tabId="22" name="Total_Sales"/>
  </pivotTables>
  <data>
    <tabular pivotCacheId="8474130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02C029-AB3B-4788-9061-F8DB58BDC9A0}" sourceName="Roast Type Name">
  <pivotTables>
    <pivotTable tabId="19" name="Total_Sales"/>
    <pivotTable tabId="20" name="Total_Sales"/>
    <pivotTable tabId="22" name="Total_Sales"/>
  </pivotTables>
  <data>
    <tabular pivotCacheId="8474130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A80D8FF-8391-483D-9E94-0871EB041978}" sourceName="Loyalty Card">
  <pivotTables>
    <pivotTable tabId="19" name="Total_Sales"/>
    <pivotTable tabId="20" name="Total_Sales"/>
    <pivotTable tabId="22" name="Total_Sales"/>
  </pivotTables>
  <data>
    <tabular pivotCacheId="8474130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B398C90-3297-4F61-9521-17FAABC70CD0}" cache="Slicer_Size" caption="Size" columnCount="2" rowHeight="241300"/>
  <slicer name="Roast Type Name" xr10:uid="{90AD88D3-3177-4AFE-9E54-B2888C426C75}" cache="Slicer_Roast_Type_Name" caption="Roast Type Name" columnCount="3" rowHeight="241300"/>
  <slicer name="Loyalty Card" xr10:uid="{5CAD6F1D-70DA-4367-9C08-0611CB7CCDA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4E0D3-1546-4F64-90DE-11FBA597CFF9}" name="Orders_Table" displayName="Orders_Table" ref="A1:P1001" totalsRowShown="0" headerRowDxfId="211">
  <autoFilter ref="A1:P1001" xr:uid="{F5D4E0D3-1546-4F64-90DE-11FBA597CFF9}"/>
  <tableColumns count="16">
    <tableColumn id="1" xr3:uid="{DBD56845-26F5-475B-9795-28961EB57BA7}" name="Order ID" dataDxfId="221"/>
    <tableColumn id="2" xr3:uid="{344E1537-D2BF-4029-A965-8B5D9EF49973}" name="Order Date" dataDxfId="220"/>
    <tableColumn id="3" xr3:uid="{91FE92D4-D204-43A4-9D13-4327A945D410}" name="Customer ID" dataDxfId="219"/>
    <tableColumn id="4" xr3:uid="{32FDD232-0F80-4E36-9860-394639B8072E}" name="Product ID"/>
    <tableColumn id="5" xr3:uid="{BA1C0EDB-D5AB-4B0D-92F5-FDA3FB741CA3}" name="Quantity" dataDxfId="218"/>
    <tableColumn id="6" xr3:uid="{B1161F8A-055A-4275-A4E7-095DFD306F77}" name="Customer Name" dataDxfId="217">
      <calculatedColumnFormula>_xlfn.XLOOKUP(C2,customers!$A$1:$A$1001,customers!$B$1:$B$1001,,0)</calculatedColumnFormula>
    </tableColumn>
    <tableColumn id="7" xr3:uid="{4E6D6BE2-12E7-4E87-AD97-1506AE54896D}" name="Email" dataDxfId="216">
      <calculatedColumnFormula>IF(_xlfn.XLOOKUP(C2,customers!$A$1:$A$1001,customers!$C$1:$C$1001,,0)=0,"",_xlfn.XLOOKUP(C2,customers!$A$1:$A$1001,customers!$C$1:$C$1001,,0))</calculatedColumnFormula>
    </tableColumn>
    <tableColumn id="8" xr3:uid="{03214DFC-F228-42F4-BD54-2232DD224D75}" name="Country" dataDxfId="215">
      <calculatedColumnFormula>_xlfn.XLOOKUP(C2,customers!$A$1:$A$1001,customers!$G$1:$G$1001,,0)</calculatedColumnFormula>
    </tableColumn>
    <tableColumn id="9" xr3:uid="{491BDC2B-0F32-4A85-AFEC-3E2B63B49368}" name="Coffee Type">
      <calculatedColumnFormula>INDEX(products!$A$1:$G$49, MATCH(orders!$D2, products!$A$1:$A$49, 0), MATCH(orders!I$1, products!$A$1:$G$1, 0))</calculatedColumnFormula>
    </tableColumn>
    <tableColumn id="10" xr3:uid="{F7C1B2C8-4DB4-470B-BA7F-5E8C42B81609}" name="Roast Type">
      <calculatedColumnFormula>INDEX(products!$A$1:$G$49, MATCH(orders!$D2, products!$A$1:$A$49, 0), MATCH(orders!J$1, products!$A$1:$G$1, 0))</calculatedColumnFormula>
    </tableColumn>
    <tableColumn id="11" xr3:uid="{307A632C-F2D6-4C2E-A31E-33D41D068D8D}" name="Size" dataDxfId="214">
      <calculatedColumnFormula>INDEX(products!$A$1:$G$49, MATCH(orders!$D2, products!$A$1:$A$49, 0), MATCH(orders!K$1, products!$A$1:$G$1, 0))</calculatedColumnFormula>
    </tableColumn>
    <tableColumn id="12" xr3:uid="{9E4813A6-DB23-4DC2-AF8A-5F08780F82FC}" name="Unit Price" dataDxfId="213" dataCellStyle="Currency">
      <calculatedColumnFormula>INDEX(products!$A$1:$G$49, MATCH(orders!$D2, products!$A$1:$A$49, 0), MATCH(orders!L$1, products!$A$1:$G$1, 0))</calculatedColumnFormula>
    </tableColumn>
    <tableColumn id="13" xr3:uid="{FBBBA72C-6080-427D-9497-EE53A85F2736}" name="Sales" dataDxfId="212" dataCellStyle="Currency">
      <calculatedColumnFormula>L2*E2</calculatedColumnFormula>
    </tableColumn>
    <tableColumn id="14" xr3:uid="{3DF9013F-CEFC-45E3-B050-24E2C580FB62}" name="Cofee-Type Name">
      <calculatedColumnFormula>IF(I2="Rob","Robusta",IF(I2="Ara","Arabica",IF(I2="Exc","Expresso",IF(I2="Lib","Liberica",""))))</calculatedColumnFormula>
    </tableColumn>
    <tableColumn id="15" xr3:uid="{5FB343ED-399D-4CD4-BBDB-D62BD590C84F}" name="Roast Type Name">
      <calculatedColumnFormula>IF(J2="M","Medium",IF(J2="L","Light",IF(J2="D","Dark","")))</calculatedColumnFormula>
    </tableColumn>
    <tableColumn id="16" xr3:uid="{58678407-850C-4E4C-9397-607EE15B015B}" name="Loyalty Card" dataDxfId="207">
      <calculatedColumnFormula>_xlfn.XLOOKUP(orders!C2,customers!$A$1:$A$1001,customers!$I$1:$I$1001,,0)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DA17A9-F01A-4801-9C96-FA9DC61B332F}" sourceName="Order Date">
  <pivotTables>
    <pivotTable tabId="19" name="Total_Sales"/>
    <pivotTable tabId="20" name="Total_Sales"/>
    <pivotTable tabId="22" name="Total_Sales"/>
  </pivotTables>
  <state minimalRefreshVersion="6" lastRefreshVersion="6" pivotCacheId="8474130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099D09-7E9C-4111-A37D-73A99E122950}" cache="NativeTimeline_Order_Date" caption="Order Date" level="2" selectionLevel="2" scrollPosition="2020-05-03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3FEF0-73D0-4CD0-A2D0-76B09F19520E}">
  <dimension ref="A3:J48"/>
  <sheetViews>
    <sheetView workbookViewId="0">
      <selection activeCell="I1" sqref="I1"/>
    </sheetView>
  </sheetViews>
  <sheetFormatPr defaultRowHeight="15" x14ac:dyDescent="0.25"/>
  <cols>
    <col min="1" max="1" width="14.85546875" customWidth="1"/>
    <col min="2" max="2" width="13" bestFit="1" customWidth="1"/>
    <col min="3" max="3" width="19.5703125" bestFit="1" customWidth="1"/>
    <col min="4" max="4" width="8.8554687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10" x14ac:dyDescent="0.25">
      <c r="A17" t="s">
        <v>6211</v>
      </c>
      <c r="B17" s="7" t="s">
        <v>6199</v>
      </c>
      <c r="C17" s="8">
        <v>47.25</v>
      </c>
      <c r="D17" s="8">
        <v>65.805000000000007</v>
      </c>
      <c r="E17" s="8">
        <v>274.67500000000001</v>
      </c>
      <c r="F17" s="8">
        <v>179.22</v>
      </c>
    </row>
    <row r="18" spans="1:10" x14ac:dyDescent="0.25">
      <c r="B18" s="7" t="s">
        <v>6200</v>
      </c>
      <c r="C18" s="8">
        <v>745.44999999999993</v>
      </c>
      <c r="D18" s="8">
        <v>428.88499999999999</v>
      </c>
      <c r="E18" s="8">
        <v>194.17499999999998</v>
      </c>
      <c r="F18" s="8">
        <v>429.82999999999993</v>
      </c>
    </row>
    <row r="19" spans="1:10" x14ac:dyDescent="0.25">
      <c r="B19" s="7" t="s">
        <v>6201</v>
      </c>
      <c r="C19" s="8">
        <v>130.47</v>
      </c>
      <c r="D19" s="8">
        <v>271.48500000000001</v>
      </c>
      <c r="E19" s="8">
        <v>281.20499999999998</v>
      </c>
      <c r="F19" s="8">
        <v>231.63000000000002</v>
      </c>
    </row>
    <row r="20" spans="1:10" x14ac:dyDescent="0.25">
      <c r="B20" s="7" t="s">
        <v>6202</v>
      </c>
      <c r="C20" s="8">
        <v>27</v>
      </c>
      <c r="D20" s="8">
        <v>347.26</v>
      </c>
      <c r="E20" s="8">
        <v>147.51</v>
      </c>
      <c r="F20" s="8">
        <v>240.04</v>
      </c>
    </row>
    <row r="21" spans="1:10" x14ac:dyDescent="0.25">
      <c r="B21" s="7" t="s">
        <v>6203</v>
      </c>
      <c r="C21" s="8">
        <v>255.11499999999995</v>
      </c>
      <c r="D21" s="8">
        <v>541.73</v>
      </c>
      <c r="E21" s="8">
        <v>83.43</v>
      </c>
      <c r="F21" s="8">
        <v>59.079999999999991</v>
      </c>
    </row>
    <row r="22" spans="1:10" x14ac:dyDescent="0.25">
      <c r="B22" s="7" t="s">
        <v>6204</v>
      </c>
      <c r="C22" s="8">
        <v>584.78999999999985</v>
      </c>
      <c r="D22" s="8">
        <v>357.42999999999995</v>
      </c>
      <c r="E22" s="8">
        <v>355.34</v>
      </c>
      <c r="F22" s="8">
        <v>140.88</v>
      </c>
      <c r="J22" s="9"/>
    </row>
    <row r="23" spans="1:10" x14ac:dyDescent="0.25">
      <c r="B23" s="7" t="s">
        <v>6205</v>
      </c>
      <c r="C23" s="8">
        <v>430.62</v>
      </c>
      <c r="D23" s="8">
        <v>227.42500000000001</v>
      </c>
      <c r="E23" s="8">
        <v>236.315</v>
      </c>
      <c r="F23" s="8">
        <v>414.58499999999992</v>
      </c>
    </row>
    <row r="24" spans="1:10" x14ac:dyDescent="0.25">
      <c r="B24" s="7" t="s">
        <v>6206</v>
      </c>
      <c r="C24" s="8">
        <v>22.5</v>
      </c>
      <c r="D24" s="8">
        <v>77.72</v>
      </c>
      <c r="E24" s="8">
        <v>60.5</v>
      </c>
      <c r="F24" s="8">
        <v>139.67999999999998</v>
      </c>
    </row>
    <row r="25" spans="1:10" x14ac:dyDescent="0.25">
      <c r="B25" s="7" t="s">
        <v>6207</v>
      </c>
      <c r="C25" s="8">
        <v>126.14999999999999</v>
      </c>
      <c r="D25" s="8">
        <v>195.11</v>
      </c>
      <c r="E25" s="8">
        <v>89.13</v>
      </c>
      <c r="F25" s="8">
        <v>302.65999999999997</v>
      </c>
    </row>
    <row r="26" spans="1:10" x14ac:dyDescent="0.25">
      <c r="B26" s="7" t="s">
        <v>6208</v>
      </c>
      <c r="C26" s="8">
        <v>376.03</v>
      </c>
      <c r="D26" s="8">
        <v>523.24</v>
      </c>
      <c r="E26" s="8">
        <v>440.96499999999997</v>
      </c>
      <c r="F26" s="8">
        <v>174.46999999999997</v>
      </c>
    </row>
    <row r="27" spans="1:10" x14ac:dyDescent="0.25">
      <c r="B27" s="7" t="s">
        <v>6209</v>
      </c>
      <c r="C27" s="8">
        <v>515.17999999999995</v>
      </c>
      <c r="D27" s="8">
        <v>142.56</v>
      </c>
      <c r="E27" s="8">
        <v>347.03999999999996</v>
      </c>
      <c r="F27" s="8">
        <v>104.08499999999999</v>
      </c>
    </row>
    <row r="28" spans="1:10" x14ac:dyDescent="0.25">
      <c r="B28" s="7" t="s">
        <v>6210</v>
      </c>
      <c r="C28" s="8">
        <v>95.859999999999985</v>
      </c>
      <c r="D28" s="8">
        <v>484.76</v>
      </c>
      <c r="E28" s="8">
        <v>94.17</v>
      </c>
      <c r="F28" s="8">
        <v>77.10499999999999</v>
      </c>
    </row>
    <row r="29" spans="1:10" x14ac:dyDescent="0.25">
      <c r="A29" t="s">
        <v>6212</v>
      </c>
      <c r="B29" s="7" t="s">
        <v>6199</v>
      </c>
      <c r="C29" s="8">
        <v>258.34500000000003</v>
      </c>
      <c r="D29" s="8">
        <v>139.625</v>
      </c>
      <c r="E29" s="8">
        <v>279.52000000000004</v>
      </c>
      <c r="F29" s="8">
        <v>160.19499999999999</v>
      </c>
    </row>
    <row r="30" spans="1:10" x14ac:dyDescent="0.25">
      <c r="B30" s="7" t="s">
        <v>6200</v>
      </c>
      <c r="C30" s="8">
        <v>342.2</v>
      </c>
      <c r="D30" s="8">
        <v>284.24999999999994</v>
      </c>
      <c r="E30" s="8">
        <v>251.83</v>
      </c>
      <c r="F30" s="8">
        <v>80.550000000000011</v>
      </c>
    </row>
    <row r="31" spans="1:10" x14ac:dyDescent="0.25">
      <c r="B31" s="7" t="s">
        <v>6201</v>
      </c>
      <c r="C31" s="8">
        <v>418.30499999999989</v>
      </c>
      <c r="D31" s="8">
        <v>468.125</v>
      </c>
      <c r="E31" s="8">
        <v>405.05500000000006</v>
      </c>
      <c r="F31" s="8">
        <v>253.15499999999997</v>
      </c>
    </row>
    <row r="32" spans="1:10"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4951-F479-4BC5-A843-BF5BCF4CF387}">
  <dimension ref="A3:J22"/>
  <sheetViews>
    <sheetView workbookViewId="0">
      <selection activeCell="M20" sqref="M20"/>
    </sheetView>
  </sheetViews>
  <sheetFormatPr defaultRowHeight="15" x14ac:dyDescent="0.25"/>
  <cols>
    <col min="1" max="1" width="15.42578125" bestFit="1" customWidth="1"/>
    <col min="2" max="2" width="12.140625" bestFit="1" customWidth="1"/>
    <col min="3" max="3" width="8.85546875" bestFit="1" customWidth="1"/>
    <col min="4" max="4" width="7.85546875" bestFit="1" customWidth="1"/>
    <col min="5" max="6" width="8.140625" bestFit="1" customWidth="1"/>
  </cols>
  <sheetData>
    <row r="3" spans="1:2" x14ac:dyDescent="0.25">
      <c r="A3" s="6"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row r="22" spans="10:10" x14ac:dyDescent="0.25">
      <c r="J22"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E3AB-96D2-4873-BC48-299A4A6F393F}">
  <dimension ref="A3:J22"/>
  <sheetViews>
    <sheetView workbookViewId="0">
      <selection activeCell="K20" sqref="K20"/>
    </sheetView>
  </sheetViews>
  <sheetFormatPr defaultRowHeight="15" x14ac:dyDescent="0.25"/>
  <cols>
    <col min="1" max="1" width="17.7109375" bestFit="1" customWidth="1"/>
    <col min="2" max="2" width="12.140625" bestFit="1" customWidth="1"/>
    <col min="3" max="3" width="8.85546875" bestFit="1" customWidth="1"/>
    <col min="4" max="4" width="7.85546875" bestFit="1" customWidth="1"/>
    <col min="5" max="6" width="8.140625" bestFit="1" customWidth="1"/>
  </cols>
  <sheetData>
    <row r="3" spans="1:2" x14ac:dyDescent="0.25">
      <c r="A3" s="6"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row r="22" spans="10:10" x14ac:dyDescent="0.25">
      <c r="J22"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66C4-DE70-4924-8A86-8F1F15883BEA}">
  <dimension ref="A1"/>
  <sheetViews>
    <sheetView showGridLines="0" tabSelected="1" zoomScale="60" zoomScaleNormal="60" workbookViewId="0">
      <selection activeCell="AA13" sqref="AA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G2" sqref="G2"/>
    </sheetView>
  </sheetViews>
  <sheetFormatPr defaultRowHeight="15" x14ac:dyDescent="0.25"/>
  <cols>
    <col min="1" max="1" width="17.42578125" customWidth="1"/>
    <col min="2" max="2" width="15.7109375" customWidth="1"/>
    <col min="3" max="3" width="19.7109375" customWidth="1"/>
    <col min="4" max="4" width="12.28515625" customWidth="1"/>
    <col min="5" max="5" width="10.85546875" customWidth="1"/>
    <col min="6" max="6" width="23.7109375" bestFit="1" customWidth="1"/>
    <col min="7" max="7" width="35.28515625" customWidth="1"/>
    <col min="8" max="8" width="14.140625" customWidth="1"/>
    <col min="9" max="9" width="14.42578125" customWidth="1"/>
    <col min="10" max="10" width="12.7109375" customWidth="1"/>
    <col min="11" max="11" width="12.140625" customWidth="1"/>
    <col min="12" max="12" width="11.85546875" customWidth="1"/>
    <col min="13" max="13" width="11.7109375" customWidth="1"/>
    <col min="14" max="14" width="19.1406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IF(I2="Rob","Robusta",IF(I2="Ara","Arabica",IF(I2="Exc","Expresso",IF(I2="Lib","Liberica",""))))</f>
        <v>Robusta</v>
      </c>
      <c r="O2" t="str">
        <f>IF(J2="M","Medium",IF(J2="L","Light",IF(J2="D","Dark","")))</f>
        <v>Medium</v>
      </c>
      <c r="P2" t="str">
        <f>_xlfn.XLOOKUP(orders!C2,customers!$A$1:$A$1001,customers!$I$1:$I$1001,,0)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IF(I3="Rob","Robusta",IF(I3="Ara","Arabica",IF(I3="Exc","Expresso",IF(I3="Lib","Liberica",""))))</f>
        <v>Expresso</v>
      </c>
      <c r="O3" t="str">
        <f t="shared" ref="O3:O66" si="2">IF(J3="M","Medium",IF(J3="L","Light",IF(J3="D","Dark","")))</f>
        <v>Medium</v>
      </c>
      <c r="P3" t="str">
        <f>_xlfn.XLOOKUP(orders!C3,customers!$A$1:$A$1001,customers!$I$1:$I$1001,,0)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Expresso</v>
      </c>
      <c r="O5" t="str">
        <f t="shared" si="2"/>
        <v>Medium</v>
      </c>
      <c r="P5" t="str">
        <f>_xlfn.XLOOKUP(orders!C5,customers!$A$1:$A$1001,customers!$I$1:$I$1001,,0)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Expresso</v>
      </c>
      <c r="O8" t="str">
        <f t="shared" si="2"/>
        <v>Dark</v>
      </c>
      <c r="P8" t="str">
        <f>_xlfn.XLOOKUP(orders!C8,customers!$A$1:$A$1001,customers!$I$1:$I$1001,,0)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Expresso</v>
      </c>
      <c r="O13" t="str">
        <f t="shared" si="2"/>
        <v>Light</v>
      </c>
      <c r="P13" t="str">
        <f>_xlfn.XLOOKUP(orders!C13,customers!$A$1:$A$1001,customers!$I$1:$I$1001,,0)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Expresso</v>
      </c>
      <c r="O22" t="str">
        <f t="shared" si="2"/>
        <v>Dark</v>
      </c>
      <c r="P22" t="str">
        <f>_xlfn.XLOOKUP(orders!C22,customers!$A$1:$A$1001,customers!$I$1:$I$1001,,0)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Expresso</v>
      </c>
      <c r="O27" t="str">
        <f t="shared" si="2"/>
        <v>Medium</v>
      </c>
      <c r="P27" t="str">
        <f>_xlfn.XLOOKUP(orders!C27,customers!$A$1:$A$1001,customers!$I$1:$I$1001,,0)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Expresso</v>
      </c>
      <c r="O43" t="str">
        <f t="shared" si="2"/>
        <v>Dark</v>
      </c>
      <c r="P43" t="str">
        <f>_xlfn.XLOOKUP(orders!C43,customers!$A$1:$A$1001,customers!$I$1:$I$1001,,0)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Expresso</v>
      </c>
      <c r="O46" t="str">
        <f t="shared" si="2"/>
        <v>Medium</v>
      </c>
      <c r="P46" t="str">
        <f>_xlfn.XLOOKUP(orders!C46,customers!$A$1:$A$1001,customers!$I$1:$I$1001,,0)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Expresso</v>
      </c>
      <c r="O48" t="str">
        <f t="shared" si="2"/>
        <v>Medium</v>
      </c>
      <c r="P48" t="str">
        <f>_xlfn.XLOOKUP(orders!C48,customers!$A$1:$A$1001,customers!$I$1:$I$1001,,0)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Expresso</v>
      </c>
      <c r="O58" t="str">
        <f t="shared" si="2"/>
        <v>Dark</v>
      </c>
      <c r="P58" t="str">
        <f>_xlfn.XLOOKUP(orders!C58,customers!$A$1:$A$1001,customers!$I$1:$I$1001,,0)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Expresso</v>
      </c>
      <c r="O59" t="str">
        <f t="shared" si="2"/>
        <v>Light</v>
      </c>
      <c r="P59" t="str">
        <f>_xlfn.XLOOKUP(orders!C59,customers!$A$1:$A$1001,customers!$I$1:$I$1001,,0)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IF(I67="Rob","Robusta",IF(I67="Ara","Arabica",IF(I67="Exc","Expresso",IF(I67="Lib","Liberica",""))))</f>
        <v>Robusta</v>
      </c>
      <c r="O67" t="str">
        <f t="shared" ref="O67:O130" si="5">IF(J67="M","Medium",IF(J67="L","Light",IF(J67="D","Dark","")))</f>
        <v>Dark</v>
      </c>
      <c r="P67" t="str">
        <f>_xlfn.XLOOKUP(orders!C67,customers!$A$1:$A$1001,customers!$I$1:$I$1001,,0)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Expresso</v>
      </c>
      <c r="O72" t="str">
        <f t="shared" si="5"/>
        <v>Light</v>
      </c>
      <c r="P72" t="str">
        <f>_xlfn.XLOOKUP(orders!C72,customers!$A$1:$A$1001,customers!$I$1:$I$1001,,0)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Expresso</v>
      </c>
      <c r="O76" t="str">
        <f t="shared" si="5"/>
        <v>Light</v>
      </c>
      <c r="P76" t="str">
        <f>_xlfn.XLOOKUP(orders!C76,customers!$A$1:$A$1001,customers!$I$1:$I$1001,,0)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Expresso</v>
      </c>
      <c r="O79" t="str">
        <f t="shared" si="5"/>
        <v>Dark</v>
      </c>
      <c r="P79" t="str">
        <f>_xlfn.XLOOKUP(orders!C79,customers!$A$1:$A$1001,customers!$I$1:$I$1001,,0)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Expresso</v>
      </c>
      <c r="O94" t="str">
        <f t="shared" si="5"/>
        <v>Light</v>
      </c>
      <c r="P94" t="str">
        <f>_xlfn.XLOOKUP(orders!C94,customers!$A$1:$A$1001,customers!$I$1:$I$1001,,0)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Expresso</v>
      </c>
      <c r="O95" t="str">
        <f t="shared" si="5"/>
        <v>Light</v>
      </c>
      <c r="P95" t="str">
        <f>_xlfn.XLOOKUP(orders!C95,customers!$A$1:$A$1001,customers!$I$1:$I$1001,,0)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Expresso</v>
      </c>
      <c r="O108" t="str">
        <f t="shared" si="5"/>
        <v>Dark</v>
      </c>
      <c r="P108" t="str">
        <f>_xlfn.XLOOKUP(orders!C108,customers!$A$1:$A$1001,customers!$I$1:$I$1001,,0)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Expresso</v>
      </c>
      <c r="O112" t="str">
        <f t="shared" si="5"/>
        <v>Light</v>
      </c>
      <c r="P112" t="str">
        <f>_xlfn.XLOOKUP(orders!C112,customers!$A$1:$A$1001,customers!$I$1:$I$1001,,0)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Expresso</v>
      </c>
      <c r="O120" t="str">
        <f t="shared" si="5"/>
        <v>Dark</v>
      </c>
      <c r="P120" t="str">
        <f>_xlfn.XLOOKUP(orders!C120,customers!$A$1:$A$1001,customers!$I$1:$I$1001,,0)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Expresso</v>
      </c>
      <c r="O121" t="str">
        <f t="shared" si="5"/>
        <v>Medium</v>
      </c>
      <c r="P121" t="str">
        <f>_xlfn.XLOOKUP(orders!C121,customers!$A$1:$A$1001,customers!$I$1:$I$1001,,0)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Expresso</v>
      </c>
      <c r="O123" t="str">
        <f t="shared" si="5"/>
        <v>Medium</v>
      </c>
      <c r="P123" t="str">
        <f>_xlfn.XLOOKUP(orders!C123,customers!$A$1:$A$1001,customers!$I$1:$I$1001,,0)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IF(I131="Rob","Robusta",IF(I131="Ara","Arabica",IF(I131="Exc","Expresso",IF(I131="Lib","Liberica",""))))</f>
        <v>Expresso</v>
      </c>
      <c r="O131" t="str">
        <f t="shared" ref="O131:O194" si="8">IF(J131="M","Medium",IF(J131="L","Light",IF(J131="D","Dark","")))</f>
        <v>Dark</v>
      </c>
      <c r="P131" t="str">
        <f>_xlfn.XLOOKUP(orders!C131,customers!$A$1:$A$1001,customers!$I$1:$I$1001,,0)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Expresso</v>
      </c>
      <c r="O133" t="str">
        <f t="shared" si="8"/>
        <v>Dark</v>
      </c>
      <c r="P133" t="str">
        <f>_xlfn.XLOOKUP(orders!C133,customers!$A$1:$A$1001,customers!$I$1:$I$1001,,0)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Expresso</v>
      </c>
      <c r="O136" t="str">
        <f t="shared" si="8"/>
        <v>Medium</v>
      </c>
      <c r="P136" t="str">
        <f>_xlfn.XLOOKUP(orders!C136,customers!$A$1:$A$1001,customers!$I$1:$I$1001,,0)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Expresso</v>
      </c>
      <c r="O139" t="str">
        <f t="shared" si="8"/>
        <v>Light</v>
      </c>
      <c r="P139" t="str">
        <f>_xlfn.XLOOKUP(orders!C139,customers!$A$1:$A$1001,customers!$I$1:$I$1001,,0)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Expresso</v>
      </c>
      <c r="O140" t="str">
        <f t="shared" si="8"/>
        <v>Dark</v>
      </c>
      <c r="P140" t="str">
        <f>_xlfn.XLOOKUP(orders!C140,customers!$A$1:$A$1001,customers!$I$1:$I$1001,,0)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Expresso</v>
      </c>
      <c r="O144" t="str">
        <f t="shared" si="8"/>
        <v>Light</v>
      </c>
      <c r="P144" t="str">
        <f>_xlfn.XLOOKUP(orders!C144,customers!$A$1:$A$1001,customers!$I$1:$I$1001,,0)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Expresso</v>
      </c>
      <c r="O146" t="str">
        <f t="shared" si="8"/>
        <v>Light</v>
      </c>
      <c r="P146" t="str">
        <f>_xlfn.XLOOKUP(orders!C146,customers!$A$1:$A$1001,customers!$I$1:$I$1001,,0)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Expresso</v>
      </c>
      <c r="O149" t="str">
        <f t="shared" si="8"/>
        <v>Medium</v>
      </c>
      <c r="P149" t="str">
        <f>_xlfn.XLOOKUP(orders!C149,customers!$A$1:$A$1001,customers!$I$1:$I$1001,,0)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Expresso</v>
      </c>
      <c r="O150" t="str">
        <f t="shared" si="8"/>
        <v>Dark</v>
      </c>
      <c r="P150" t="str">
        <f>_xlfn.XLOOKUP(orders!C150,customers!$A$1:$A$1001,customers!$I$1:$I$1001,,0)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Expresso</v>
      </c>
      <c r="O162" t="str">
        <f t="shared" si="8"/>
        <v>Medium</v>
      </c>
      <c r="P162" t="str">
        <f>_xlfn.XLOOKUP(orders!C162,customers!$A$1:$A$1001,customers!$I$1:$I$1001,,0)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Expresso</v>
      </c>
      <c r="O164" t="str">
        <f t="shared" si="8"/>
        <v>Dark</v>
      </c>
      <c r="P164" t="str">
        <f>_xlfn.XLOOKUP(orders!C164,customers!$A$1:$A$1001,customers!$I$1:$I$1001,,0)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Expresso</v>
      </c>
      <c r="O166" t="str">
        <f t="shared" si="8"/>
        <v>Dark</v>
      </c>
      <c r="P166" t="str">
        <f>_xlfn.XLOOKUP(orders!C166,customers!$A$1:$A$1001,customers!$I$1:$I$1001,,0)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Expresso</v>
      </c>
      <c r="O169" t="str">
        <f t="shared" si="8"/>
        <v>Medium</v>
      </c>
      <c r="P169" t="str">
        <f>_xlfn.XLOOKUP(orders!C169,customers!$A$1:$A$1001,customers!$I$1:$I$1001,,0)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Expresso</v>
      </c>
      <c r="O172" t="str">
        <f t="shared" si="8"/>
        <v>Light</v>
      </c>
      <c r="P172" t="str">
        <f>_xlfn.XLOOKUP(orders!C172,customers!$A$1:$A$1001,customers!$I$1:$I$1001,,0)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Expresso</v>
      </c>
      <c r="O173" t="str">
        <f t="shared" si="8"/>
        <v>Medium</v>
      </c>
      <c r="P173" t="str">
        <f>_xlfn.XLOOKUP(orders!C173,customers!$A$1:$A$1001,customers!$I$1:$I$1001,,0)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Expresso</v>
      </c>
      <c r="O174" t="str">
        <f t="shared" si="8"/>
        <v>Dark</v>
      </c>
      <c r="P174" t="str">
        <f>_xlfn.XLOOKUP(orders!C174,customers!$A$1:$A$1001,customers!$I$1:$I$1001,,0)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Expresso</v>
      </c>
      <c r="O176" t="str">
        <f t="shared" si="8"/>
        <v>Light</v>
      </c>
      <c r="P176" t="str">
        <f>_xlfn.XLOOKUP(orders!C176,customers!$A$1:$A$1001,customers!$I$1:$I$1001,,0)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Expresso</v>
      </c>
      <c r="O177" t="str">
        <f t="shared" si="8"/>
        <v>Medium</v>
      </c>
      <c r="P177" t="str">
        <f>_xlfn.XLOOKUP(orders!C177,customers!$A$1:$A$1001,customers!$I$1:$I$1001,,0)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Expresso</v>
      </c>
      <c r="O178" t="str">
        <f t="shared" si="8"/>
        <v>Light</v>
      </c>
      <c r="P178" t="str">
        <f>_xlfn.XLOOKUP(orders!C178,customers!$A$1:$A$1001,customers!$I$1:$I$1001,,0)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Expresso</v>
      </c>
      <c r="O182" t="str">
        <f t="shared" si="8"/>
        <v>Light</v>
      </c>
      <c r="P182" t="str">
        <f>_xlfn.XLOOKUP(orders!C182,customers!$A$1:$A$1001,customers!$I$1:$I$1001,,0)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Expresso</v>
      </c>
      <c r="O185" t="str">
        <f t="shared" si="8"/>
        <v>Medium</v>
      </c>
      <c r="P185" t="str">
        <f>_xlfn.XLOOKUP(orders!C185,customers!$A$1:$A$1001,customers!$I$1:$I$1001,,0)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Expresso</v>
      </c>
      <c r="O187" t="str">
        <f t="shared" si="8"/>
        <v>Dark</v>
      </c>
      <c r="P187" t="str">
        <f>_xlfn.XLOOKUP(orders!C187,customers!$A$1:$A$1001,customers!$I$1:$I$1001,,0)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Expresso</v>
      </c>
      <c r="O190" t="str">
        <f t="shared" si="8"/>
        <v>Light</v>
      </c>
      <c r="P190" t="str">
        <f>_xlfn.XLOOKUP(orders!C190,customers!$A$1:$A$1001,customers!$I$1:$I$1001,,0)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Expresso</v>
      </c>
      <c r="O194" t="str">
        <f t="shared" si="8"/>
        <v>Dark</v>
      </c>
      <c r="P194" t="str">
        <f>_xlfn.XLOOKUP(orders!C194,customers!$A$1:$A$1001,customers!$I$1:$I$1001,,0)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IF(I195="Rob","Robusta",IF(I195="Ara","Arabica",IF(I195="Exc","Expresso",IF(I195="Lib","Liberica",""))))</f>
        <v>Expresso</v>
      </c>
      <c r="O195" t="str">
        <f t="shared" ref="O195:O258" si="11">IF(J195="M","Medium",IF(J195="L","Light",IF(J195="D","Dark","")))</f>
        <v>Light</v>
      </c>
      <c r="P195" t="str">
        <f>_xlfn.XLOOKUP(orders!C195,customers!$A$1:$A$1001,customers!$I$1:$I$1001,,0)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Expresso</v>
      </c>
      <c r="O196" t="str">
        <f t="shared" si="11"/>
        <v>Dark</v>
      </c>
      <c r="P196" t="str">
        <f>_xlfn.XLOOKUP(orders!C196,customers!$A$1:$A$1001,customers!$I$1:$I$1001,,0)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Expresso</v>
      </c>
      <c r="O198" t="str">
        <f t="shared" si="11"/>
        <v>Light</v>
      </c>
      <c r="P198" t="str">
        <f>_xlfn.XLOOKUP(orders!C198,customers!$A$1:$A$1001,customers!$I$1:$I$1001,,0)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Expresso</v>
      </c>
      <c r="O202" t="str">
        <f t="shared" si="11"/>
        <v>Medium</v>
      </c>
      <c r="P202" t="str">
        <f>_xlfn.XLOOKUP(orders!C202,customers!$A$1:$A$1001,customers!$I$1:$I$1001,,0)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Expresso</v>
      </c>
      <c r="O206" t="str">
        <f t="shared" si="11"/>
        <v>Medium</v>
      </c>
      <c r="P206" t="str">
        <f>_xlfn.XLOOKUP(orders!C206,customers!$A$1:$A$1001,customers!$I$1:$I$1001,,0)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Expresso</v>
      </c>
      <c r="O210" t="str">
        <f t="shared" si="11"/>
        <v>Dark</v>
      </c>
      <c r="P210" t="str">
        <f>_xlfn.XLOOKUP(orders!C210,customers!$A$1:$A$1001,customers!$I$1:$I$1001,,0)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Expresso</v>
      </c>
      <c r="O213" t="str">
        <f t="shared" si="11"/>
        <v>Light</v>
      </c>
      <c r="P213" t="str">
        <f>_xlfn.XLOOKUP(orders!C213,customers!$A$1:$A$1001,customers!$I$1:$I$1001,,0)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Expresso</v>
      </c>
      <c r="O214" t="str">
        <f t="shared" si="11"/>
        <v>Dark</v>
      </c>
      <c r="P214" t="str">
        <f>_xlfn.XLOOKUP(orders!C214,customers!$A$1:$A$1001,customers!$I$1:$I$1001,,0)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Expresso</v>
      </c>
      <c r="O219" t="str">
        <f t="shared" si="11"/>
        <v>Light</v>
      </c>
      <c r="P219" t="str">
        <f>_xlfn.XLOOKUP(orders!C219,customers!$A$1:$A$1001,customers!$I$1:$I$1001,,0)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Expresso</v>
      </c>
      <c r="O225" t="str">
        <f t="shared" si="11"/>
        <v>Light</v>
      </c>
      <c r="P225" t="str">
        <f>_xlfn.XLOOKUP(orders!C225,customers!$A$1:$A$1001,customers!$I$1:$I$1001,,0)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Expresso</v>
      </c>
      <c r="O235" t="str">
        <f t="shared" si="11"/>
        <v>Medium</v>
      </c>
      <c r="P235" t="str">
        <f>_xlfn.XLOOKUP(orders!C235,customers!$A$1:$A$1001,customers!$I$1:$I$1001,,0)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Expresso</v>
      </c>
      <c r="O241" t="str">
        <f t="shared" si="11"/>
        <v>Light</v>
      </c>
      <c r="P241" t="str">
        <f>_xlfn.XLOOKUP(orders!C241,customers!$A$1:$A$1001,customers!$I$1:$I$1001,,0)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Expresso</v>
      </c>
      <c r="O244" t="str">
        <f t="shared" si="11"/>
        <v>Dark</v>
      </c>
      <c r="P244" t="str">
        <f>_xlfn.XLOOKUP(orders!C244,customers!$A$1:$A$1001,customers!$I$1:$I$1001,,0)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Expresso</v>
      </c>
      <c r="O245" t="str">
        <f t="shared" si="11"/>
        <v>Dark</v>
      </c>
      <c r="P245" t="str">
        <f>_xlfn.XLOOKUP(orders!C245,customers!$A$1:$A$1001,customers!$I$1:$I$1001,,0)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Expresso</v>
      </c>
      <c r="O253" t="str">
        <f t="shared" si="11"/>
        <v>Medium</v>
      </c>
      <c r="P253" t="str">
        <f>_xlfn.XLOOKUP(orders!C253,customers!$A$1:$A$1001,customers!$I$1:$I$1001,,0)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IF(I259="Rob","Robusta",IF(I259="Ara","Arabica",IF(I259="Exc","Expresso",IF(I259="Lib","Liberica",""))))</f>
        <v>Expresso</v>
      </c>
      <c r="O259" t="str">
        <f t="shared" ref="O259:O322" si="14">IF(J259="M","Medium",IF(J259="L","Light",IF(J259="D","Dark","")))</f>
        <v>Dark</v>
      </c>
      <c r="P259" t="str">
        <f>_xlfn.XLOOKUP(orders!C259,customers!$A$1:$A$1001,customers!$I$1:$I$1001,,0)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Expresso</v>
      </c>
      <c r="O260" t="str">
        <f t="shared" si="14"/>
        <v>Dark</v>
      </c>
      <c r="P260" t="str">
        <f>_xlfn.XLOOKUP(orders!C260,customers!$A$1:$A$1001,customers!$I$1:$I$1001,,0)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Expresso</v>
      </c>
      <c r="O264" t="str">
        <f t="shared" si="14"/>
        <v>Medium</v>
      </c>
      <c r="P264" t="str">
        <f>_xlfn.XLOOKUP(orders!C264,customers!$A$1:$A$1001,customers!$I$1:$I$1001,,0)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Expresso</v>
      </c>
      <c r="O268" t="str">
        <f t="shared" si="14"/>
        <v>Dark</v>
      </c>
      <c r="P268" t="str">
        <f>_xlfn.XLOOKUP(orders!C268,customers!$A$1:$A$1001,customers!$I$1:$I$1001,,0)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Expresso</v>
      </c>
      <c r="O269" t="str">
        <f t="shared" si="14"/>
        <v>Dark</v>
      </c>
      <c r="P269" t="str">
        <f>_xlfn.XLOOKUP(orders!C269,customers!$A$1:$A$1001,customers!$I$1:$I$1001,,0)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Expresso</v>
      </c>
      <c r="O272" t="str">
        <f t="shared" si="14"/>
        <v>Dark</v>
      </c>
      <c r="P272" t="str">
        <f>_xlfn.XLOOKUP(orders!C272,customers!$A$1:$A$1001,customers!$I$1:$I$1001,,0)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Expresso</v>
      </c>
      <c r="O277" t="str">
        <f t="shared" si="14"/>
        <v>Light</v>
      </c>
      <c r="P277" t="str">
        <f>_xlfn.XLOOKUP(orders!C277,customers!$A$1:$A$1001,customers!$I$1:$I$1001,,0)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Expresso</v>
      </c>
      <c r="O279" t="str">
        <f t="shared" si="14"/>
        <v>Light</v>
      </c>
      <c r="P279" t="str">
        <f>_xlfn.XLOOKUP(orders!C279,customers!$A$1:$A$1001,customers!$I$1:$I$1001,,0)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Expresso</v>
      </c>
      <c r="O282" t="str">
        <f t="shared" si="14"/>
        <v>Medium</v>
      </c>
      <c r="P282" t="str">
        <f>_xlfn.XLOOKUP(orders!C282,customers!$A$1:$A$1001,customers!$I$1:$I$1001,,0)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Expresso</v>
      </c>
      <c r="O283" t="str">
        <f t="shared" si="14"/>
        <v>Light</v>
      </c>
      <c r="P283" t="str">
        <f>_xlfn.XLOOKUP(orders!C283,customers!$A$1:$A$1001,customers!$I$1:$I$1001,,0)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Expresso</v>
      </c>
      <c r="O286" t="str">
        <f t="shared" si="14"/>
        <v>Medium</v>
      </c>
      <c r="P286" t="str">
        <f>_xlfn.XLOOKUP(orders!C286,customers!$A$1:$A$1001,customers!$I$1:$I$1001,,0)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Expresso</v>
      </c>
      <c r="O290" t="str">
        <f t="shared" si="14"/>
        <v>Medium</v>
      </c>
      <c r="P290" t="str">
        <f>_xlfn.XLOOKUP(orders!C290,customers!$A$1:$A$1001,customers!$I$1:$I$1001,,0)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Expresso</v>
      </c>
      <c r="O293" t="str">
        <f t="shared" si="14"/>
        <v>Medium</v>
      </c>
      <c r="P293" t="str">
        <f>_xlfn.XLOOKUP(orders!C293,customers!$A$1:$A$1001,customers!$I$1:$I$1001,,0)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Expresso</v>
      </c>
      <c r="O296" t="str">
        <f t="shared" si="14"/>
        <v>Light</v>
      </c>
      <c r="P296" t="str">
        <f>_xlfn.XLOOKUP(orders!C296,customers!$A$1:$A$1001,customers!$I$1:$I$1001,,0)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Expresso</v>
      </c>
      <c r="O297" t="str">
        <f t="shared" si="14"/>
        <v>Medium</v>
      </c>
      <c r="P297" t="str">
        <f>_xlfn.XLOOKUP(orders!C297,customers!$A$1:$A$1001,customers!$I$1:$I$1001,,0)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Expresso</v>
      </c>
      <c r="O300" t="str">
        <f t="shared" si="14"/>
        <v>Light</v>
      </c>
      <c r="P300" t="str">
        <f>_xlfn.XLOOKUP(orders!C300,customers!$A$1:$A$1001,customers!$I$1:$I$1001,,0)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Expresso</v>
      </c>
      <c r="O301" t="str">
        <f t="shared" si="14"/>
        <v>Light</v>
      </c>
      <c r="P301" t="str">
        <f>_xlfn.XLOOKUP(orders!C301,customers!$A$1:$A$1001,customers!$I$1:$I$1001,,0)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Expresso</v>
      </c>
      <c r="O305" t="str">
        <f t="shared" si="14"/>
        <v>Dark</v>
      </c>
      <c r="P305" t="str">
        <f>_xlfn.XLOOKUP(orders!C305,customers!$A$1:$A$1001,customers!$I$1:$I$1001,,0)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Expresso</v>
      </c>
      <c r="O312" t="str">
        <f t="shared" si="14"/>
        <v>Light</v>
      </c>
      <c r="P312" t="str">
        <f>_xlfn.XLOOKUP(orders!C312,customers!$A$1:$A$1001,customers!$I$1:$I$1001,,0)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Expresso</v>
      </c>
      <c r="O313" t="str">
        <f t="shared" si="14"/>
        <v>Medium</v>
      </c>
      <c r="P313" t="str">
        <f>_xlfn.XLOOKUP(orders!C313,customers!$A$1:$A$1001,customers!$I$1:$I$1001,,0)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Expresso</v>
      </c>
      <c r="O317" t="str">
        <f t="shared" si="14"/>
        <v>Light</v>
      </c>
      <c r="P317" t="str">
        <f>_xlfn.XLOOKUP(orders!C317,customers!$A$1:$A$1001,customers!$I$1:$I$1001,,0)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Expresso</v>
      </c>
      <c r="O318" t="str">
        <f t="shared" si="14"/>
        <v>Light</v>
      </c>
      <c r="P318" t="str">
        <f>_xlfn.XLOOKUP(orders!C318,customers!$A$1:$A$1001,customers!$I$1:$I$1001,,0)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Expresso</v>
      </c>
      <c r="O319" t="str">
        <f t="shared" si="14"/>
        <v>Dark</v>
      </c>
      <c r="P319" t="str">
        <f>_xlfn.XLOOKUP(orders!C319,customers!$A$1:$A$1001,customers!$I$1:$I$1001,,0)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Expresso</v>
      </c>
      <c r="O321" t="str">
        <f t="shared" si="14"/>
        <v>Medium</v>
      </c>
      <c r="P321" t="str">
        <f>_xlfn.XLOOKUP(orders!C321,customers!$A$1:$A$1001,customers!$I$1:$I$1001,,0)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IF(I323="Rob","Robusta",IF(I323="Ara","Arabica",IF(I323="Exc","Expresso",IF(I323="Lib","Liberica",""))))</f>
        <v>Arabica</v>
      </c>
      <c r="O323" t="str">
        <f t="shared" ref="O323:O386" si="17">IF(J323="M","Medium",IF(J323="L","Light",IF(J323="D","Dark","")))</f>
        <v>Medium</v>
      </c>
      <c r="P323" t="str">
        <f>_xlfn.XLOOKUP(orders!C323,customers!$A$1:$A$1001,customers!$I$1:$I$1001,,0)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Expresso</v>
      </c>
      <c r="O325" t="str">
        <f t="shared" si="17"/>
        <v>Dark</v>
      </c>
      <c r="P325" t="str">
        <f>_xlfn.XLOOKUP(orders!C325,customers!$A$1:$A$1001,customers!$I$1:$I$1001,,0)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Expresso</v>
      </c>
      <c r="O326" t="str">
        <f t="shared" si="17"/>
        <v>Medium</v>
      </c>
      <c r="P326" t="str">
        <f>_xlfn.XLOOKUP(orders!C326,customers!$A$1:$A$1001,customers!$I$1:$I$1001,,0)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Expresso</v>
      </c>
      <c r="O339" t="str">
        <f t="shared" si="17"/>
        <v>Dark</v>
      </c>
      <c r="P339" t="str">
        <f>_xlfn.XLOOKUP(orders!C339,customers!$A$1:$A$1001,customers!$I$1:$I$1001,,0)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Expresso</v>
      </c>
      <c r="O340" t="str">
        <f t="shared" si="17"/>
        <v>Light</v>
      </c>
      <c r="P340" t="str">
        <f>_xlfn.XLOOKUP(orders!C340,customers!$A$1:$A$1001,customers!$I$1:$I$1001,,0)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Expresso</v>
      </c>
      <c r="O341" t="str">
        <f t="shared" si="17"/>
        <v>Dark</v>
      </c>
      <c r="P341" t="str">
        <f>_xlfn.XLOOKUP(orders!C341,customers!$A$1:$A$1001,customers!$I$1:$I$1001,,0)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Expresso</v>
      </c>
      <c r="O342" t="str">
        <f t="shared" si="17"/>
        <v>Dark</v>
      </c>
      <c r="P342" t="str">
        <f>_xlfn.XLOOKUP(orders!C342,customers!$A$1:$A$1001,customers!$I$1:$I$1001,,0)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Expresso</v>
      </c>
      <c r="O343" t="str">
        <f t="shared" si="17"/>
        <v>Light</v>
      </c>
      <c r="P343" t="str">
        <f>_xlfn.XLOOKUP(orders!C343,customers!$A$1:$A$1001,customers!$I$1:$I$1001,,0)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Expresso</v>
      </c>
      <c r="O350" t="str">
        <f t="shared" si="17"/>
        <v>Light</v>
      </c>
      <c r="P350" t="str">
        <f>_xlfn.XLOOKUP(orders!C350,customers!$A$1:$A$1001,customers!$I$1:$I$1001,,0)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Expresso</v>
      </c>
      <c r="O354" t="str">
        <f t="shared" si="17"/>
        <v>Dark</v>
      </c>
      <c r="P354" t="str">
        <f>_xlfn.XLOOKUP(orders!C354,customers!$A$1:$A$1001,customers!$I$1:$I$1001,,0)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Expresso</v>
      </c>
      <c r="O364" t="str">
        <f t="shared" si="17"/>
        <v>Light</v>
      </c>
      <c r="P364" t="str">
        <f>_xlfn.XLOOKUP(orders!C364,customers!$A$1:$A$1001,customers!$I$1:$I$1001,,0)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Expresso</v>
      </c>
      <c r="O366" t="str">
        <f t="shared" si="17"/>
        <v>Dark</v>
      </c>
      <c r="P366" t="str">
        <f>_xlfn.XLOOKUP(orders!C366,customers!$A$1:$A$1001,customers!$I$1:$I$1001,,0)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Expresso</v>
      </c>
      <c r="O368" t="str">
        <f t="shared" si="17"/>
        <v>Dark</v>
      </c>
      <c r="P368" t="str">
        <f>_xlfn.XLOOKUP(orders!C368,customers!$A$1:$A$1001,customers!$I$1:$I$1001,,0)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Expresso</v>
      </c>
      <c r="O370" t="str">
        <f t="shared" si="17"/>
        <v>Medium</v>
      </c>
      <c r="P370" t="str">
        <f>_xlfn.XLOOKUP(orders!C370,customers!$A$1:$A$1001,customers!$I$1:$I$1001,,0)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Expresso</v>
      </c>
      <c r="O371" t="str">
        <f t="shared" si="17"/>
        <v>Light</v>
      </c>
      <c r="P371" t="str">
        <f>_xlfn.XLOOKUP(orders!C371,customers!$A$1:$A$1001,customers!$I$1:$I$1001,,0)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Expresso</v>
      </c>
      <c r="O372" t="str">
        <f t="shared" si="17"/>
        <v>Dark</v>
      </c>
      <c r="P372" t="str">
        <f>_xlfn.XLOOKUP(orders!C372,customers!$A$1:$A$1001,customers!$I$1:$I$1001,,0)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Expresso</v>
      </c>
      <c r="O384" t="str">
        <f t="shared" si="17"/>
        <v>Dark</v>
      </c>
      <c r="P384" t="str">
        <f>_xlfn.XLOOKUP(orders!C384,customers!$A$1:$A$1001,customers!$I$1:$I$1001,,0)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Expresso</v>
      </c>
      <c r="O385" t="str">
        <f t="shared" si="17"/>
        <v>Light</v>
      </c>
      <c r="P385" t="str">
        <f>_xlfn.XLOOKUP(orders!C385,customers!$A$1:$A$1001,customers!$I$1:$I$1001,,0)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IF(I387="Rob","Robusta",IF(I387="Ara","Arabica",IF(I387="Exc","Expresso",IF(I387="Lib","Liberica",""))))</f>
        <v>Liberica</v>
      </c>
      <c r="O387" t="str">
        <f t="shared" ref="O387:O450" si="20">IF(J387="M","Medium",IF(J387="L","Light",IF(J387="D","Dark","")))</f>
        <v>Medium</v>
      </c>
      <c r="P387" t="str">
        <f>_xlfn.XLOOKUP(orders!C387,customers!$A$1:$A$1001,customers!$I$1:$I$1001,,0)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Expresso</v>
      </c>
      <c r="O389" t="str">
        <f t="shared" si="20"/>
        <v>Light</v>
      </c>
      <c r="P389" t="str">
        <f>_xlfn.XLOOKUP(orders!C389,customers!$A$1:$A$1001,customers!$I$1:$I$1001,,0)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Expresso</v>
      </c>
      <c r="O392" t="str">
        <f t="shared" si="20"/>
        <v>Dark</v>
      </c>
      <c r="P392" t="str">
        <f>_xlfn.XLOOKUP(orders!C392,customers!$A$1:$A$1001,customers!$I$1:$I$1001,,0)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Expresso</v>
      </c>
      <c r="O394" t="str">
        <f t="shared" si="20"/>
        <v>Light</v>
      </c>
      <c r="P394" t="str">
        <f>_xlfn.XLOOKUP(orders!C394,customers!$A$1:$A$1001,customers!$I$1:$I$1001,,0)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Expresso</v>
      </c>
      <c r="O401" t="str">
        <f t="shared" si="20"/>
        <v>Dark</v>
      </c>
      <c r="P401" t="str">
        <f>_xlfn.XLOOKUP(orders!C401,customers!$A$1:$A$1001,customers!$I$1:$I$1001,,0)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Expresso</v>
      </c>
      <c r="O407" t="str">
        <f t="shared" si="20"/>
        <v>Medium</v>
      </c>
      <c r="P407" t="str">
        <f>_xlfn.XLOOKUP(orders!C407,customers!$A$1:$A$1001,customers!$I$1:$I$1001,,0)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Expresso</v>
      </c>
      <c r="O408" t="str">
        <f t="shared" si="20"/>
        <v>Medium</v>
      </c>
      <c r="P408" t="str">
        <f>_xlfn.XLOOKUP(orders!C408,customers!$A$1:$A$1001,customers!$I$1:$I$1001,,0)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Expresso</v>
      </c>
      <c r="O409" t="str">
        <f t="shared" si="20"/>
        <v>Medium</v>
      </c>
      <c r="P409" t="str">
        <f>_xlfn.XLOOKUP(orders!C409,customers!$A$1:$A$1001,customers!$I$1:$I$1001,,0)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Expresso</v>
      </c>
      <c r="O426" t="str">
        <f t="shared" si="20"/>
        <v>Light</v>
      </c>
      <c r="P426" t="str">
        <f>_xlfn.XLOOKUP(orders!C426,customers!$A$1:$A$1001,customers!$I$1:$I$1001,,0)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Expresso</v>
      </c>
      <c r="O433" t="str">
        <f t="shared" si="20"/>
        <v>Dark</v>
      </c>
      <c r="P433" t="str">
        <f>_xlfn.XLOOKUP(orders!C433,customers!$A$1:$A$1001,customers!$I$1:$I$1001,,0)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Expresso</v>
      </c>
      <c r="O437" t="str">
        <f t="shared" si="20"/>
        <v>Medium</v>
      </c>
      <c r="P437" t="str">
        <f>_xlfn.XLOOKUP(orders!C437,customers!$A$1:$A$1001,customers!$I$1:$I$1001,,0)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Expresso</v>
      </c>
      <c r="O441" t="str">
        <f t="shared" si="20"/>
        <v>Light</v>
      </c>
      <c r="P441" t="str">
        <f>_xlfn.XLOOKUP(orders!C441,customers!$A$1:$A$1001,customers!$I$1:$I$1001,,0)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Expresso</v>
      </c>
      <c r="O443" t="str">
        <f t="shared" si="20"/>
        <v>Dark</v>
      </c>
      <c r="P443" t="str">
        <f>_xlfn.XLOOKUP(orders!C443,customers!$A$1:$A$1001,customers!$I$1:$I$1001,,0)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Expresso</v>
      </c>
      <c r="O445" t="str">
        <f t="shared" si="20"/>
        <v>Light</v>
      </c>
      <c r="P445" t="str">
        <f>_xlfn.XLOOKUP(orders!C445,customers!$A$1:$A$1001,customers!$I$1:$I$1001,,0)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Expresso</v>
      </c>
      <c r="O446" t="str">
        <f t="shared" si="20"/>
        <v>Medium</v>
      </c>
      <c r="P446" t="str">
        <f>_xlfn.XLOOKUP(orders!C446,customers!$A$1:$A$1001,customers!$I$1:$I$1001,,0)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IF(I451="Rob","Robusta",IF(I451="Ara","Arabica",IF(I451="Exc","Expresso",IF(I451="Lib","Liberica",""))))</f>
        <v>Robusta</v>
      </c>
      <c r="O451" t="str">
        <f t="shared" ref="O451:O514" si="23">IF(J451="M","Medium",IF(J451="L","Light",IF(J451="D","Dark","")))</f>
        <v>Dark</v>
      </c>
      <c r="P451" t="str">
        <f>_xlfn.XLOOKUP(orders!C451,customers!$A$1:$A$1001,customers!$I$1:$I$1001,,0)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Expresso</v>
      </c>
      <c r="O465" t="str">
        <f t="shared" si="23"/>
        <v>Medium</v>
      </c>
      <c r="P465" t="str">
        <f>_xlfn.XLOOKUP(orders!C465,customers!$A$1:$A$1001,customers!$I$1:$I$1001,,0)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Expresso</v>
      </c>
      <c r="O470" t="str">
        <f t="shared" si="23"/>
        <v>Medium</v>
      </c>
      <c r="P470" t="str">
        <f>_xlfn.XLOOKUP(orders!C470,customers!$A$1:$A$1001,customers!$I$1:$I$1001,,0)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Expresso</v>
      </c>
      <c r="O471" t="str">
        <f t="shared" si="23"/>
        <v>Light</v>
      </c>
      <c r="P471" t="str">
        <f>_xlfn.XLOOKUP(orders!C471,customers!$A$1:$A$1001,customers!$I$1:$I$1001,,0)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Expresso</v>
      </c>
      <c r="O476" t="str">
        <f t="shared" si="23"/>
        <v>Medium</v>
      </c>
      <c r="P476" t="str">
        <f>_xlfn.XLOOKUP(orders!C476,customers!$A$1:$A$1001,customers!$I$1:$I$1001,,0)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Expresso</v>
      </c>
      <c r="O478" t="str">
        <f t="shared" si="23"/>
        <v>Light</v>
      </c>
      <c r="P478" t="str">
        <f>_xlfn.XLOOKUP(orders!C478,customers!$A$1:$A$1001,customers!$I$1:$I$1001,,0)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Expresso</v>
      </c>
      <c r="O481" t="str">
        <f t="shared" si="23"/>
        <v>Medium</v>
      </c>
      <c r="P481" t="str">
        <f>_xlfn.XLOOKUP(orders!C481,customers!$A$1:$A$1001,customers!$I$1:$I$1001,,0)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Expresso</v>
      </c>
      <c r="O482" t="str">
        <f t="shared" si="23"/>
        <v>Medium</v>
      </c>
      <c r="P482" t="str">
        <f>_xlfn.XLOOKUP(orders!C482,customers!$A$1:$A$1001,customers!$I$1:$I$1001,,0)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Expresso</v>
      </c>
      <c r="O484" t="str">
        <f t="shared" si="23"/>
        <v>Dark</v>
      </c>
      <c r="P484" t="str">
        <f>_xlfn.XLOOKUP(orders!C484,customers!$A$1:$A$1001,customers!$I$1:$I$1001,,0)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Expresso</v>
      </c>
      <c r="O489" t="str">
        <f t="shared" si="23"/>
        <v>Dark</v>
      </c>
      <c r="P489" t="str">
        <f>_xlfn.XLOOKUP(orders!C489,customers!$A$1:$A$1001,customers!$I$1:$I$1001,,0)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Expresso</v>
      </c>
      <c r="O494" t="str">
        <f t="shared" si="23"/>
        <v>Medium</v>
      </c>
      <c r="P494" t="str">
        <f>_xlfn.XLOOKUP(orders!C494,customers!$A$1:$A$1001,customers!$I$1:$I$1001,,0)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Expresso</v>
      </c>
      <c r="O498" t="str">
        <f t="shared" si="23"/>
        <v>Dark</v>
      </c>
      <c r="P498" t="str">
        <f>_xlfn.XLOOKUP(orders!C498,customers!$A$1:$A$1001,customers!$I$1:$I$1001,,0)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Expresso</v>
      </c>
      <c r="O504" t="str">
        <f t="shared" si="23"/>
        <v>Medium</v>
      </c>
      <c r="P504" t="str">
        <f>_xlfn.XLOOKUP(orders!C504,customers!$A$1:$A$1001,customers!$I$1:$I$1001,,0)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IF(I515="Rob","Robusta",IF(I515="Ara","Arabica",IF(I515="Exc","Expresso",IF(I515="Lib","Liberica",""))))</f>
        <v>Liberica</v>
      </c>
      <c r="O515" t="str">
        <f t="shared" ref="O515:O578" si="26">IF(J515="M","Medium",IF(J515="L","Light",IF(J515="D","Dark","")))</f>
        <v>Light</v>
      </c>
      <c r="P515" t="str">
        <f>_xlfn.XLOOKUP(orders!C515,customers!$A$1:$A$1001,customers!$I$1:$I$1001,,0)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Expresso</v>
      </c>
      <c r="O520" t="str">
        <f t="shared" si="26"/>
        <v>Dark</v>
      </c>
      <c r="P520" t="str">
        <f>_xlfn.XLOOKUP(orders!C520,customers!$A$1:$A$1001,customers!$I$1:$I$1001,,0)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Expresso</v>
      </c>
      <c r="O528" t="str">
        <f t="shared" si="26"/>
        <v>Medium</v>
      </c>
      <c r="P528" t="str">
        <f>_xlfn.XLOOKUP(orders!C528,customers!$A$1:$A$1001,customers!$I$1:$I$1001,,0)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Expresso</v>
      </c>
      <c r="O529" t="str">
        <f t="shared" si="26"/>
        <v>Medium</v>
      </c>
      <c r="P529" t="str">
        <f>_xlfn.XLOOKUP(orders!C529,customers!$A$1:$A$1001,customers!$I$1:$I$1001,,0)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Expresso</v>
      </c>
      <c r="O530" t="str">
        <f t="shared" si="26"/>
        <v>Light</v>
      </c>
      <c r="P530" t="str">
        <f>_xlfn.XLOOKUP(orders!C530,customers!$A$1:$A$1001,customers!$I$1:$I$1001,,0)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Expresso</v>
      </c>
      <c r="O534" t="str">
        <f t="shared" si="26"/>
        <v>Medium</v>
      </c>
      <c r="P534" t="str">
        <f>_xlfn.XLOOKUP(orders!C534,customers!$A$1:$A$1001,customers!$I$1:$I$1001,,0)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Expresso</v>
      </c>
      <c r="O539" t="str">
        <f t="shared" si="26"/>
        <v>Dark</v>
      </c>
      <c r="P539" t="str">
        <f>_xlfn.XLOOKUP(orders!C539,customers!$A$1:$A$1001,customers!$I$1:$I$1001,,0)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Expresso</v>
      </c>
      <c r="O548" t="str">
        <f t="shared" si="26"/>
        <v>Dark</v>
      </c>
      <c r="P548" t="str">
        <f>_xlfn.XLOOKUP(orders!C548,customers!$A$1:$A$1001,customers!$I$1:$I$1001,,0)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Expresso</v>
      </c>
      <c r="O550" t="str">
        <f t="shared" si="26"/>
        <v>Light</v>
      </c>
      <c r="P550" t="str">
        <f>_xlfn.XLOOKUP(orders!C550,customers!$A$1:$A$1001,customers!$I$1:$I$1001,,0)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Expresso</v>
      </c>
      <c r="O551" t="str">
        <f t="shared" si="26"/>
        <v>Light</v>
      </c>
      <c r="P551" t="str">
        <f>_xlfn.XLOOKUP(orders!C551,customers!$A$1:$A$1001,customers!$I$1:$I$1001,,0)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Expresso</v>
      </c>
      <c r="O553" t="str">
        <f t="shared" si="26"/>
        <v>Dark</v>
      </c>
      <c r="P553" t="str">
        <f>_xlfn.XLOOKUP(orders!C553,customers!$A$1:$A$1001,customers!$I$1:$I$1001,,0)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Expresso</v>
      </c>
      <c r="O554" t="str">
        <f t="shared" si="26"/>
        <v>Light</v>
      </c>
      <c r="P554" t="str">
        <f>_xlfn.XLOOKUP(orders!C554,customers!$A$1:$A$1001,customers!$I$1:$I$1001,,0)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Expresso</v>
      </c>
      <c r="O555" t="str">
        <f t="shared" si="26"/>
        <v>Medium</v>
      </c>
      <c r="P555" t="str">
        <f>_xlfn.XLOOKUP(orders!C555,customers!$A$1:$A$1001,customers!$I$1:$I$1001,,0)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Expresso</v>
      </c>
      <c r="O557" t="str">
        <f t="shared" si="26"/>
        <v>Medium</v>
      </c>
      <c r="P557" t="str">
        <f>_xlfn.XLOOKUP(orders!C557,customers!$A$1:$A$1001,customers!$I$1:$I$1001,,0)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Expresso</v>
      </c>
      <c r="O559" t="str">
        <f t="shared" si="26"/>
        <v>Light</v>
      </c>
      <c r="P559" t="str">
        <f>_xlfn.XLOOKUP(orders!C559,customers!$A$1:$A$1001,customers!$I$1:$I$1001,,0)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Expresso</v>
      </c>
      <c r="O562" t="str">
        <f t="shared" si="26"/>
        <v>Medium</v>
      </c>
      <c r="P562" t="str">
        <f>_xlfn.XLOOKUP(orders!C562,customers!$A$1:$A$1001,customers!$I$1:$I$1001,,0)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Expresso</v>
      </c>
      <c r="O565" t="str">
        <f t="shared" si="26"/>
        <v>Medium</v>
      </c>
      <c r="P565" t="str">
        <f>_xlfn.XLOOKUP(orders!C565,customers!$A$1:$A$1001,customers!$I$1:$I$1001,,0)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Expresso</v>
      </c>
      <c r="O573" t="str">
        <f t="shared" si="26"/>
        <v>Light</v>
      </c>
      <c r="P573" t="str">
        <f>_xlfn.XLOOKUP(orders!C573,customers!$A$1:$A$1001,customers!$I$1:$I$1001,,0)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IF(I579="Rob","Robusta",IF(I579="Ara","Arabica",IF(I579="Exc","Expresso",IF(I579="Lib","Liberica",""))))</f>
        <v>Liberica</v>
      </c>
      <c r="O579" t="str">
        <f t="shared" ref="O579:O642" si="29">IF(J579="M","Medium",IF(J579="L","Light",IF(J579="D","Dark","")))</f>
        <v>Medium</v>
      </c>
      <c r="P579" t="str">
        <f>_xlfn.XLOOKUP(orders!C579,customers!$A$1:$A$1001,customers!$I$1:$I$1001,,0)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Expresso</v>
      </c>
      <c r="O580" t="str">
        <f t="shared" si="29"/>
        <v>Light</v>
      </c>
      <c r="P580" t="str">
        <f>_xlfn.XLOOKUP(orders!C580,customers!$A$1:$A$1001,customers!$I$1:$I$1001,,0)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Expresso</v>
      </c>
      <c r="O582" t="str">
        <f t="shared" si="29"/>
        <v>Light</v>
      </c>
      <c r="P582" t="str">
        <f>_xlfn.XLOOKUP(orders!C582,customers!$A$1:$A$1001,customers!$I$1:$I$1001,,0)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Expresso</v>
      </c>
      <c r="O583" t="str">
        <f t="shared" si="29"/>
        <v>Light</v>
      </c>
      <c r="P583" t="str">
        <f>_xlfn.XLOOKUP(orders!C583,customers!$A$1:$A$1001,customers!$I$1:$I$1001,,0)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Expresso</v>
      </c>
      <c r="O584" t="str">
        <f t="shared" si="29"/>
        <v>Dark</v>
      </c>
      <c r="P584" t="str">
        <f>_xlfn.XLOOKUP(orders!C584,customers!$A$1:$A$1001,customers!$I$1:$I$1001,,0)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Expresso</v>
      </c>
      <c r="O587" t="str">
        <f t="shared" si="29"/>
        <v>Medium</v>
      </c>
      <c r="P587" t="str">
        <f>_xlfn.XLOOKUP(orders!C587,customers!$A$1:$A$1001,customers!$I$1:$I$1001,,0)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Expresso</v>
      </c>
      <c r="O591" t="str">
        <f t="shared" si="29"/>
        <v>Light</v>
      </c>
      <c r="P591" t="str">
        <f>_xlfn.XLOOKUP(orders!C591,customers!$A$1:$A$1001,customers!$I$1:$I$1001,,0)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Expresso</v>
      </c>
      <c r="O592" t="str">
        <f t="shared" si="29"/>
        <v>Medium</v>
      </c>
      <c r="P592" t="str">
        <f>_xlfn.XLOOKUP(orders!C592,customers!$A$1:$A$1001,customers!$I$1:$I$1001,,0)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Expresso</v>
      </c>
      <c r="O595" t="str">
        <f t="shared" si="29"/>
        <v>Dark</v>
      </c>
      <c r="P595" t="str">
        <f>_xlfn.XLOOKUP(orders!C595,customers!$A$1:$A$1001,customers!$I$1:$I$1001,,0)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Expresso</v>
      </c>
      <c r="O597" t="str">
        <f t="shared" si="29"/>
        <v>Light</v>
      </c>
      <c r="P597" t="str">
        <f>_xlfn.XLOOKUP(orders!C597,customers!$A$1:$A$1001,customers!$I$1:$I$1001,,0)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Expresso</v>
      </c>
      <c r="O604" t="str">
        <f t="shared" si="29"/>
        <v>Light</v>
      </c>
      <c r="P604" t="str">
        <f>_xlfn.XLOOKUP(orders!C604,customers!$A$1:$A$1001,customers!$I$1:$I$1001,,0)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Expresso</v>
      </c>
      <c r="O609" t="str">
        <f t="shared" si="29"/>
        <v>Dark</v>
      </c>
      <c r="P609" t="str">
        <f>_xlfn.XLOOKUP(orders!C609,customers!$A$1:$A$1001,customers!$I$1:$I$1001,,0)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Expresso</v>
      </c>
      <c r="O610" t="str">
        <f t="shared" si="29"/>
        <v>Dark</v>
      </c>
      <c r="P610" t="str">
        <f>_xlfn.XLOOKUP(orders!C610,customers!$A$1:$A$1001,customers!$I$1:$I$1001,,0)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Expresso</v>
      </c>
      <c r="O613" t="str">
        <f t="shared" si="29"/>
        <v>Light</v>
      </c>
      <c r="P613" t="str">
        <f>_xlfn.XLOOKUP(orders!C613,customers!$A$1:$A$1001,customers!$I$1:$I$1001,,0)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Expresso</v>
      </c>
      <c r="O618" t="str">
        <f t="shared" si="29"/>
        <v>Medium</v>
      </c>
      <c r="P618" t="str">
        <f>_xlfn.XLOOKUP(orders!C618,customers!$A$1:$A$1001,customers!$I$1:$I$1001,,0)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Expresso</v>
      </c>
      <c r="O620" t="str">
        <f t="shared" si="29"/>
        <v>Dark</v>
      </c>
      <c r="P620" t="str">
        <f>_xlfn.XLOOKUP(orders!C620,customers!$A$1:$A$1001,customers!$I$1:$I$1001,,0)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Expresso</v>
      </c>
      <c r="O625" t="str">
        <f t="shared" si="29"/>
        <v>Dark</v>
      </c>
      <c r="P625" t="str">
        <f>_xlfn.XLOOKUP(orders!C625,customers!$A$1:$A$1001,customers!$I$1:$I$1001,,0)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Expresso</v>
      </c>
      <c r="O626" t="str">
        <f t="shared" si="29"/>
        <v>Medium</v>
      </c>
      <c r="P626" t="str">
        <f>_xlfn.XLOOKUP(orders!C626,customers!$A$1:$A$1001,customers!$I$1:$I$1001,,0)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Expresso</v>
      </c>
      <c r="O629" t="str">
        <f t="shared" si="29"/>
        <v>Medium</v>
      </c>
      <c r="P629" t="str">
        <f>_xlfn.XLOOKUP(orders!C629,customers!$A$1:$A$1001,customers!$I$1:$I$1001,,0)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Expresso</v>
      </c>
      <c r="O630" t="str">
        <f t="shared" si="29"/>
        <v>Light</v>
      </c>
      <c r="P630" t="str">
        <f>_xlfn.XLOOKUP(orders!C630,customers!$A$1:$A$1001,customers!$I$1:$I$1001,,0)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Expresso</v>
      </c>
      <c r="O634" t="str">
        <f t="shared" si="29"/>
        <v>Light</v>
      </c>
      <c r="P634" t="str">
        <f>_xlfn.XLOOKUP(orders!C634,customers!$A$1:$A$1001,customers!$I$1:$I$1001,,0)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Expresso</v>
      </c>
      <c r="O637" t="str">
        <f t="shared" si="29"/>
        <v>Light</v>
      </c>
      <c r="P637" t="str">
        <f>_xlfn.XLOOKUP(orders!C637,customers!$A$1:$A$1001,customers!$I$1:$I$1001,,0)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Expresso</v>
      </c>
      <c r="O639" t="str">
        <f t="shared" si="29"/>
        <v>Medium</v>
      </c>
      <c r="P639" t="str">
        <f>_xlfn.XLOOKUP(orders!C639,customers!$A$1:$A$1001,customers!$I$1:$I$1001,,0)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IF(I643="Rob","Robusta",IF(I643="Ara","Arabica",IF(I643="Exc","Expresso",IF(I643="Lib","Liberica",""))))</f>
        <v>Robusta</v>
      </c>
      <c r="O643" t="str">
        <f t="shared" ref="O643:O706" si="32">IF(J643="M","Medium",IF(J643="L","Light",IF(J643="D","Dark","")))</f>
        <v>Light</v>
      </c>
      <c r="P643" t="str">
        <f>_xlfn.XLOOKUP(orders!C643,customers!$A$1:$A$1001,customers!$I$1:$I$1001,,0)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Expresso</v>
      </c>
      <c r="O644" t="str">
        <f t="shared" si="32"/>
        <v>Medium</v>
      </c>
      <c r="P644" t="str">
        <f>_xlfn.XLOOKUP(orders!C644,customers!$A$1:$A$1001,customers!$I$1:$I$1001,,0)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Expresso</v>
      </c>
      <c r="O645" t="str">
        <f t="shared" si="32"/>
        <v>Light</v>
      </c>
      <c r="P645" t="str">
        <f>_xlfn.XLOOKUP(orders!C645,customers!$A$1:$A$1001,customers!$I$1:$I$1001,,0)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Expresso</v>
      </c>
      <c r="O660" t="str">
        <f t="shared" si="32"/>
        <v>Medium</v>
      </c>
      <c r="P660" t="str">
        <f>_xlfn.XLOOKUP(orders!C660,customers!$A$1:$A$1001,customers!$I$1:$I$1001,,0)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Expresso</v>
      </c>
      <c r="O662" t="str">
        <f t="shared" si="32"/>
        <v>Light</v>
      </c>
      <c r="P662" t="str">
        <f>_xlfn.XLOOKUP(orders!C662,customers!$A$1:$A$1001,customers!$I$1:$I$1001,,0)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Expresso</v>
      </c>
      <c r="O666" t="str">
        <f t="shared" si="32"/>
        <v>Dark</v>
      </c>
      <c r="P666" t="str">
        <f>_xlfn.XLOOKUP(orders!C666,customers!$A$1:$A$1001,customers!$I$1:$I$1001,,0)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Expresso</v>
      </c>
      <c r="O675" t="str">
        <f t="shared" si="32"/>
        <v>Medium</v>
      </c>
      <c r="P675" t="str">
        <f>_xlfn.XLOOKUP(orders!C675,customers!$A$1:$A$1001,customers!$I$1:$I$1001,,0)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Expresso</v>
      </c>
      <c r="O684" t="str">
        <f t="shared" si="32"/>
        <v>Medium</v>
      </c>
      <c r="P684" t="str">
        <f>_xlfn.XLOOKUP(orders!C684,customers!$A$1:$A$1001,customers!$I$1:$I$1001,,0)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Expresso</v>
      </c>
      <c r="O689" t="str">
        <f t="shared" si="32"/>
        <v>Medium</v>
      </c>
      <c r="P689" t="str">
        <f>_xlfn.XLOOKUP(orders!C689,customers!$A$1:$A$1001,customers!$I$1:$I$1001,,0)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Expresso</v>
      </c>
      <c r="O696" t="str">
        <f t="shared" si="32"/>
        <v>Dark</v>
      </c>
      <c r="P696" t="str">
        <f>_xlfn.XLOOKUP(orders!C696,customers!$A$1:$A$1001,customers!$I$1:$I$1001,,0)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Expresso</v>
      </c>
      <c r="O706" t="str">
        <f t="shared" si="32"/>
        <v>Dark</v>
      </c>
      <c r="P706" t="str">
        <f>_xlfn.XLOOKUP(orders!C706,customers!$A$1:$A$1001,customers!$I$1:$I$1001,,0)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IF(I707="Rob","Robusta",IF(I707="Ara","Arabica",IF(I707="Exc","Expresso",IF(I707="Lib","Liberica",""))))</f>
        <v>Expresso</v>
      </c>
      <c r="O707" t="str">
        <f t="shared" ref="O707:O770" si="35">IF(J707="M","Medium",IF(J707="L","Light",IF(J707="D","Dark","")))</f>
        <v>Light</v>
      </c>
      <c r="P707" t="str">
        <f>_xlfn.XLOOKUP(orders!C707,customers!$A$1:$A$1001,customers!$I$1:$I$1001,,0)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Expresso</v>
      </c>
      <c r="O708" t="str">
        <f t="shared" si="35"/>
        <v>Medium</v>
      </c>
      <c r="P708" t="str">
        <f>_xlfn.XLOOKUP(orders!C708,customers!$A$1:$A$1001,customers!$I$1:$I$1001,,0)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Expresso</v>
      </c>
      <c r="O711" t="str">
        <f t="shared" si="35"/>
        <v>Light</v>
      </c>
      <c r="P711" t="str">
        <f>_xlfn.XLOOKUP(orders!C711,customers!$A$1:$A$1001,customers!$I$1:$I$1001,,0)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Expresso</v>
      </c>
      <c r="O712" t="str">
        <f t="shared" si="35"/>
        <v>Medium</v>
      </c>
      <c r="P712" t="str">
        <f>_xlfn.XLOOKUP(orders!C712,customers!$A$1:$A$1001,customers!$I$1:$I$1001,,0)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Expresso</v>
      </c>
      <c r="O714" t="str">
        <f t="shared" si="35"/>
        <v>Medium</v>
      </c>
      <c r="P714" t="str">
        <f>_xlfn.XLOOKUP(orders!C714,customers!$A$1:$A$1001,customers!$I$1:$I$1001,,0)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Expresso</v>
      </c>
      <c r="O716" t="str">
        <f t="shared" si="35"/>
        <v>Dark</v>
      </c>
      <c r="P716" t="str">
        <f>_xlfn.XLOOKUP(orders!C716,customers!$A$1:$A$1001,customers!$I$1:$I$1001,,0)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Expresso</v>
      </c>
      <c r="O717" t="str">
        <f t="shared" si="35"/>
        <v>Light</v>
      </c>
      <c r="P717" t="str">
        <f>_xlfn.XLOOKUP(orders!C717,customers!$A$1:$A$1001,customers!$I$1:$I$1001,,0)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Expresso</v>
      </c>
      <c r="O722" t="str">
        <f t="shared" si="35"/>
        <v>Dark</v>
      </c>
      <c r="P722" t="str">
        <f>_xlfn.XLOOKUP(orders!C722,customers!$A$1:$A$1001,customers!$I$1:$I$1001,,0)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Expresso</v>
      </c>
      <c r="O724" t="str">
        <f t="shared" si="35"/>
        <v>Dark</v>
      </c>
      <c r="P724" t="str">
        <f>_xlfn.XLOOKUP(orders!C724,customers!$A$1:$A$1001,customers!$I$1:$I$1001,,0)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Expresso</v>
      </c>
      <c r="O725" t="str">
        <f t="shared" si="35"/>
        <v>Medium</v>
      </c>
      <c r="P725" t="str">
        <f>_xlfn.XLOOKUP(orders!C725,customers!$A$1:$A$1001,customers!$I$1:$I$1001,,0)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Expresso</v>
      </c>
      <c r="O730" t="str">
        <f t="shared" si="35"/>
        <v>Dark</v>
      </c>
      <c r="P730" t="str">
        <f>_xlfn.XLOOKUP(orders!C730,customers!$A$1:$A$1001,customers!$I$1:$I$1001,,0)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Expresso</v>
      </c>
      <c r="O734" t="str">
        <f t="shared" si="35"/>
        <v>Light</v>
      </c>
      <c r="P734" t="str">
        <f>_xlfn.XLOOKUP(orders!C734,customers!$A$1:$A$1001,customers!$I$1:$I$1001,,0)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Expresso</v>
      </c>
      <c r="O737" t="str">
        <f t="shared" si="35"/>
        <v>Dark</v>
      </c>
      <c r="P737" t="str">
        <f>_xlfn.XLOOKUP(orders!C737,customers!$A$1:$A$1001,customers!$I$1:$I$1001,,0)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Expresso</v>
      </c>
      <c r="O741" t="str">
        <f t="shared" si="35"/>
        <v>Dark</v>
      </c>
      <c r="P741" t="str">
        <f>_xlfn.XLOOKUP(orders!C741,customers!$A$1:$A$1001,customers!$I$1:$I$1001,,0)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Expresso</v>
      </c>
      <c r="O747" t="str">
        <f t="shared" si="35"/>
        <v>Dark</v>
      </c>
      <c r="P747" t="str">
        <f>_xlfn.XLOOKUP(orders!C747,customers!$A$1:$A$1001,customers!$I$1:$I$1001,,0)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Expresso</v>
      </c>
      <c r="O750" t="str">
        <f t="shared" si="35"/>
        <v>Dark</v>
      </c>
      <c r="P750" t="str">
        <f>_xlfn.XLOOKUP(orders!C750,customers!$A$1:$A$1001,customers!$I$1:$I$1001,,0)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Expresso</v>
      </c>
      <c r="O754" t="str">
        <f t="shared" si="35"/>
        <v>Medium</v>
      </c>
      <c r="P754" t="str">
        <f>_xlfn.XLOOKUP(orders!C754,customers!$A$1:$A$1001,customers!$I$1:$I$1001,,0)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Expresso</v>
      </c>
      <c r="O762" t="str">
        <f t="shared" si="35"/>
        <v>Light</v>
      </c>
      <c r="P762" t="str">
        <f>_xlfn.XLOOKUP(orders!C762,customers!$A$1:$A$1001,customers!$I$1:$I$1001,,0)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Expresso</v>
      </c>
      <c r="O763" t="str">
        <f t="shared" si="35"/>
        <v>Light</v>
      </c>
      <c r="P763" t="str">
        <f>_xlfn.XLOOKUP(orders!C763,customers!$A$1:$A$1001,customers!$I$1:$I$1001,,0)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IF(I771="Rob","Robusta",IF(I771="Ara","Arabica",IF(I771="Exc","Expresso",IF(I771="Lib","Liberica",""))))</f>
        <v>Robusta</v>
      </c>
      <c r="O771" t="str">
        <f t="shared" ref="O771:O834" si="38">IF(J771="M","Medium",IF(J771="L","Light",IF(J771="D","Dark","")))</f>
        <v>Medium</v>
      </c>
      <c r="P771" t="str">
        <f>_xlfn.XLOOKUP(orders!C771,customers!$A$1:$A$1001,customers!$I$1:$I$1001,,0)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Expresso</v>
      </c>
      <c r="O774" t="str">
        <f t="shared" si="38"/>
        <v>Medium</v>
      </c>
      <c r="P774" t="str">
        <f>_xlfn.XLOOKUP(orders!C774,customers!$A$1:$A$1001,customers!$I$1:$I$1001,,0)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Expresso</v>
      </c>
      <c r="O777" t="str">
        <f t="shared" si="38"/>
        <v>Light</v>
      </c>
      <c r="P777" t="str">
        <f>_xlfn.XLOOKUP(orders!C777,customers!$A$1:$A$1001,customers!$I$1:$I$1001,,0)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Expresso</v>
      </c>
      <c r="O782" t="str">
        <f t="shared" si="38"/>
        <v>Medium</v>
      </c>
      <c r="P782" t="str">
        <f>_xlfn.XLOOKUP(orders!C782,customers!$A$1:$A$1001,customers!$I$1:$I$1001,,0)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Expresso</v>
      </c>
      <c r="O784" t="str">
        <f t="shared" si="38"/>
        <v>Light</v>
      </c>
      <c r="P784" t="str">
        <f>_xlfn.XLOOKUP(orders!C784,customers!$A$1:$A$1001,customers!$I$1:$I$1001,,0)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Expresso</v>
      </c>
      <c r="O788" t="str">
        <f t="shared" si="38"/>
        <v>Dark</v>
      </c>
      <c r="P788" t="str">
        <f>_xlfn.XLOOKUP(orders!C788,customers!$A$1:$A$1001,customers!$I$1:$I$1001,,0)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Expresso</v>
      </c>
      <c r="O789" t="str">
        <f t="shared" si="38"/>
        <v>Medium</v>
      </c>
      <c r="P789" t="str">
        <f>_xlfn.XLOOKUP(orders!C789,customers!$A$1:$A$1001,customers!$I$1:$I$1001,,0)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Expresso</v>
      </c>
      <c r="O801" t="str">
        <f t="shared" si="38"/>
        <v>Dark</v>
      </c>
      <c r="P801" t="str">
        <f>_xlfn.XLOOKUP(orders!C801,customers!$A$1:$A$1001,customers!$I$1:$I$1001,,0)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Expresso</v>
      </c>
      <c r="O805" t="str">
        <f t="shared" si="38"/>
        <v>Medium</v>
      </c>
      <c r="P805" t="str">
        <f>_xlfn.XLOOKUP(orders!C805,customers!$A$1:$A$1001,customers!$I$1:$I$1001,,0)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Expresso</v>
      </c>
      <c r="O815" t="str">
        <f t="shared" si="38"/>
        <v>Medium</v>
      </c>
      <c r="P815" t="str">
        <f>_xlfn.XLOOKUP(orders!C815,customers!$A$1:$A$1001,customers!$I$1:$I$1001,,0)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Expresso</v>
      </c>
      <c r="O816" t="str">
        <f t="shared" si="38"/>
        <v>Light</v>
      </c>
      <c r="P816" t="str">
        <f>_xlfn.XLOOKUP(orders!C816,customers!$A$1:$A$1001,customers!$I$1:$I$1001,,0)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Expresso</v>
      </c>
      <c r="O822" t="str">
        <f t="shared" si="38"/>
        <v>Medium</v>
      </c>
      <c r="P822" t="str">
        <f>_xlfn.XLOOKUP(orders!C822,customers!$A$1:$A$1001,customers!$I$1:$I$1001,,0)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Expresso</v>
      </c>
      <c r="O824" t="str">
        <f t="shared" si="38"/>
        <v>Light</v>
      </c>
      <c r="P824" t="str">
        <f>_xlfn.XLOOKUP(orders!C824,customers!$A$1:$A$1001,customers!$I$1:$I$1001,,0)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Expresso</v>
      </c>
      <c r="O828" t="str">
        <f t="shared" si="38"/>
        <v>Medium</v>
      </c>
      <c r="P828" t="str">
        <f>_xlfn.XLOOKUP(orders!C828,customers!$A$1:$A$1001,customers!$I$1:$I$1001,,0)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Expresso</v>
      </c>
      <c r="O829" t="str">
        <f t="shared" si="38"/>
        <v>Medium</v>
      </c>
      <c r="P829" t="str">
        <f>_xlfn.XLOOKUP(orders!C829,customers!$A$1:$A$1001,customers!$I$1:$I$1001,,0)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Expresso</v>
      </c>
      <c r="O832" t="str">
        <f t="shared" si="38"/>
        <v>Medium</v>
      </c>
      <c r="P832" t="str">
        <f>_xlfn.XLOOKUP(orders!C832,customers!$A$1:$A$1001,customers!$I$1:$I$1001,,0)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IF(I835="Rob","Robusta",IF(I835="Ara","Arabica",IF(I835="Exc","Expresso",IF(I835="Lib","Liberica",""))))</f>
        <v>Robusta</v>
      </c>
      <c r="O835" t="str">
        <f t="shared" ref="O835:O898" si="41">IF(J835="M","Medium",IF(J835="L","Light",IF(J835="D","Dark","")))</f>
        <v>Dark</v>
      </c>
      <c r="P835" t="str">
        <f>_xlfn.XLOOKUP(orders!C835,customers!$A$1:$A$1001,customers!$I$1:$I$1001,,0)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Expresso</v>
      </c>
      <c r="O837" t="str">
        <f t="shared" si="41"/>
        <v>Light</v>
      </c>
      <c r="P837" t="str">
        <f>_xlfn.XLOOKUP(orders!C837,customers!$A$1:$A$1001,customers!$I$1:$I$1001,,0)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Expresso</v>
      </c>
      <c r="O841" t="str">
        <f t="shared" si="41"/>
        <v>Medium</v>
      </c>
      <c r="P841" t="str">
        <f>_xlfn.XLOOKUP(orders!C841,customers!$A$1:$A$1001,customers!$I$1:$I$1001,,0)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Expresso</v>
      </c>
      <c r="O844" t="str">
        <f t="shared" si="41"/>
        <v>Medium</v>
      </c>
      <c r="P844" t="str">
        <f>_xlfn.XLOOKUP(orders!C844,customers!$A$1:$A$1001,customers!$I$1:$I$1001,,0)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Expresso</v>
      </c>
      <c r="O845" t="str">
        <f t="shared" si="41"/>
        <v>Medium</v>
      </c>
      <c r="P845" t="str">
        <f>_xlfn.XLOOKUP(orders!C845,customers!$A$1:$A$1001,customers!$I$1:$I$1001,,0)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Expresso</v>
      </c>
      <c r="O847" t="str">
        <f t="shared" si="41"/>
        <v>Dark</v>
      </c>
      <c r="P847" t="str">
        <f>_xlfn.XLOOKUP(orders!C847,customers!$A$1:$A$1001,customers!$I$1:$I$1001,,0)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Expresso</v>
      </c>
      <c r="O850" t="str">
        <f t="shared" si="41"/>
        <v>Light</v>
      </c>
      <c r="P850" t="str">
        <f>_xlfn.XLOOKUP(orders!C850,customers!$A$1:$A$1001,customers!$I$1:$I$1001,,0)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Expresso</v>
      </c>
      <c r="O870" t="str">
        <f t="shared" si="41"/>
        <v>Medium</v>
      </c>
      <c r="P870" t="str">
        <f>_xlfn.XLOOKUP(orders!C870,customers!$A$1:$A$1001,customers!$I$1:$I$1001,,0)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Expresso</v>
      </c>
      <c r="O872" t="str">
        <f t="shared" si="41"/>
        <v>Dark</v>
      </c>
      <c r="P872" t="str">
        <f>_xlfn.XLOOKUP(orders!C872,customers!$A$1:$A$1001,customers!$I$1:$I$1001,,0)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Expresso</v>
      </c>
      <c r="O873" t="str">
        <f t="shared" si="41"/>
        <v>Light</v>
      </c>
      <c r="P873" t="str">
        <f>_xlfn.XLOOKUP(orders!C873,customers!$A$1:$A$1001,customers!$I$1:$I$1001,,0)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Expresso</v>
      </c>
      <c r="O881" t="str">
        <f t="shared" si="41"/>
        <v>Dark</v>
      </c>
      <c r="P881" t="str">
        <f>_xlfn.XLOOKUP(orders!C881,customers!$A$1:$A$1001,customers!$I$1:$I$1001,,0)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Expresso</v>
      </c>
      <c r="O889" t="str">
        <f t="shared" si="41"/>
        <v>Light</v>
      </c>
      <c r="P889" t="str">
        <f>_xlfn.XLOOKUP(orders!C889,customers!$A$1:$A$1001,customers!$I$1:$I$1001,,0)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Expresso</v>
      </c>
      <c r="O894" t="str">
        <f t="shared" si="41"/>
        <v>Medium</v>
      </c>
      <c r="P894" t="str">
        <f>_xlfn.XLOOKUP(orders!C894,customers!$A$1:$A$1001,customers!$I$1:$I$1001,,0)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Expresso</v>
      </c>
      <c r="O897" t="str">
        <f t="shared" si="41"/>
        <v>Medium</v>
      </c>
      <c r="P897" t="str">
        <f>_xlfn.XLOOKUP(orders!C897,customers!$A$1:$A$1001,customers!$I$1:$I$1001,,0)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IF(I899="Rob","Robusta",IF(I899="Ara","Arabica",IF(I899="Exc","Expresso",IF(I899="Lib","Liberica",""))))</f>
        <v>Expresso</v>
      </c>
      <c r="O899" t="str">
        <f t="shared" ref="O899:O962" si="44">IF(J899="M","Medium",IF(J899="L","Light",IF(J899="D","Dark","")))</f>
        <v>Dark</v>
      </c>
      <c r="P899" t="str">
        <f>_xlfn.XLOOKUP(orders!C899,customers!$A$1:$A$1001,customers!$I$1:$I$1001,,0)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Expresso</v>
      </c>
      <c r="O904" t="str">
        <f t="shared" si="44"/>
        <v>Medium</v>
      </c>
      <c r="P904" t="str">
        <f>_xlfn.XLOOKUP(orders!C904,customers!$A$1:$A$1001,customers!$I$1:$I$1001,,0)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Expresso</v>
      </c>
      <c r="O917" t="str">
        <f t="shared" si="44"/>
        <v>Dark</v>
      </c>
      <c r="P917" t="str">
        <f>_xlfn.XLOOKUP(orders!C917,customers!$A$1:$A$1001,customers!$I$1:$I$1001,,0)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Expresso</v>
      </c>
      <c r="O918" t="str">
        <f t="shared" si="44"/>
        <v>Dark</v>
      </c>
      <c r="P918" t="str">
        <f>_xlfn.XLOOKUP(orders!C918,customers!$A$1:$A$1001,customers!$I$1:$I$1001,,0)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Expresso</v>
      </c>
      <c r="O920" t="str">
        <f t="shared" si="44"/>
        <v>Dark</v>
      </c>
      <c r="P920" t="str">
        <f>_xlfn.XLOOKUP(orders!C920,customers!$A$1:$A$1001,customers!$I$1:$I$1001,,0)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Expresso</v>
      </c>
      <c r="O925" t="str">
        <f t="shared" si="44"/>
        <v>Dark</v>
      </c>
      <c r="P925" t="str">
        <f>_xlfn.XLOOKUP(orders!C925,customers!$A$1:$A$1001,customers!$I$1:$I$1001,,0)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Expresso</v>
      </c>
      <c r="O929" t="str">
        <f t="shared" si="44"/>
        <v>Dark</v>
      </c>
      <c r="P929" t="str">
        <f>_xlfn.XLOOKUP(orders!C929,customers!$A$1:$A$1001,customers!$I$1:$I$1001,,0)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Expresso</v>
      </c>
      <c r="O930" t="str">
        <f t="shared" si="44"/>
        <v>Medium</v>
      </c>
      <c r="P930" t="str">
        <f>_xlfn.XLOOKUP(orders!C930,customers!$A$1:$A$1001,customers!$I$1:$I$1001,,0)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Expresso</v>
      </c>
      <c r="O931" t="str">
        <f t="shared" si="44"/>
        <v>Light</v>
      </c>
      <c r="P931" t="str">
        <f>_xlfn.XLOOKUP(orders!C931,customers!$A$1:$A$1001,customers!$I$1:$I$1001,,0)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Expresso</v>
      </c>
      <c r="O932" t="str">
        <f t="shared" si="44"/>
        <v>Dark</v>
      </c>
      <c r="P932" t="str">
        <f>_xlfn.XLOOKUP(orders!C932,customers!$A$1:$A$1001,customers!$I$1:$I$1001,,0)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Expresso</v>
      </c>
      <c r="O934" t="str">
        <f t="shared" si="44"/>
        <v>Medium</v>
      </c>
      <c r="P934" t="str">
        <f>_xlfn.XLOOKUP(orders!C934,customers!$A$1:$A$1001,customers!$I$1:$I$1001,,0)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Expresso</v>
      </c>
      <c r="O940" t="str">
        <f t="shared" si="44"/>
        <v>Light</v>
      </c>
      <c r="P940" t="str">
        <f>_xlfn.XLOOKUP(orders!C940,customers!$A$1:$A$1001,customers!$I$1:$I$1001,,0)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Expresso</v>
      </c>
      <c r="O950" t="str">
        <f t="shared" si="44"/>
        <v>Dark</v>
      </c>
      <c r="P950" t="str">
        <f>_xlfn.XLOOKUP(orders!C950,customers!$A$1:$A$1001,customers!$I$1:$I$1001,,0)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Expresso</v>
      </c>
      <c r="O956" t="str">
        <f t="shared" si="44"/>
        <v>Dark</v>
      </c>
      <c r="P956" t="str">
        <f>_xlfn.XLOOKUP(orders!C956,customers!$A$1:$A$1001,customers!$I$1:$I$1001,,0)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Expresso</v>
      </c>
      <c r="O957" t="str">
        <f t="shared" si="44"/>
        <v>Light</v>
      </c>
      <c r="P957" t="str">
        <f>_xlfn.XLOOKUP(orders!C957,customers!$A$1:$A$1001,customers!$I$1:$I$1001,,0)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Expresso</v>
      </c>
      <c r="O959" t="str">
        <f t="shared" si="44"/>
        <v>Light</v>
      </c>
      <c r="P959" t="str">
        <f>_xlfn.XLOOKUP(orders!C959,customers!$A$1:$A$1001,customers!$I$1:$I$1001,,0)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IF(I963="Rob","Robusta",IF(I963="Ara","Arabica",IF(I963="Exc","Expresso",IF(I963="Lib","Liberica",""))))</f>
        <v>Arabica</v>
      </c>
      <c r="O963" t="str">
        <f t="shared" ref="O963:O1001" si="47">IF(J963="M","Medium",IF(J963="L","Light",IF(J963="D","Dark","")))</f>
        <v>Dark</v>
      </c>
      <c r="P963" t="str">
        <f>_xlfn.XLOOKUP(orders!C963,customers!$A$1:$A$1001,customers!$I$1:$I$1001,,0)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Expresso</v>
      </c>
      <c r="O966" t="str">
        <f t="shared" si="47"/>
        <v>Light</v>
      </c>
      <c r="P966" t="str">
        <f>_xlfn.XLOOKUP(orders!C966,customers!$A$1:$A$1001,customers!$I$1:$I$1001,,0)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Expresso</v>
      </c>
      <c r="O968" t="str">
        <f t="shared" si="47"/>
        <v>Light</v>
      </c>
      <c r="P968" t="str">
        <f>_xlfn.XLOOKUP(orders!C968,customers!$A$1:$A$1001,customers!$I$1:$I$1001,,0)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Expresso</v>
      </c>
      <c r="O972" t="str">
        <f t="shared" si="47"/>
        <v>Medium</v>
      </c>
      <c r="P972" t="str">
        <f>_xlfn.XLOOKUP(orders!C972,customers!$A$1:$A$1001,customers!$I$1:$I$1001,,0)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Expresso</v>
      </c>
      <c r="O982" t="str">
        <f t="shared" si="47"/>
        <v>Dark</v>
      </c>
      <c r="P982" t="str">
        <f>_xlfn.XLOOKUP(orders!C982,customers!$A$1:$A$1001,customers!$I$1:$I$1001,,0)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Expresso</v>
      </c>
      <c r="O983" t="str">
        <f t="shared" si="47"/>
        <v>Dark</v>
      </c>
      <c r="P983" t="str">
        <f>_xlfn.XLOOKUP(orders!C983,customers!$A$1:$A$1001,customers!$I$1:$I$1001,,0)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Expresso</v>
      </c>
      <c r="O986" t="str">
        <f t="shared" si="47"/>
        <v>Medium</v>
      </c>
      <c r="P986" t="str">
        <f>_xlfn.XLOOKUP(orders!C986,customers!$A$1:$A$1001,customers!$I$1:$I$1001,,0)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Expresso</v>
      </c>
      <c r="O992" t="str">
        <f t="shared" si="47"/>
        <v>Dark</v>
      </c>
      <c r="P992" t="str">
        <f>_xlfn.XLOOKUP(orders!C992,customers!$A$1:$A$1001,customers!$I$1:$I$1001,,0)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Expresso</v>
      </c>
      <c r="O1001" t="str">
        <f t="shared" si="47"/>
        <v>Medium</v>
      </c>
      <c r="P1001" t="str">
        <f>_xlfn.XLOOKUP(orders!C1001,customers!$A$1:$A$1001,customers!$I$1:$I$1001,,0)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2024-04-05T14:41:16Z</dcterms:modified>
  <cp:category/>
  <cp:contentStatus/>
</cp:coreProperties>
</file>