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42013_corp_caixa_gov_br/Documents/c142013/Pessoal/Aprimoramento TEIA/Curso DIO/"/>
    </mc:Choice>
  </mc:AlternateContent>
  <xr:revisionPtr revIDLastSave="481" documentId="8_{0FB59998-14DA-4C10-BD78-2993B029C7EF}" xr6:coauthVersionLast="47" xr6:coauthVersionMax="47" xr10:uidLastSave="{34FC7AAC-6F7C-4E23-A223-6A34904F1722}"/>
  <bookViews>
    <workbookView xWindow="-108" yWindow="-108" windowWidth="23256" windowHeight="12456" tabRatio="677" firstSheet="3" activeTab="3" xr2:uid="{6D4238E7-9055-490B-B650-F9170D5B2E5A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DI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</calcChain>
</file>

<file path=xl/sharedStrings.xml><?xml version="1.0" encoding="utf-8"?>
<sst xmlns="http://schemas.openxmlformats.org/spreadsheetml/2006/main" count="335" uniqueCount="76">
  <si>
    <t>NU_DEMANDA</t>
  </si>
  <si>
    <t>NU_CPF</t>
  </si>
  <si>
    <t>DH_VENCIMENTO</t>
  </si>
  <si>
    <t>VALOR</t>
  </si>
  <si>
    <t>VALOR_TOTAL</t>
  </si>
  <si>
    <t>STATUS</t>
  </si>
  <si>
    <t>DH_STATUS</t>
  </si>
  <si>
    <t>NO_MATRICULA</t>
  </si>
  <si>
    <t>2024-08-29</t>
  </si>
  <si>
    <t>RESERVADA</t>
  </si>
  <si>
    <t>2024-08-26 09:54:22</t>
  </si>
  <si>
    <t>c508906</t>
  </si>
  <si>
    <t>2024-08-26 09:54:14</t>
  </si>
  <si>
    <t>c508789</t>
  </si>
  <si>
    <t>2024-08-26 09:54:05</t>
  </si>
  <si>
    <t>c078560</t>
  </si>
  <si>
    <t>06909226801</t>
  </si>
  <si>
    <t>2024-08-26 09:53:58</t>
  </si>
  <si>
    <t>c509975</t>
  </si>
  <si>
    <t>CONCLUÍDA</t>
  </si>
  <si>
    <t>2024-08-26 09:53:49</t>
  </si>
  <si>
    <t>c557977</t>
  </si>
  <si>
    <t>2024-08-26 09:53:40</t>
  </si>
  <si>
    <t>c058068</t>
  </si>
  <si>
    <t>2024-08-26 09:53:24</t>
  </si>
  <si>
    <t>c597660</t>
  </si>
  <si>
    <t>2024-08-26 09:53:14</t>
  </si>
  <si>
    <t>c069797</t>
  </si>
  <si>
    <t>2024-08-26 09:53:02</t>
  </si>
  <si>
    <t>c596995</t>
  </si>
  <si>
    <t>2024-08-26 09:51:04</t>
  </si>
  <si>
    <t>2024-08-26 09:50:53</t>
  </si>
  <si>
    <t>2024-08-28</t>
  </si>
  <si>
    <t>2024-08-23 09:00:02</t>
  </si>
  <si>
    <t>2024-08-23 08:59:29</t>
  </si>
  <si>
    <t>2024-08-23 08:55:39</t>
  </si>
  <si>
    <t>13018899890</t>
  </si>
  <si>
    <t>2024-08-23 08:54:47</t>
  </si>
  <si>
    <t>2024-08-23 08:54:29</t>
  </si>
  <si>
    <t>c567059</t>
  </si>
  <si>
    <t>2024-08-23 08:54:12</t>
  </si>
  <si>
    <t>2024-08-23 08:53:53</t>
  </si>
  <si>
    <t>2024-08-23 08:53:25</t>
  </si>
  <si>
    <t>2024-08-23 08:51:37</t>
  </si>
  <si>
    <t>2024-08-23 08:51:07</t>
  </si>
  <si>
    <t>2024-08-23 08:50:41</t>
  </si>
  <si>
    <t>2024-08-23 08:50:18</t>
  </si>
  <si>
    <t>2024-08-23 08:49:50</t>
  </si>
  <si>
    <t>2024-08-27</t>
  </si>
  <si>
    <t>2024-08-22 09:51:09</t>
  </si>
  <si>
    <t>2024-08-22 09:50:38</t>
  </si>
  <si>
    <t>2024-08-22 09:49:59</t>
  </si>
  <si>
    <t>2024-08-22 09:49:31</t>
  </si>
  <si>
    <t>2024-08-22 09:49:02</t>
  </si>
  <si>
    <t>2024-08-22 09:49:18</t>
  </si>
  <si>
    <t>2024-08-22 09:48:50</t>
  </si>
  <si>
    <t>2024-08-22 09:48:21</t>
  </si>
  <si>
    <t>2024-08-22 09:44:55</t>
  </si>
  <si>
    <t>2024-08-22 09:46:30</t>
  </si>
  <si>
    <t>2024-08-22 09:46:16</t>
  </si>
  <si>
    <t>2024-08-22 09:43:04</t>
  </si>
  <si>
    <t>2024-08-22 09:41:38</t>
  </si>
  <si>
    <t>2024-08-22 09:40:37</t>
  </si>
  <si>
    <t>2024-08-22 09:39:41</t>
  </si>
  <si>
    <t>13188969830</t>
  </si>
  <si>
    <t>2024-08-22 09:38:02</t>
  </si>
  <si>
    <t>2024-08-26</t>
  </si>
  <si>
    <t>2024-08-21 09:30:44</t>
  </si>
  <si>
    <t>Rótulos de Linha</t>
  </si>
  <si>
    <t>Total Geral</t>
  </si>
  <si>
    <t>Soma de VALOR_TOTAL</t>
  </si>
  <si>
    <t>DIA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</si>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</sst>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66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4" fillId="3" borderId="0" xfId="0" applyFont="1" applyFill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R$&quot;\ #,##0.00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  <name val="Segoe UI"/>
        <family val="2"/>
        <scheme val="none"/>
      </font>
      <fill>
        <patternFill>
          <bgColor rgb="FFFF6600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EFDFFFC1-AA0B-4C0A-824E-121C1038E99A}">
      <tableStyleElement type="wholeTable" dxfId="22"/>
      <tableStyleElement type="headerRow" dxfId="21"/>
    </tableStyle>
  </tableStyles>
  <colors>
    <mruColors>
      <color rgb="FFFF6600"/>
      <color rgb="FFC04E00"/>
      <color rgb="FFF26200"/>
      <color rgb="FFFF9B5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Caixinha!$D$1</c:f>
              <c:numCache>
                <c:formatCode>_("R$"* #,##0.00_);_("R$"* \(#,##0.00\);_("R$"* "-"??_);_(@_)</c:formatCode>
                <c:ptCount val="1"/>
                <c:pt idx="0">
                  <c:v>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9-474B-B5C3-BC214FFA6ACF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9-474B-B5C3-BC214FFA6A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4969456"/>
        <c:axId val="1685977328"/>
      </c:barChart>
      <c:catAx>
        <c:axId val="1754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977328"/>
        <c:crosses val="autoZero"/>
        <c:auto val="1"/>
        <c:lblAlgn val="ctr"/>
        <c:lblOffset val="100"/>
        <c:noMultiLvlLbl val="0"/>
      </c:catAx>
      <c:valAx>
        <c:axId val="16859773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549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Inteligente.xlsx]Controller!Tabela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40000"/>
                  <a:lumOff val="60000"/>
                </a:schemeClr>
              </a:gs>
              <a:gs pos="46000">
                <a:schemeClr val="accent5">
                  <a:lumMod val="95000"/>
                  <a:lumOff val="5000"/>
                </a:schemeClr>
              </a:gs>
              <a:gs pos="100000">
                <a:schemeClr val="accent5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Controller!$B$4:$B$11</c:f>
              <c:strCache>
                <c:ptCount val="7"/>
                <c:pt idx="0">
                  <c:v>c078560</c:v>
                </c:pt>
                <c:pt idx="1">
                  <c:v>c508789</c:v>
                </c:pt>
                <c:pt idx="2">
                  <c:v>c508906</c:v>
                </c:pt>
                <c:pt idx="3">
                  <c:v>c509975</c:v>
                </c:pt>
                <c:pt idx="4">
                  <c:v>c557977</c:v>
                </c:pt>
                <c:pt idx="5">
                  <c:v>c596995</c:v>
                </c:pt>
                <c:pt idx="6">
                  <c:v>c597660</c:v>
                </c:pt>
              </c:strCache>
            </c:strRef>
          </c:cat>
          <c:val>
            <c:numRef>
              <c:f>Controller!$C$4:$C$11</c:f>
              <c:numCache>
                <c:formatCode>"R$"\ #,##0.00</c:formatCode>
                <c:ptCount val="7"/>
                <c:pt idx="0">
                  <c:v>14198.66</c:v>
                </c:pt>
                <c:pt idx="1">
                  <c:v>17333.88</c:v>
                </c:pt>
                <c:pt idx="2">
                  <c:v>137177.52000000002</c:v>
                </c:pt>
                <c:pt idx="3">
                  <c:v>64743.65</c:v>
                </c:pt>
                <c:pt idx="4">
                  <c:v>15620.27</c:v>
                </c:pt>
                <c:pt idx="5">
                  <c:v>445.06</c:v>
                </c:pt>
                <c:pt idx="6">
                  <c:v>22816.010000000002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A-4953-9AB4-8D924B7DC1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9721951"/>
        <c:axId val="1774877455"/>
      </c:barChart>
      <c:catAx>
        <c:axId val="23972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877455"/>
        <c:crosses val="autoZero"/>
        <c:auto val="1"/>
        <c:lblAlgn val="ctr"/>
        <c:lblOffset val="100"/>
        <c:noMultiLvlLbl val="0"/>
      </c:catAx>
      <c:valAx>
        <c:axId val="1774877455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397219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Inteligente.xlsx]Controller!Tabela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40000"/>
                  <a:lumOff val="60000"/>
                </a:schemeClr>
              </a:gs>
              <a:gs pos="46000">
                <a:schemeClr val="accent5">
                  <a:lumMod val="95000"/>
                  <a:lumOff val="5000"/>
                </a:schemeClr>
              </a:gs>
              <a:gs pos="100000">
                <a:schemeClr val="accent5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Controller!$F$4:$F$14</c:f>
              <c:strCache>
                <c:ptCount val="10"/>
                <c:pt idx="0">
                  <c:v>c058068</c:v>
                </c:pt>
                <c:pt idx="1">
                  <c:v>c069797</c:v>
                </c:pt>
                <c:pt idx="2">
                  <c:v>c078560</c:v>
                </c:pt>
                <c:pt idx="3">
                  <c:v>c508789</c:v>
                </c:pt>
                <c:pt idx="4">
                  <c:v>c508906</c:v>
                </c:pt>
                <c:pt idx="5">
                  <c:v>c509975</c:v>
                </c:pt>
                <c:pt idx="6">
                  <c:v>c557977</c:v>
                </c:pt>
                <c:pt idx="7">
                  <c:v>c567059</c:v>
                </c:pt>
                <c:pt idx="8">
                  <c:v>c596995</c:v>
                </c:pt>
                <c:pt idx="9">
                  <c:v>c597660</c:v>
                </c:pt>
              </c:strCache>
            </c:strRef>
          </c:cat>
          <c:val>
            <c:numRef>
              <c:f>Controller!$G$4:$G$14</c:f>
              <c:numCache>
                <c:formatCode>"R$"\ #,##0.00</c:formatCode>
                <c:ptCount val="10"/>
                <c:pt idx="0">
                  <c:v>200238.92</c:v>
                </c:pt>
                <c:pt idx="1">
                  <c:v>131104.09</c:v>
                </c:pt>
                <c:pt idx="2">
                  <c:v>66666.320000000007</c:v>
                </c:pt>
                <c:pt idx="3">
                  <c:v>146079.49</c:v>
                </c:pt>
                <c:pt idx="4">
                  <c:v>406211.13</c:v>
                </c:pt>
                <c:pt idx="5">
                  <c:v>500498.33999999991</c:v>
                </c:pt>
                <c:pt idx="6">
                  <c:v>66242.44</c:v>
                </c:pt>
                <c:pt idx="7">
                  <c:v>9246.35</c:v>
                </c:pt>
                <c:pt idx="8">
                  <c:v>35620.94</c:v>
                </c:pt>
                <c:pt idx="9">
                  <c:v>77192.5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0-4771-92D5-DFF5DED4C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8498031"/>
        <c:axId val="314457631"/>
      </c:barChart>
      <c:catAx>
        <c:axId val="124849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457631"/>
        <c:crosses val="autoZero"/>
        <c:auto val="1"/>
        <c:lblAlgn val="ctr"/>
        <c:lblOffset val="100"/>
        <c:noMultiLvlLbl val="0"/>
      </c:catAx>
      <c:valAx>
        <c:axId val="3144576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4849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Caixinha!$D$2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1-4395-BCF3-C038CED3E5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4969456"/>
        <c:axId val="1685977328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FF6600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11-4395-BCF3-C038CED3E5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Caixinha!$D$1</c:f>
              <c:numCache>
                <c:formatCode>_("R$"* #,##0.00_);_("R$"* \(#,##0.00\);_("R$"* "-"??_);_(@_)</c:formatCode>
                <c:ptCount val="1"/>
                <c:pt idx="0">
                  <c:v>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1-4395-BCF3-C038CED3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838192"/>
        <c:axId val="1305781312"/>
      </c:barChart>
      <c:catAx>
        <c:axId val="175496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5977328"/>
        <c:crosses val="autoZero"/>
        <c:auto val="1"/>
        <c:lblAlgn val="ctr"/>
        <c:lblOffset val="100"/>
        <c:noMultiLvlLbl val="0"/>
      </c:catAx>
      <c:valAx>
        <c:axId val="16859773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54969456"/>
        <c:crosses val="autoZero"/>
        <c:crossBetween val="between"/>
      </c:valAx>
      <c:valAx>
        <c:axId val="1305781312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29838192"/>
        <c:crosses val="max"/>
        <c:crossBetween val="between"/>
      </c:valAx>
      <c:catAx>
        <c:axId val="1629838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05781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6</xdr:row>
      <xdr:rowOff>137160</xdr:rowOff>
    </xdr:from>
    <xdr:to>
      <xdr:col>10</xdr:col>
      <xdr:colOff>533400</xdr:colOff>
      <xdr:row>21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454B0B-8DF4-89F4-29BB-1D780ED5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10</xdr:row>
      <xdr:rowOff>162740</xdr:rowOff>
    </xdr:from>
    <xdr:to>
      <xdr:col>12</xdr:col>
      <xdr:colOff>295835</xdr:colOff>
      <xdr:row>38</xdr:row>
      <xdr:rowOff>34112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A4C04367-2D77-20CB-2BCF-418618E8D756}"/>
            </a:ext>
          </a:extLst>
        </xdr:cNvPr>
        <xdr:cNvGrpSpPr/>
      </xdr:nvGrpSpPr>
      <xdr:grpSpPr>
        <a:xfrm>
          <a:off x="2970007" y="1955681"/>
          <a:ext cx="6254675" cy="4891607"/>
          <a:chOff x="2171700" y="312420"/>
          <a:chExt cx="6560820" cy="334518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861504FB-9959-03A2-965C-6650ADC8094A}"/>
              </a:ext>
            </a:extLst>
          </xdr:cNvPr>
          <xdr:cNvGrpSpPr/>
        </xdr:nvGrpSpPr>
        <xdr:grpSpPr>
          <a:xfrm>
            <a:off x="2171700" y="312420"/>
            <a:ext cx="6560820" cy="3345180"/>
            <a:chOff x="2301240" y="312420"/>
            <a:chExt cx="6362700" cy="3345180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A968F8A7-563D-9243-26C6-3FB84F3F83A8}"/>
                </a:ext>
              </a:extLst>
            </xdr:cNvPr>
            <xdr:cNvGrpSpPr/>
          </xdr:nvGrpSpPr>
          <xdr:grpSpPr>
            <a:xfrm>
              <a:off x="2301240" y="312420"/>
              <a:ext cx="6362700" cy="3345180"/>
              <a:chOff x="2324100" y="312420"/>
              <a:chExt cx="6362700" cy="3345180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BDA98AAE-C131-356C-51F2-869347C8BC84}"/>
                  </a:ext>
                </a:extLst>
              </xdr:cNvPr>
              <xdr:cNvGrpSpPr/>
            </xdr:nvGrpSpPr>
            <xdr:grpSpPr>
              <a:xfrm>
                <a:off x="2324100" y="312420"/>
                <a:ext cx="6362700" cy="3345180"/>
                <a:chOff x="2392680" y="411480"/>
                <a:chExt cx="6362700" cy="3345180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FAA68509-4C1C-C4FA-C138-5697D8F10C46}"/>
                    </a:ext>
                  </a:extLst>
                </xdr:cNvPr>
                <xdr:cNvSpPr/>
              </xdr:nvSpPr>
              <xdr:spPr>
                <a:xfrm>
                  <a:off x="2392680" y="563880"/>
                  <a:ext cx="6347460" cy="319278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344D143B-F7D8-62EE-79C0-66A76E9B1290}"/>
                    </a:ext>
                  </a:extLst>
                </xdr:cNvPr>
                <xdr:cNvSpPr/>
              </xdr:nvSpPr>
              <xdr:spPr>
                <a:xfrm>
                  <a:off x="2392680" y="411480"/>
                  <a:ext cx="6362700" cy="62484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66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115F4D55-A3BC-43E3-86F4-7C0DE155AFE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13660" y="1099846"/>
              <a:ext cx="5768340" cy="248155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DD058C6-D144-AEBD-D7E7-55C84BFAC5DF}"/>
                </a:ext>
              </a:extLst>
            </xdr:cNvPr>
            <xdr:cNvSpPr txBox="1"/>
          </xdr:nvSpPr>
          <xdr:spPr>
            <a:xfrm>
              <a:off x="2972811" y="382663"/>
              <a:ext cx="5532120" cy="4572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CONCLUÍDAS</a:t>
              </a:r>
            </a:p>
          </xdr:txBody>
        </xdr:sp>
      </xdr:grpSp>
      <xdr:pic>
        <xdr:nvPicPr>
          <xdr:cNvPr id="17" name="Gráfico 16" descr="Lista de Verificação estrutura de tópicos">
            <a:extLst>
              <a:ext uri="{FF2B5EF4-FFF2-40B4-BE49-F238E27FC236}">
                <a16:creationId xmlns:a16="http://schemas.microsoft.com/office/drawing/2014/main" id="{A3B53FA1-6413-8C6B-7FCD-05F1367BA6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54580" y="403860"/>
            <a:ext cx="547772" cy="4038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122183</xdr:colOff>
      <xdr:row>40</xdr:row>
      <xdr:rowOff>108312</xdr:rowOff>
    </xdr:from>
    <xdr:to>
      <xdr:col>20</xdr:col>
      <xdr:colOff>1482823</xdr:colOff>
      <xdr:row>67</xdr:row>
      <xdr:rowOff>51706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ED85058A-367A-66C9-75B7-25B0B74B5386}"/>
            </a:ext>
          </a:extLst>
        </xdr:cNvPr>
        <xdr:cNvGrpSpPr/>
      </xdr:nvGrpSpPr>
      <xdr:grpSpPr>
        <a:xfrm>
          <a:off x="2955030" y="7280077"/>
          <a:ext cx="12333440" cy="4784335"/>
          <a:chOff x="2186940" y="3886200"/>
          <a:chExt cx="6579951" cy="32766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E0430E8-3BD6-F34E-94D7-3A7BCE8F8287}"/>
              </a:ext>
            </a:extLst>
          </xdr:cNvPr>
          <xdr:cNvGrpSpPr/>
        </xdr:nvGrpSpPr>
        <xdr:grpSpPr>
          <a:xfrm>
            <a:off x="2186940" y="3886200"/>
            <a:ext cx="6579951" cy="3276600"/>
            <a:chOff x="2362200" y="6408420"/>
            <a:chExt cx="6579951" cy="327660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DB9FBAAE-E15B-4EDA-CAF0-98487882D94F}"/>
                </a:ext>
              </a:extLst>
            </xdr:cNvPr>
            <xdr:cNvGrpSpPr/>
          </xdr:nvGrpSpPr>
          <xdr:grpSpPr>
            <a:xfrm>
              <a:off x="2362200" y="6408420"/>
              <a:ext cx="6579951" cy="3276600"/>
              <a:chOff x="2362200" y="6408420"/>
              <a:chExt cx="6579951" cy="327660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318B7506-7747-4533-9AB4-ACC0BBD341FB}"/>
                  </a:ext>
                </a:extLst>
              </xdr:cNvPr>
              <xdr:cNvSpPr/>
            </xdr:nvSpPr>
            <xdr:spPr>
              <a:xfrm>
                <a:off x="2362200" y="6492240"/>
                <a:ext cx="6568440" cy="319278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3CFF1DB4-0C7C-4282-8397-FAA4497F42D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51760" y="7165114"/>
              <a:ext cx="6126480" cy="239798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718A4C0E-F440-495B-A252-D6E57F2FCF3B}"/>
                  </a:ext>
                </a:extLst>
              </xdr:cNvPr>
              <xdr:cNvSpPr/>
            </xdr:nvSpPr>
            <xdr:spPr>
              <a:xfrm>
                <a:off x="2366091" y="6408420"/>
                <a:ext cx="6576060" cy="62484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66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65F246E4-A0E8-4B2B-928B-A41D5442529D}"/>
                </a:ext>
              </a:extLst>
            </xdr:cNvPr>
            <xdr:cNvSpPr txBox="1"/>
          </xdr:nvSpPr>
          <xdr:spPr>
            <a:xfrm>
              <a:off x="2798324" y="6512139"/>
              <a:ext cx="5532120" cy="4572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RESERVADAS</a:t>
              </a:r>
            </a:p>
          </xdr:txBody>
        </xdr:sp>
      </xdr:grpSp>
      <xdr:pic>
        <xdr:nvPicPr>
          <xdr:cNvPr id="19" name="Gráfico 18" descr="Lista estrutura de tópicos">
            <a:extLst>
              <a:ext uri="{FF2B5EF4-FFF2-40B4-BE49-F238E27FC236}">
                <a16:creationId xmlns:a16="http://schemas.microsoft.com/office/drawing/2014/main" id="{75305723-974E-C016-7AB0-E224804BE7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329320" y="4000500"/>
            <a:ext cx="337665" cy="42432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197224</xdr:colOff>
      <xdr:row>9</xdr:row>
      <xdr:rowOff>138056</xdr:rowOff>
    </xdr:from>
    <xdr:to>
      <xdr:col>0</xdr:col>
      <xdr:colOff>2034988</xdr:colOff>
      <xdr:row>19</xdr:row>
      <xdr:rowOff>8964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DIA">
              <a:extLst>
                <a:ext uri="{FF2B5EF4-FFF2-40B4-BE49-F238E27FC236}">
                  <a16:creationId xmlns:a16="http://schemas.microsoft.com/office/drawing/2014/main" id="{64A698C8-9CAD-4CC8-B592-8DA3A73BB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224" y="1751703"/>
              <a:ext cx="1837764" cy="1663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137159</xdr:colOff>
      <xdr:row>1</xdr:row>
      <xdr:rowOff>59059</xdr:rowOff>
    </xdr:from>
    <xdr:to>
      <xdr:col>20</xdr:col>
      <xdr:colOff>1482436</xdr:colOff>
      <xdr:row>8</xdr:row>
      <xdr:rowOff>138548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2EBF4E6-6FEB-4C3D-B990-807CF1D19616}"/>
            </a:ext>
          </a:extLst>
        </xdr:cNvPr>
        <xdr:cNvSpPr/>
      </xdr:nvSpPr>
      <xdr:spPr>
        <a:xfrm rot="5400000">
          <a:off x="8147598" y="-5249744"/>
          <a:ext cx="1340253" cy="1231807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374073</xdr:colOff>
      <xdr:row>2</xdr:row>
      <xdr:rowOff>55421</xdr:rowOff>
    </xdr:from>
    <xdr:to>
      <xdr:col>4</xdr:col>
      <xdr:colOff>69272</xdr:colOff>
      <xdr:row>7</xdr:row>
      <xdr:rowOff>110839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C5699DC1-5460-4913-954C-ABC2E872707D}"/>
            </a:ext>
          </a:extLst>
        </xdr:cNvPr>
        <xdr:cNvSpPr/>
      </xdr:nvSpPr>
      <xdr:spPr>
        <a:xfrm rot="5400000">
          <a:off x="2874818" y="436421"/>
          <a:ext cx="955964" cy="914399"/>
        </a:xfrm>
        <a:prstGeom prst="roundRect">
          <a:avLst/>
        </a:prstGeom>
        <a:solidFill>
          <a:srgbClr val="FF66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277091</xdr:colOff>
      <xdr:row>1</xdr:row>
      <xdr:rowOff>152400</xdr:rowOff>
    </xdr:from>
    <xdr:to>
      <xdr:col>19</xdr:col>
      <xdr:colOff>415637</xdr:colOff>
      <xdr:row>7</xdr:row>
      <xdr:rowOff>83127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AE842E4F-61F1-DF28-F2F7-38A97A17A0CD}"/>
            </a:ext>
          </a:extLst>
        </xdr:cNvPr>
        <xdr:cNvSpPr txBox="1"/>
      </xdr:nvSpPr>
      <xdr:spPr>
        <a:xfrm>
          <a:off x="4017818" y="332509"/>
          <a:ext cx="9282546" cy="1011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latin typeface="Segoe UI" panose="020B0502040204020203" pitchFamily="34" charset="0"/>
              <a:cs typeface="Segoe UI" panose="020B0502040204020203" pitchFamily="34" charset="0"/>
            </a:rPr>
            <a:t>Olá,</a:t>
          </a:r>
          <a:r>
            <a:rPr lang="pt-BR" sz="2400" baseline="0">
              <a:latin typeface="Segoe UI" panose="020B0502040204020203" pitchFamily="34" charset="0"/>
              <a:cs typeface="Segoe UI" panose="020B0502040204020203" pitchFamily="34" charset="0"/>
            </a:rPr>
            <a:t> Funcionário!</a:t>
          </a:r>
          <a:endParaRPr lang="pt-BR" sz="2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277091</xdr:colOff>
      <xdr:row>4</xdr:row>
      <xdr:rowOff>41564</xdr:rowOff>
    </xdr:from>
    <xdr:to>
      <xdr:col>19</xdr:col>
      <xdr:colOff>415637</xdr:colOff>
      <xdr:row>9</xdr:row>
      <xdr:rowOff>152400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D2F1CE10-40F0-44AD-A7C5-61E011DF7C8D}"/>
            </a:ext>
          </a:extLst>
        </xdr:cNvPr>
        <xdr:cNvSpPr txBox="1"/>
      </xdr:nvSpPr>
      <xdr:spPr>
        <a:xfrm>
          <a:off x="4017818" y="762000"/>
          <a:ext cx="9282546" cy="1011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de demandas concluídas e reservadas</a:t>
          </a:r>
        </a:p>
      </xdr:txBody>
    </xdr:sp>
    <xdr:clientData/>
  </xdr:twoCellAnchor>
  <xdr:twoCellAnchor>
    <xdr:from>
      <xdr:col>16</xdr:col>
      <xdr:colOff>304803</xdr:colOff>
      <xdr:row>3</xdr:row>
      <xdr:rowOff>83130</xdr:rowOff>
    </xdr:from>
    <xdr:to>
      <xdr:col>20</xdr:col>
      <xdr:colOff>1288475</xdr:colOff>
      <xdr:row>6</xdr:row>
      <xdr:rowOff>124690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F0768201-CF7E-22D5-2126-AFA083525F99}"/>
            </a:ext>
          </a:extLst>
        </xdr:cNvPr>
        <xdr:cNvGrpSpPr/>
      </xdr:nvGrpSpPr>
      <xdr:grpSpPr>
        <a:xfrm>
          <a:off x="11672050" y="621012"/>
          <a:ext cx="3422072" cy="579443"/>
          <a:chOff x="10044548" y="554184"/>
          <a:chExt cx="3422072" cy="581888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C6C9BCD0-3696-45B6-A3A5-075AA4064D93}"/>
              </a:ext>
            </a:extLst>
          </xdr:cNvPr>
          <xdr:cNvSpPr/>
        </xdr:nvSpPr>
        <xdr:spPr>
          <a:xfrm rot="5400000">
            <a:off x="11464640" y="-865908"/>
            <a:ext cx="581888" cy="3422072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CaixaDeTexto 2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96C7194-F5F7-A94E-B82E-C1034801070F}"/>
              </a:ext>
            </a:extLst>
          </xdr:cNvPr>
          <xdr:cNvSpPr txBox="1"/>
        </xdr:nvSpPr>
        <xdr:spPr>
          <a:xfrm>
            <a:off x="10141527" y="651164"/>
            <a:ext cx="3186546" cy="429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>
                <a:solidFill>
                  <a:schemeClr val="bg1">
                    <a:lumMod val="50000"/>
                  </a:schemeClr>
                </a:solidFill>
              </a:rPr>
              <a:t>pesquisar dados</a:t>
            </a:r>
          </a:p>
        </xdr:txBody>
      </xdr:sp>
      <xdr:pic>
        <xdr:nvPicPr>
          <xdr:cNvPr id="27" name="Gráfico 26" descr="Lupa estrutura de tópicos">
            <a:extLst>
              <a:ext uri="{FF2B5EF4-FFF2-40B4-BE49-F238E27FC236}">
                <a16:creationId xmlns:a16="http://schemas.microsoft.com/office/drawing/2014/main" id="{601F1816-FD04-707B-7F87-5F756DB5C9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926292" y="568287"/>
            <a:ext cx="429489" cy="529192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374071</xdr:colOff>
      <xdr:row>2</xdr:row>
      <xdr:rowOff>41563</xdr:rowOff>
    </xdr:from>
    <xdr:to>
      <xdr:col>4</xdr:col>
      <xdr:colOff>69271</xdr:colOff>
      <xdr:row>7</xdr:row>
      <xdr:rowOff>55417</xdr:rowOff>
    </xdr:to>
    <xdr:pic>
      <xdr:nvPicPr>
        <xdr:cNvPr id="30" name="Gráfico 29" descr="Usuário com preenchimento sólido">
          <a:extLst>
            <a:ext uri="{FF2B5EF4-FFF2-40B4-BE49-F238E27FC236}">
              <a16:creationId xmlns:a16="http://schemas.microsoft.com/office/drawing/2014/main" id="{E49364A9-3B4F-9579-4AD0-2BA8A828A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895598" y="401781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2</xdr:row>
      <xdr:rowOff>161365</xdr:rowOff>
    </xdr:from>
    <xdr:to>
      <xdr:col>1</xdr:col>
      <xdr:colOff>1</xdr:colOff>
      <xdr:row>6</xdr:row>
      <xdr:rowOff>161364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60DA2ADF-4E65-4843-9CC9-26677AB21DD5}"/>
            </a:ext>
          </a:extLst>
        </xdr:cNvPr>
        <xdr:cNvSpPr/>
      </xdr:nvSpPr>
      <xdr:spPr>
        <a:xfrm>
          <a:off x="1" y="519953"/>
          <a:ext cx="1909482" cy="717176"/>
        </a:xfrm>
        <a:prstGeom prst="roundRect">
          <a:avLst>
            <a:gd name="adj" fmla="val 0"/>
          </a:avLst>
        </a:prstGeom>
        <a:solidFill>
          <a:srgbClr val="C04E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Controller</a:t>
          </a:r>
          <a:r>
            <a:rPr lang="pt-BR" sz="1600" b="1" baseline="0">
              <a:latin typeface="Segoe UI" panose="020B0502040204020203" pitchFamily="34" charset="0"/>
              <a:cs typeface="Segoe UI" panose="020B0502040204020203" pitchFamily="34" charset="0"/>
            </a:rPr>
            <a:t> APP</a:t>
          </a:r>
          <a:endParaRPr lang="pt-BR" sz="16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1550894</xdr:colOff>
      <xdr:row>3</xdr:row>
      <xdr:rowOff>107574</xdr:rowOff>
    </xdr:from>
    <xdr:to>
      <xdr:col>0</xdr:col>
      <xdr:colOff>2017059</xdr:colOff>
      <xdr:row>6</xdr:row>
      <xdr:rowOff>35856</xdr:rowOff>
    </xdr:to>
    <xdr:pic>
      <xdr:nvPicPr>
        <xdr:cNvPr id="34" name="Gráfico 33" descr="Estatísticas com preenchimento sólido">
          <a:extLst>
            <a:ext uri="{FF2B5EF4-FFF2-40B4-BE49-F238E27FC236}">
              <a16:creationId xmlns:a16="http://schemas.microsoft.com/office/drawing/2014/main" id="{70128CBB-2C91-4327-5C08-52581ACA1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550894" y="645456"/>
          <a:ext cx="466165" cy="466165"/>
        </a:xfrm>
        <a:prstGeom prst="rect">
          <a:avLst/>
        </a:prstGeom>
      </xdr:spPr>
    </xdr:pic>
    <xdr:clientData/>
  </xdr:twoCellAnchor>
  <xdr:twoCellAnchor>
    <xdr:from>
      <xdr:col>12</xdr:col>
      <xdr:colOff>595745</xdr:colOff>
      <xdr:row>10</xdr:row>
      <xdr:rowOff>162740</xdr:rowOff>
    </xdr:from>
    <xdr:to>
      <xdr:col>20</xdr:col>
      <xdr:colOff>1496291</xdr:colOff>
      <xdr:row>38</xdr:row>
      <xdr:rowOff>34112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99E6A82E-085C-D02B-80AC-126BFDF025BC}"/>
            </a:ext>
          </a:extLst>
        </xdr:cNvPr>
        <xdr:cNvGrpSpPr/>
      </xdr:nvGrpSpPr>
      <xdr:grpSpPr>
        <a:xfrm>
          <a:off x="9524592" y="1955681"/>
          <a:ext cx="5777346" cy="4891607"/>
          <a:chOff x="2301240" y="312420"/>
          <a:chExt cx="6362700" cy="3345180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F2E10FA3-23E0-448C-6ACB-42325E11755D}"/>
              </a:ext>
            </a:extLst>
          </xdr:cNvPr>
          <xdr:cNvGrpSpPr/>
        </xdr:nvGrpSpPr>
        <xdr:grpSpPr>
          <a:xfrm>
            <a:off x="2301240" y="312420"/>
            <a:ext cx="6362700" cy="3345180"/>
            <a:chOff x="2392680" y="411480"/>
            <a:chExt cx="6362700" cy="3345180"/>
          </a:xfrm>
        </xdr:grpSpPr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65AACD3A-DE4B-1582-0A76-C3CCEBDFA2ED}"/>
                </a:ext>
              </a:extLst>
            </xdr:cNvPr>
            <xdr:cNvSpPr/>
          </xdr:nvSpPr>
          <xdr:spPr>
            <a:xfrm>
              <a:off x="2392680" y="563880"/>
              <a:ext cx="6347460" cy="319278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3" name="Retângulo: Cantos Superiores Arredondados 42">
              <a:extLst>
                <a:ext uri="{FF2B5EF4-FFF2-40B4-BE49-F238E27FC236}">
                  <a16:creationId xmlns:a16="http://schemas.microsoft.com/office/drawing/2014/main" id="{C87EBCD9-0434-CB63-9726-63E9B5FDA78A}"/>
                </a:ext>
              </a:extLst>
            </xdr:cNvPr>
            <xdr:cNvSpPr/>
          </xdr:nvSpPr>
          <xdr:spPr>
            <a:xfrm>
              <a:off x="2392680" y="411480"/>
              <a:ext cx="6362700" cy="62484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B13E0A66-E755-AA85-704D-E2BD1959932B}"/>
              </a:ext>
            </a:extLst>
          </xdr:cNvPr>
          <xdr:cNvSpPr txBox="1"/>
        </xdr:nvSpPr>
        <xdr:spPr>
          <a:xfrm>
            <a:off x="3452244" y="392094"/>
            <a:ext cx="4341974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13</xdr:col>
      <xdr:colOff>318655</xdr:colOff>
      <xdr:row>11</xdr:row>
      <xdr:rowOff>110836</xdr:rowOff>
    </xdr:from>
    <xdr:to>
      <xdr:col>14</xdr:col>
      <xdr:colOff>387928</xdr:colOff>
      <xdr:row>15</xdr:row>
      <xdr:rowOff>69273</xdr:rowOff>
    </xdr:to>
    <xdr:pic>
      <xdr:nvPicPr>
        <xdr:cNvPr id="45" name="Gráfico 44" descr="Cofrinho com preenchimento sólido">
          <a:extLst>
            <a:ext uri="{FF2B5EF4-FFF2-40B4-BE49-F238E27FC236}">
              <a16:creationId xmlns:a16="http://schemas.microsoft.com/office/drawing/2014/main" id="{BC3783E1-FD0D-DFE7-D667-98AA9738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864437" y="2092036"/>
          <a:ext cx="678873" cy="678873"/>
        </a:xfrm>
        <a:prstGeom prst="rect">
          <a:avLst/>
        </a:prstGeom>
      </xdr:spPr>
    </xdr:pic>
    <xdr:clientData/>
  </xdr:twoCellAnchor>
  <xdr:twoCellAnchor>
    <xdr:from>
      <xdr:col>13</xdr:col>
      <xdr:colOff>471869</xdr:colOff>
      <xdr:row>13</xdr:row>
      <xdr:rowOff>100242</xdr:rowOff>
    </xdr:from>
    <xdr:to>
      <xdr:col>20</xdr:col>
      <xdr:colOff>1164596</xdr:colOff>
      <xdr:row>36</xdr:row>
      <xdr:rowOff>114392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469E1964-7909-4FE6-8B1D-799D07BC6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ara Martinelli Renosto" refreshedDate="45642.589207986108" createdVersion="8" refreshedVersion="8" minRefreshableVersion="3" recordCount="72" xr:uid="{C0A23C6B-A8F6-47F7-8C63-C4B81120783E}">
  <cacheSource type="worksheet">
    <worksheetSource name="Tabela1"/>
  </cacheSource>
  <cacheFields count="9">
    <cacheField name="NU_DEMANDA" numFmtId="0">
      <sharedItems containsSemiMixedTypes="0" containsString="0" containsNumber="1" containsInteger="1" minValue="33660266" maxValue="33679696"/>
    </cacheField>
    <cacheField name="NU_CPF" numFmtId="0">
      <sharedItems containsMixedTypes="1" containsNumber="1" containsInteger="1" minValue="321166802" maxValue="89303318893"/>
    </cacheField>
    <cacheField name="DH_VENCIMENTO" numFmtId="14">
      <sharedItems/>
    </cacheField>
    <cacheField name="DIA" numFmtId="14">
      <sharedItems count="4">
        <s v="29"/>
        <s v="28"/>
        <s v="27"/>
        <s v="26"/>
      </sharedItems>
    </cacheField>
    <cacheField name="VALOR" numFmtId="164">
      <sharedItems containsSemiMixedTypes="0" containsString="0" containsNumber="1" minValue="445.06" maxValue="81514.649999999994"/>
    </cacheField>
    <cacheField name="VALOR_TOTAL" numFmtId="44">
      <sharedItems containsSemiMixedTypes="0" containsString="0" containsNumber="1" minValue="445.06" maxValue="81514.649999999994"/>
    </cacheField>
    <cacheField name="STATUS" numFmtId="0">
      <sharedItems count="2">
        <s v="RESERVADA"/>
        <s v="CONCLUÍDA"/>
      </sharedItems>
    </cacheField>
    <cacheField name="DH_STATUS" numFmtId="0">
      <sharedItems/>
    </cacheField>
    <cacheField name="NO_MATRICULA" numFmtId="0">
      <sharedItems count="10">
        <s v="c508906"/>
        <s v="c508789"/>
        <s v="c078560"/>
        <s v="c509975"/>
        <s v="c557977"/>
        <s v="c058068"/>
        <s v="c597660"/>
        <s v="c069797"/>
        <s v="c596995"/>
        <s v="c567059"/>
      </sharedItems>
    </cacheField>
  </cacheFields>
  <extLst>
    <ext xmlns:x14="http://schemas.microsoft.com/office/spreadsheetml/2009/9/main" uri="{725AE2AE-9491-48be-B2B4-4EB974FC3084}">
      <x14:pivotCacheDefinition pivotCacheId="15185263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33666797"/>
    <n v="30921811893"/>
    <s v="2024-08-29"/>
    <x v="0"/>
    <n v="11009.36"/>
    <n v="68679.97"/>
    <x v="0"/>
    <s v="2024-08-26 09:54:22"/>
    <x v="0"/>
  </r>
  <r>
    <n v="33666792"/>
    <n v="30921811893"/>
    <s v="2024-08-29"/>
    <x v="0"/>
    <n v="57670.61"/>
    <n v="68679.97"/>
    <x v="0"/>
    <s v="2024-08-26 09:54:22"/>
    <x v="0"/>
  </r>
  <r>
    <n v="33666364"/>
    <n v="22226211890"/>
    <s v="2024-08-29"/>
    <x v="0"/>
    <n v="11293.05"/>
    <n v="13950.24"/>
    <x v="0"/>
    <s v="2024-08-26 09:54:14"/>
    <x v="1"/>
  </r>
  <r>
    <n v="33666329"/>
    <n v="63636316801"/>
    <s v="2024-08-29"/>
    <x v="0"/>
    <n v="10833.02"/>
    <n v="48939.839999999997"/>
    <x v="0"/>
    <s v="2024-08-26 09:54:05"/>
    <x v="2"/>
  </r>
  <r>
    <n v="33667660"/>
    <s v="06909226801"/>
    <s v="2024-08-29"/>
    <x v="0"/>
    <n v="1877.32"/>
    <n v="1877.32"/>
    <x v="0"/>
    <s v="2024-08-26 09:53:58"/>
    <x v="3"/>
  </r>
  <r>
    <n v="33667097"/>
    <n v="2919990811"/>
    <s v="2024-08-29"/>
    <x v="0"/>
    <n v="15620.27"/>
    <n v="15620.27"/>
    <x v="1"/>
    <s v="2024-08-26 09:53:49"/>
    <x v="4"/>
  </r>
  <r>
    <n v="33666532"/>
    <n v="23209911800"/>
    <s v="2024-08-29"/>
    <x v="0"/>
    <n v="5346.69"/>
    <n v="5346.69"/>
    <x v="0"/>
    <s v="2024-08-26 09:53:40"/>
    <x v="5"/>
  </r>
  <r>
    <n v="33665669"/>
    <n v="1232182802"/>
    <s v="2024-08-29"/>
    <x v="0"/>
    <n v="2430.5300000000002"/>
    <n v="14132.08"/>
    <x v="0"/>
    <s v="2024-08-26 09:53:24"/>
    <x v="6"/>
  </r>
  <r>
    <n v="33665599"/>
    <n v="1232182802"/>
    <s v="2024-08-29"/>
    <x v="0"/>
    <n v="2087.73"/>
    <n v="14132.08"/>
    <x v="0"/>
    <s v="2024-08-26 09:53:24"/>
    <x v="6"/>
  </r>
  <r>
    <n v="33665595"/>
    <n v="1232182802"/>
    <s v="2024-08-29"/>
    <x v="0"/>
    <n v="3214.53"/>
    <n v="14132.08"/>
    <x v="0"/>
    <s v="2024-08-26 09:53:24"/>
    <x v="6"/>
  </r>
  <r>
    <n v="33665509"/>
    <n v="1232182802"/>
    <s v="2024-08-29"/>
    <x v="0"/>
    <n v="6399.29"/>
    <n v="14132.08"/>
    <x v="0"/>
    <s v="2024-08-26 09:53:24"/>
    <x v="6"/>
  </r>
  <r>
    <n v="33665466"/>
    <n v="3230603813"/>
    <s v="2024-08-29"/>
    <x v="0"/>
    <n v="21122.44"/>
    <n v="21122.44"/>
    <x v="0"/>
    <s v="2024-08-26 09:53:14"/>
    <x v="7"/>
  </r>
  <r>
    <n v="33664363"/>
    <n v="31131961832"/>
    <s v="2024-08-29"/>
    <x v="0"/>
    <n v="445.06"/>
    <n v="445.06"/>
    <x v="1"/>
    <s v="2024-08-26 09:53:02"/>
    <x v="8"/>
  </r>
  <r>
    <n v="33663405"/>
    <n v="1603930896"/>
    <s v="2024-08-29"/>
    <x v="0"/>
    <n v="12407.92"/>
    <n v="12407.92"/>
    <x v="1"/>
    <s v="2024-08-26 09:54:14"/>
    <x v="0"/>
  </r>
  <r>
    <n v="33662796"/>
    <n v="18696999819"/>
    <s v="2024-08-29"/>
    <x v="0"/>
    <n v="2436.2800000000002"/>
    <n v="2436.2800000000002"/>
    <x v="0"/>
    <s v="2024-08-26 09:51:04"/>
    <x v="1"/>
  </r>
  <r>
    <n v="33662743"/>
    <n v="21323981822"/>
    <s v="2024-08-29"/>
    <x v="0"/>
    <n v="2030.27"/>
    <n v="14198.66"/>
    <x v="0"/>
    <s v="2024-08-26 09:50:53"/>
    <x v="2"/>
  </r>
  <r>
    <n v="33662740"/>
    <n v="21323981822"/>
    <s v="2024-08-29"/>
    <x v="0"/>
    <n v="12168.39"/>
    <n v="14198.66"/>
    <x v="1"/>
    <s v="2024-08-26 09:50:53"/>
    <x v="2"/>
  </r>
  <r>
    <n v="33663062"/>
    <n v="22111021891"/>
    <s v="2024-08-28"/>
    <x v="1"/>
    <n v="6620.31"/>
    <n v="64743.65"/>
    <x v="0"/>
    <s v="2024-08-23 09:00:02"/>
    <x v="3"/>
  </r>
  <r>
    <n v="33663076"/>
    <n v="22111021891"/>
    <s v="2024-08-28"/>
    <x v="1"/>
    <n v="11055.67"/>
    <n v="64743.65"/>
    <x v="0"/>
    <s v="2024-08-26 09:54:14"/>
    <x v="3"/>
  </r>
  <r>
    <n v="33663066"/>
    <n v="22111021891"/>
    <s v="2024-08-28"/>
    <x v="1"/>
    <n v="13526.03"/>
    <n v="64743.65"/>
    <x v="0"/>
    <s v="2024-08-23 09:00:02"/>
    <x v="3"/>
  </r>
  <r>
    <n v="33663067"/>
    <n v="22111021891"/>
    <s v="2024-08-28"/>
    <x v="1"/>
    <n v="10472.870000000001"/>
    <n v="64743.65"/>
    <x v="1"/>
    <s v="2024-08-26 09:53:58"/>
    <x v="3"/>
  </r>
  <r>
    <n v="33663053"/>
    <n v="22111021891"/>
    <s v="2024-08-28"/>
    <x v="1"/>
    <n v="23068.77"/>
    <n v="64743.65"/>
    <x v="0"/>
    <s v="2024-08-23 09:00:02"/>
    <x v="3"/>
  </r>
  <r>
    <n v="33660673"/>
    <n v="883232833"/>
    <s v="2024-08-28"/>
    <x v="1"/>
    <n v="5902.15"/>
    <n v="5902.15"/>
    <x v="0"/>
    <s v="2024-08-23 08:59:29"/>
    <x v="5"/>
  </r>
  <r>
    <n v="33660753"/>
    <n v="8999383839"/>
    <s v="2024-08-28"/>
    <x v="1"/>
    <n v="6660.92"/>
    <n v="6660.92"/>
    <x v="1"/>
    <s v="2024-08-23 08:55:39"/>
    <x v="6"/>
  </r>
  <r>
    <n v="33660534"/>
    <n v="22226211890"/>
    <s v="2024-08-28"/>
    <x v="1"/>
    <n v="2657.19"/>
    <n v="13950.24"/>
    <x v="0"/>
    <s v="2024-08-26 09:53:58"/>
    <x v="7"/>
  </r>
  <r>
    <n v="33660266"/>
    <s v="13018899890"/>
    <s v="2024-08-28"/>
    <x v="1"/>
    <n v="12975"/>
    <n v="17810.47"/>
    <x v="0"/>
    <s v="2024-08-26 09:54:14"/>
    <x v="8"/>
  </r>
  <r>
    <n v="33660267"/>
    <s v="13018899890"/>
    <s v="2024-08-28"/>
    <x v="1"/>
    <n v="4835.47"/>
    <n v="17810.47"/>
    <x v="0"/>
    <s v="2024-08-23 08:54:47"/>
    <x v="8"/>
  </r>
  <r>
    <n v="33679696"/>
    <n v="89303318893"/>
    <s v="2024-08-28"/>
    <x v="1"/>
    <n v="9246.35"/>
    <n v="9246.35"/>
    <x v="0"/>
    <s v="2024-08-23 08:54:29"/>
    <x v="9"/>
  </r>
  <r>
    <n v="33679352"/>
    <n v="3699123830"/>
    <s v="2024-08-28"/>
    <x v="1"/>
    <n v="21891.919999999998"/>
    <n v="21891.919999999998"/>
    <x v="0"/>
    <s v="2024-08-23 08:54:12"/>
    <x v="0"/>
  </r>
  <r>
    <n v="33679072"/>
    <n v="10193893830"/>
    <s v="2024-08-28"/>
    <x v="1"/>
    <n v="68901.94"/>
    <n v="68901.94"/>
    <x v="0"/>
    <s v="2024-08-23 08:53:53"/>
    <x v="1"/>
  </r>
  <r>
    <n v="33676343"/>
    <n v="88061090801"/>
    <s v="2024-08-28"/>
    <x v="1"/>
    <n v="3527.82"/>
    <n v="3527.82"/>
    <x v="0"/>
    <s v="2024-08-23 08:53:25"/>
    <x v="2"/>
  </r>
  <r>
    <n v="33676673"/>
    <n v="63636316801"/>
    <s v="2024-08-28"/>
    <x v="1"/>
    <n v="5060.96"/>
    <n v="48939.839999999997"/>
    <x v="0"/>
    <s v="2024-08-23 08:51:37"/>
    <x v="3"/>
  </r>
  <r>
    <n v="33676670"/>
    <n v="63636316801"/>
    <s v="2024-08-28"/>
    <x v="1"/>
    <n v="14908.21"/>
    <n v="48939.839999999997"/>
    <x v="0"/>
    <s v="2024-08-23 08:51:37"/>
    <x v="3"/>
  </r>
  <r>
    <n v="33676729"/>
    <n v="63636316801"/>
    <s v="2024-08-28"/>
    <x v="1"/>
    <n v="6286.66"/>
    <n v="48939.839999999997"/>
    <x v="0"/>
    <s v="2024-08-23 08:51:37"/>
    <x v="3"/>
  </r>
  <r>
    <n v="33676726"/>
    <n v="63636316801"/>
    <s v="2024-08-28"/>
    <x v="1"/>
    <n v="11850.99"/>
    <n v="48939.839999999997"/>
    <x v="0"/>
    <s v="2024-08-23 08:51:37"/>
    <x v="3"/>
  </r>
  <r>
    <n v="33676236"/>
    <n v="9138929831"/>
    <s v="2024-08-28"/>
    <x v="1"/>
    <n v="5542.2"/>
    <n v="5542.2"/>
    <x v="0"/>
    <s v="2024-08-23 08:51:07"/>
    <x v="4"/>
  </r>
  <r>
    <n v="33675735"/>
    <n v="29909329881"/>
    <s v="2024-08-28"/>
    <x v="1"/>
    <n v="45817.26"/>
    <n v="45817.26"/>
    <x v="0"/>
    <s v="2024-08-23 08:50:41"/>
    <x v="5"/>
  </r>
  <r>
    <n v="33675596"/>
    <n v="66982180800"/>
    <s v="2024-08-28"/>
    <x v="1"/>
    <n v="6512.23"/>
    <n v="6512.23"/>
    <x v="0"/>
    <s v="2024-08-23 08:50:18"/>
    <x v="6"/>
  </r>
  <r>
    <n v="33675469"/>
    <n v="10339833823"/>
    <s v="2024-08-28"/>
    <x v="1"/>
    <n v="42247.17"/>
    <n v="42247.17"/>
    <x v="0"/>
    <s v="2024-08-23 08:49:50"/>
    <x v="7"/>
  </r>
  <r>
    <n v="33673639"/>
    <n v="36119300816"/>
    <s v="2024-08-27"/>
    <x v="2"/>
    <n v="1549.02"/>
    <n v="7628.77"/>
    <x v="0"/>
    <s v="2024-08-22 09:51:09"/>
    <x v="0"/>
  </r>
  <r>
    <n v="33673633"/>
    <n v="36119300816"/>
    <s v="2024-08-27"/>
    <x v="2"/>
    <n v="3078.16"/>
    <n v="7628.77"/>
    <x v="0"/>
    <s v="2024-08-22 09:51:09"/>
    <x v="0"/>
  </r>
  <r>
    <n v="33673603"/>
    <n v="36119300816"/>
    <s v="2024-08-27"/>
    <x v="2"/>
    <n v="3001.59"/>
    <n v="7628.77"/>
    <x v="0"/>
    <s v="2024-08-22 09:51:09"/>
    <x v="0"/>
  </r>
  <r>
    <n v="33672659"/>
    <n v="12630918919"/>
    <s v="2024-08-27"/>
    <x v="2"/>
    <n v="8022.12"/>
    <n v="8022.12"/>
    <x v="0"/>
    <s v="2024-08-22 09:50:38"/>
    <x v="1"/>
  </r>
  <r>
    <n v="33672635"/>
    <n v="1219332863"/>
    <s v="2024-08-27"/>
    <x v="2"/>
    <n v="24221.84"/>
    <n v="24221.84"/>
    <x v="0"/>
    <s v="2024-08-22 09:49:59"/>
    <x v="3"/>
  </r>
  <r>
    <n v="33672694"/>
    <n v="3993209836"/>
    <s v="2024-08-27"/>
    <x v="2"/>
    <n v="8950.77"/>
    <n v="30350.12"/>
    <x v="0"/>
    <s v="2024-08-22 09:49:31"/>
    <x v="4"/>
  </r>
  <r>
    <n v="33672693"/>
    <n v="3993209836"/>
    <s v="2024-08-27"/>
    <x v="2"/>
    <n v="21399.35"/>
    <n v="30350.12"/>
    <x v="0"/>
    <s v="2024-08-22 09:49:31"/>
    <x v="4"/>
  </r>
  <r>
    <n v="33672692"/>
    <n v="28130999813"/>
    <s v="2024-08-27"/>
    <x v="2"/>
    <n v="5135.05"/>
    <n v="14151.95"/>
    <x v="1"/>
    <s v="2024-08-22 09:49:02"/>
    <x v="6"/>
  </r>
  <r>
    <n v="33672660"/>
    <n v="3103960892"/>
    <s v="2024-08-27"/>
    <x v="2"/>
    <n v="5072.37"/>
    <n v="16842.099999999999"/>
    <x v="0"/>
    <s v="2024-08-22 09:49:18"/>
    <x v="5"/>
  </r>
  <r>
    <n v="33672676"/>
    <n v="3103960892"/>
    <s v="2024-08-27"/>
    <x v="2"/>
    <n v="5138.78"/>
    <n v="16842.099999999999"/>
    <x v="0"/>
    <s v="2024-08-22 09:49:18"/>
    <x v="5"/>
  </r>
  <r>
    <n v="33672674"/>
    <n v="3103960892"/>
    <s v="2024-08-27"/>
    <x v="2"/>
    <n v="6630.95"/>
    <n v="16842.099999999999"/>
    <x v="0"/>
    <s v="2024-08-22 09:49:18"/>
    <x v="5"/>
  </r>
  <r>
    <n v="33672663"/>
    <n v="28130999813"/>
    <s v="2024-08-27"/>
    <x v="2"/>
    <n v="9016.9"/>
    <n v="14151.95"/>
    <x v="0"/>
    <s v="2024-08-22 09:49:02"/>
    <x v="6"/>
  </r>
  <r>
    <n v="33672434"/>
    <n v="8901110803"/>
    <s v="2024-08-27"/>
    <x v="2"/>
    <n v="1414.34"/>
    <n v="1414.34"/>
    <x v="0"/>
    <s v="2024-08-22 09:48:50"/>
    <x v="7"/>
  </r>
  <r>
    <n v="33672335"/>
    <n v="86031901820"/>
    <s v="2024-08-27"/>
    <x v="2"/>
    <n v="6895.7"/>
    <n v="22680.18"/>
    <x v="0"/>
    <s v="2024-08-22 09:48:21"/>
    <x v="7"/>
  </r>
  <r>
    <n v="33672304"/>
    <n v="86031901820"/>
    <s v="2024-08-27"/>
    <x v="2"/>
    <n v="15784.48"/>
    <n v="22680.18"/>
    <x v="0"/>
    <s v="2024-08-22 09:48:21"/>
    <x v="7"/>
  </r>
  <r>
    <n v="33673006"/>
    <n v="81116330819"/>
    <s v="2024-08-27"/>
    <x v="2"/>
    <n v="6261.35"/>
    <n v="9832.61"/>
    <x v="0"/>
    <s v="2024-08-22 09:44:55"/>
    <x v="3"/>
  </r>
  <r>
    <n v="33670679"/>
    <n v="32603131812"/>
    <s v="2024-08-27"/>
    <x v="2"/>
    <n v="6763.08"/>
    <n v="18459.28"/>
    <x v="0"/>
    <s v="2024-08-22 09:46:30"/>
    <x v="0"/>
  </r>
  <r>
    <n v="33670670"/>
    <n v="32603131812"/>
    <s v="2024-08-27"/>
    <x v="2"/>
    <n v="11696.2"/>
    <n v="18459.28"/>
    <x v="0"/>
    <s v="2024-08-22 09:46:30"/>
    <x v="0"/>
  </r>
  <r>
    <n v="33670636"/>
    <n v="13220260901"/>
    <s v="2024-08-27"/>
    <x v="2"/>
    <n v="767.27"/>
    <n v="767.27"/>
    <x v="0"/>
    <s v="2024-08-22 09:46:16"/>
    <x v="1"/>
  </r>
  <r>
    <n v="33670565"/>
    <n v="81116330819"/>
    <s v="2024-08-27"/>
    <x v="2"/>
    <n v="3571.26"/>
    <n v="9832.61"/>
    <x v="0"/>
    <s v="2024-08-22 09:44:55"/>
    <x v="3"/>
  </r>
  <r>
    <n v="33669699"/>
    <n v="6110906899"/>
    <s v="2024-08-27"/>
    <x v="2"/>
    <n v="11131.87"/>
    <n v="11131.87"/>
    <x v="0"/>
    <s v="2024-08-22 09:43:04"/>
    <x v="5"/>
  </r>
  <r>
    <n v="33669036"/>
    <n v="83812161868"/>
    <s v="2024-08-27"/>
    <x v="2"/>
    <n v="2003.14"/>
    <n v="2003.14"/>
    <x v="1"/>
    <s v="2024-08-22 09:41:38"/>
    <x v="6"/>
  </r>
  <r>
    <n v="33666500"/>
    <n v="321166802"/>
    <s v="2024-08-27"/>
    <x v="2"/>
    <n v="7009.54"/>
    <n v="7009.54"/>
    <x v="0"/>
    <s v="2024-08-22 09:40:37"/>
    <x v="7"/>
  </r>
  <r>
    <n v="33667937"/>
    <n v="19391369838"/>
    <s v="2024-08-27"/>
    <x v="2"/>
    <n v="5916.61"/>
    <n v="62384.800000000003"/>
    <x v="0"/>
    <s v="2024-08-22 09:39:41"/>
    <x v="0"/>
  </r>
  <r>
    <n v="33667936"/>
    <n v="19391369838"/>
    <s v="2024-08-27"/>
    <x v="2"/>
    <n v="9080.09"/>
    <n v="62384.800000000003"/>
    <x v="0"/>
    <s v="2024-08-22 09:39:41"/>
    <x v="0"/>
  </r>
  <r>
    <n v="33667934"/>
    <n v="19391369838"/>
    <s v="2024-08-27"/>
    <x v="2"/>
    <n v="3932.09"/>
    <n v="62384.800000000003"/>
    <x v="1"/>
    <s v="2024-08-22 09:39:41"/>
    <x v="0"/>
  </r>
  <r>
    <n v="33667933"/>
    <n v="19391369838"/>
    <s v="2024-08-27"/>
    <x v="2"/>
    <n v="5736.99"/>
    <n v="62384.800000000003"/>
    <x v="1"/>
    <s v="2024-08-22 09:39:41"/>
    <x v="0"/>
  </r>
  <r>
    <n v="33667932"/>
    <n v="19391369838"/>
    <s v="2024-08-27"/>
    <x v="2"/>
    <n v="37719.019999999997"/>
    <n v="62384.800000000003"/>
    <x v="0"/>
    <s v="2024-08-22 09:39:41"/>
    <x v="0"/>
  </r>
  <r>
    <n v="33667779"/>
    <s v="13188969830"/>
    <s v="2024-08-27"/>
    <x v="2"/>
    <n v="1464.71"/>
    <n v="17333.88"/>
    <x v="1"/>
    <s v="2024-08-22 09:38:02"/>
    <x v="1"/>
  </r>
  <r>
    <n v="33667776"/>
    <s v="13188969830"/>
    <s v="2024-08-27"/>
    <x v="2"/>
    <n v="3019.22"/>
    <n v="17333.88"/>
    <x v="0"/>
    <s v="2024-08-22 09:38:02"/>
    <x v="1"/>
  </r>
  <r>
    <n v="33667777"/>
    <s v="13188969830"/>
    <s v="2024-08-27"/>
    <x v="2"/>
    <n v="1603.12"/>
    <n v="17333.88"/>
    <x v="0"/>
    <s v="2024-08-22 09:38:02"/>
    <x v="1"/>
  </r>
  <r>
    <n v="33667776"/>
    <s v="13188969830"/>
    <s v="2024-08-26"/>
    <x v="3"/>
    <n v="11246.83"/>
    <n v="17333.88"/>
    <x v="0"/>
    <s v="2024-08-22 09:38:02"/>
    <x v="1"/>
  </r>
  <r>
    <n v="33666304"/>
    <n v="23681999829"/>
    <s v="2024-08-26"/>
    <x v="3"/>
    <n v="81514.649999999994"/>
    <n v="81514.649999999994"/>
    <x v="0"/>
    <s v="2024-08-21 09:30:4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33ECE-6082-4EB1-B48B-CC8696A4225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F3:G14" firstHeaderRow="1" firstDataRow="1" firstDataCol="1" rowPageCount="1" colPageCount="1"/>
  <pivotFields count="9"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numFmtId="164" showAll="0"/>
    <pivotField dataField="1" numFmtId="44"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11">
        <item x="5"/>
        <item x="7"/>
        <item x="2"/>
        <item x="1"/>
        <item x="0"/>
        <item x="3"/>
        <item x="4"/>
        <item x="9"/>
        <item x="8"/>
        <item x="6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6" item="1" hier="-1"/>
  </pageFields>
  <dataFields count="1">
    <dataField name="Soma de VALOR_TOTAL" fld="5" baseField="7" baseItem="4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F95DE-EB90-4468-B851-3509799F4A8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:C11" firstHeaderRow="1" firstDataRow="1" firstDataCol="1" rowPageCount="1" colPageCount="1"/>
  <pivotFields count="9"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numFmtId="164" showAll="0"/>
    <pivotField dataField="1" numFmtId="44"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11">
        <item x="5"/>
        <item x="7"/>
        <item x="2"/>
        <item x="1"/>
        <item x="0"/>
        <item x="3"/>
        <item x="4"/>
        <item x="9"/>
        <item x="8"/>
        <item x="6"/>
        <item t="default"/>
      </items>
    </pivotField>
  </pivotFields>
  <rowFields count="1">
    <field x="8"/>
  </rowFields>
  <rowItems count="8"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Items count="1">
    <i/>
  </colItems>
  <pageFields count="1">
    <pageField fld="6" item="0" hier="-1"/>
  </pageFields>
  <dataFields count="1">
    <dataField name="Soma de VALOR_TOTAL" fld="5" baseField="7" baseItem="0" numFmtId="165"/>
  </dataFields>
  <formats count="3">
    <format dxfId="6">
      <pivotArea collapsedLevelsAreSubtotals="1" fieldPosition="0">
        <references count="1">
          <reference field="8" count="0"/>
        </references>
      </pivotArea>
    </format>
    <format dxfId="5">
      <pivotArea grandRow="1"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63D06942-7C3B-40CB-B70B-8498D52FCD86}" sourceName="DIA">
  <pivotTables>
    <pivotTable tabId="2" name="Tabela dinâmica1"/>
    <pivotTable tabId="2" name="Tabela dinâmica2"/>
  </pivotTables>
  <data>
    <tabular pivotCacheId="1518526340">
      <items count="4"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" xr10:uid="{8CED0C33-40C7-46DC-9C8C-5788C12E7470}" cache="SegmentaçãodeDados_DIA" caption="DIA" style="SlicerStyleDark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7378C-63ED-479C-A469-27B2CCD88D0C}" name="Tabela1" displayName="Tabela1" ref="A1:I73" totalsRowShown="0" headerRowDxfId="20" dataDxfId="18" headerRowBorderDxfId="19" tableBorderDxfId="17" totalsRowBorderDxfId="16">
  <autoFilter ref="A1:I73" xr:uid="{F2C7378C-63ED-479C-A469-27B2CCD88D0C}"/>
  <tableColumns count="9">
    <tableColumn id="1" xr3:uid="{5D3BF1F2-6932-4B95-BB01-7F95EFE28940}" name="NU_DEMANDA" dataDxfId="15"/>
    <tableColumn id="2" xr3:uid="{74C38AB4-B8E3-43D6-BED2-D459B1D76E4B}" name="NU_CPF" dataDxfId="14"/>
    <tableColumn id="3" xr3:uid="{82236B01-AF4F-47C6-BA09-84F15FE3037E}" name="DH_VENCIMENTO" dataDxfId="13"/>
    <tableColumn id="9" xr3:uid="{68353E95-D40A-4D17-B173-F0C42DCBF6E6}" name="DIA" dataDxfId="12">
      <calculatedColumnFormula>RIGHT(Tabela1[[#This Row],[DH_VENCIMENTO]],2)</calculatedColumnFormula>
    </tableColumn>
    <tableColumn id="4" xr3:uid="{22134756-4AAA-476A-B75A-FAA058F44867}" name="VALOR" dataDxfId="11"/>
    <tableColumn id="5" xr3:uid="{D63C17AF-43B4-4430-BA7D-9E6109D8562F}" name="VALOR_TOTAL" dataDxfId="10" dataCellStyle="Moeda"/>
    <tableColumn id="6" xr3:uid="{35A0035D-7645-4EBD-8B8C-1AAB6C3C209F}" name="STATUS" dataDxfId="9"/>
    <tableColumn id="7" xr3:uid="{435C0785-A1CE-4568-AE21-6D2A80B3D4B7}" name="DH_STATUS" dataDxfId="8"/>
    <tableColumn id="8" xr3:uid="{1EA09607-845D-4A40-8047-8408B3983425}" name="NO_MATRICULA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7E7B99-956B-45D6-93EC-B9BF78638613}" name="Tabela2" displayName="Tabela2" ref="C4:D21" totalsRowShown="0" headerRowDxfId="2" dataDxfId="1">
  <autoFilter ref="C4:D21" xr:uid="{017E7B99-956B-45D6-93EC-B9BF78638613}"/>
  <tableColumns count="2">
    <tableColumn id="1" xr3:uid="{95A90AFC-8B03-4160-95A5-0920FCD9CC3F}" name="Data de Lançamento" dataDxfId="3"/>
    <tableColumn id="2" xr3:uid="{18B97B00-8F1C-4DFA-A8AA-B28F0C84E478}" name="Depósito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F9D1-C8C5-4BA7-A44E-741E613E07DE}">
  <sheetPr>
    <tabColor theme="4"/>
  </sheetPr>
  <dimension ref="A1:I73"/>
  <sheetViews>
    <sheetView workbookViewId="0"/>
  </sheetViews>
  <sheetFormatPr defaultRowHeight="14.4" x14ac:dyDescent="0.3"/>
  <cols>
    <col min="1" max="1" width="15.5546875" style="24" customWidth="1"/>
    <col min="2" max="2" width="12" style="24" bestFit="1" customWidth="1"/>
    <col min="3" max="3" width="18" style="25" customWidth="1"/>
    <col min="4" max="4" width="7.109375" style="25" customWidth="1"/>
    <col min="5" max="5" width="12.88671875" style="26" bestFit="1" customWidth="1"/>
    <col min="6" max="6" width="16.44140625" style="27" customWidth="1"/>
    <col min="7" max="7" width="11" style="24" bestFit="1" customWidth="1"/>
    <col min="8" max="8" width="18.109375" style="24" bestFit="1" customWidth="1"/>
    <col min="9" max="9" width="16.77734375" style="24" customWidth="1"/>
  </cols>
  <sheetData>
    <row r="1" spans="1:9" x14ac:dyDescent="0.3">
      <c r="A1" s="6" t="s">
        <v>0</v>
      </c>
      <c r="B1" s="7" t="s">
        <v>1</v>
      </c>
      <c r="C1" s="8" t="s">
        <v>2</v>
      </c>
      <c r="D1" s="8" t="s">
        <v>71</v>
      </c>
      <c r="E1" s="9" t="s">
        <v>3</v>
      </c>
      <c r="F1" s="10" t="s">
        <v>4</v>
      </c>
      <c r="G1" s="7" t="s">
        <v>5</v>
      </c>
      <c r="H1" s="7" t="s">
        <v>6</v>
      </c>
      <c r="I1" s="11" t="s">
        <v>7</v>
      </c>
    </row>
    <row r="2" spans="1:9" x14ac:dyDescent="0.3">
      <c r="A2" s="12">
        <v>33666797</v>
      </c>
      <c r="B2" s="13">
        <v>30921811893</v>
      </c>
      <c r="C2" s="14" t="s">
        <v>8</v>
      </c>
      <c r="D2" s="14" t="str">
        <f>RIGHT(Tabela1[[#This Row],[DH_VENCIMENTO]],2)</f>
        <v>29</v>
      </c>
      <c r="E2" s="15">
        <v>11009.36</v>
      </c>
      <c r="F2" s="16">
        <v>68679.97</v>
      </c>
      <c r="G2" s="13" t="s">
        <v>9</v>
      </c>
      <c r="H2" s="13" t="s">
        <v>10</v>
      </c>
      <c r="I2" s="17" t="s">
        <v>11</v>
      </c>
    </row>
    <row r="3" spans="1:9" x14ac:dyDescent="0.3">
      <c r="A3" s="12">
        <v>33666792</v>
      </c>
      <c r="B3" s="13">
        <v>30921811893</v>
      </c>
      <c r="C3" s="14" t="s">
        <v>8</v>
      </c>
      <c r="D3" s="14" t="str">
        <f>RIGHT(Tabela1[[#This Row],[DH_VENCIMENTO]],2)</f>
        <v>29</v>
      </c>
      <c r="E3" s="15">
        <v>57670.61</v>
      </c>
      <c r="F3" s="16">
        <v>68679.97</v>
      </c>
      <c r="G3" s="13" t="s">
        <v>9</v>
      </c>
      <c r="H3" s="13" t="s">
        <v>10</v>
      </c>
      <c r="I3" s="17" t="s">
        <v>11</v>
      </c>
    </row>
    <row r="4" spans="1:9" x14ac:dyDescent="0.3">
      <c r="A4" s="12">
        <v>33666364</v>
      </c>
      <c r="B4" s="13">
        <v>22226211890</v>
      </c>
      <c r="C4" s="14" t="s">
        <v>8</v>
      </c>
      <c r="D4" s="14" t="str">
        <f>RIGHT(Tabela1[[#This Row],[DH_VENCIMENTO]],2)</f>
        <v>29</v>
      </c>
      <c r="E4" s="15">
        <v>11293.05</v>
      </c>
      <c r="F4" s="16">
        <v>13950.24</v>
      </c>
      <c r="G4" s="13" t="s">
        <v>9</v>
      </c>
      <c r="H4" s="13" t="s">
        <v>12</v>
      </c>
      <c r="I4" s="17" t="s">
        <v>13</v>
      </c>
    </row>
    <row r="5" spans="1:9" x14ac:dyDescent="0.3">
      <c r="A5" s="12">
        <v>33666329</v>
      </c>
      <c r="B5" s="13">
        <v>63636316801</v>
      </c>
      <c r="C5" s="14" t="s">
        <v>8</v>
      </c>
      <c r="D5" s="14" t="str">
        <f>RIGHT(Tabela1[[#This Row],[DH_VENCIMENTO]],2)</f>
        <v>29</v>
      </c>
      <c r="E5" s="15">
        <v>10833.02</v>
      </c>
      <c r="F5" s="16">
        <v>48939.839999999997</v>
      </c>
      <c r="G5" s="13" t="s">
        <v>9</v>
      </c>
      <c r="H5" s="13" t="s">
        <v>14</v>
      </c>
      <c r="I5" s="17" t="s">
        <v>15</v>
      </c>
    </row>
    <row r="6" spans="1:9" x14ac:dyDescent="0.3">
      <c r="A6" s="12">
        <v>33667660</v>
      </c>
      <c r="B6" s="13" t="s">
        <v>16</v>
      </c>
      <c r="C6" s="14" t="s">
        <v>8</v>
      </c>
      <c r="D6" s="14" t="str">
        <f>RIGHT(Tabela1[[#This Row],[DH_VENCIMENTO]],2)</f>
        <v>29</v>
      </c>
      <c r="E6" s="15">
        <v>1877.32</v>
      </c>
      <c r="F6" s="16">
        <v>1877.32</v>
      </c>
      <c r="G6" s="13" t="s">
        <v>9</v>
      </c>
      <c r="H6" s="13" t="s">
        <v>17</v>
      </c>
      <c r="I6" s="17" t="s">
        <v>18</v>
      </c>
    </row>
    <row r="7" spans="1:9" x14ac:dyDescent="0.3">
      <c r="A7" s="12">
        <v>33667097</v>
      </c>
      <c r="B7" s="13">
        <v>2919990811</v>
      </c>
      <c r="C7" s="14" t="s">
        <v>8</v>
      </c>
      <c r="D7" s="14" t="str">
        <f>RIGHT(Tabela1[[#This Row],[DH_VENCIMENTO]],2)</f>
        <v>29</v>
      </c>
      <c r="E7" s="15">
        <v>15620.27</v>
      </c>
      <c r="F7" s="16">
        <v>15620.27</v>
      </c>
      <c r="G7" s="13" t="s">
        <v>19</v>
      </c>
      <c r="H7" s="13" t="s">
        <v>20</v>
      </c>
      <c r="I7" s="17" t="s">
        <v>21</v>
      </c>
    </row>
    <row r="8" spans="1:9" x14ac:dyDescent="0.3">
      <c r="A8" s="12">
        <v>33666532</v>
      </c>
      <c r="B8" s="13">
        <v>23209911800</v>
      </c>
      <c r="C8" s="14" t="s">
        <v>8</v>
      </c>
      <c r="D8" s="14" t="str">
        <f>RIGHT(Tabela1[[#This Row],[DH_VENCIMENTO]],2)</f>
        <v>29</v>
      </c>
      <c r="E8" s="15">
        <v>5346.69</v>
      </c>
      <c r="F8" s="16">
        <v>5346.69</v>
      </c>
      <c r="G8" s="13" t="s">
        <v>9</v>
      </c>
      <c r="H8" s="13" t="s">
        <v>22</v>
      </c>
      <c r="I8" s="17" t="s">
        <v>23</v>
      </c>
    </row>
    <row r="9" spans="1:9" x14ac:dyDescent="0.3">
      <c r="A9" s="12">
        <v>33665669</v>
      </c>
      <c r="B9" s="13">
        <v>1232182802</v>
      </c>
      <c r="C9" s="14" t="s">
        <v>8</v>
      </c>
      <c r="D9" s="14" t="str">
        <f>RIGHT(Tabela1[[#This Row],[DH_VENCIMENTO]],2)</f>
        <v>29</v>
      </c>
      <c r="E9" s="15">
        <v>2430.5300000000002</v>
      </c>
      <c r="F9" s="16">
        <v>14132.08</v>
      </c>
      <c r="G9" s="13" t="s">
        <v>9</v>
      </c>
      <c r="H9" s="13" t="s">
        <v>24</v>
      </c>
      <c r="I9" s="17" t="s">
        <v>25</v>
      </c>
    </row>
    <row r="10" spans="1:9" x14ac:dyDescent="0.3">
      <c r="A10" s="12">
        <v>33665599</v>
      </c>
      <c r="B10" s="13">
        <v>1232182802</v>
      </c>
      <c r="C10" s="14" t="s">
        <v>8</v>
      </c>
      <c r="D10" s="14" t="str">
        <f>RIGHT(Tabela1[[#This Row],[DH_VENCIMENTO]],2)</f>
        <v>29</v>
      </c>
      <c r="E10" s="15">
        <v>2087.73</v>
      </c>
      <c r="F10" s="16">
        <v>14132.08</v>
      </c>
      <c r="G10" s="13" t="s">
        <v>9</v>
      </c>
      <c r="H10" s="13" t="s">
        <v>24</v>
      </c>
      <c r="I10" s="17" t="s">
        <v>25</v>
      </c>
    </row>
    <row r="11" spans="1:9" x14ac:dyDescent="0.3">
      <c r="A11" s="12">
        <v>33665595</v>
      </c>
      <c r="B11" s="13">
        <v>1232182802</v>
      </c>
      <c r="C11" s="14" t="s">
        <v>8</v>
      </c>
      <c r="D11" s="14" t="str">
        <f>RIGHT(Tabela1[[#This Row],[DH_VENCIMENTO]],2)</f>
        <v>29</v>
      </c>
      <c r="E11" s="15">
        <v>3214.53</v>
      </c>
      <c r="F11" s="16">
        <v>14132.08</v>
      </c>
      <c r="G11" s="13" t="s">
        <v>9</v>
      </c>
      <c r="H11" s="13" t="s">
        <v>24</v>
      </c>
      <c r="I11" s="17" t="s">
        <v>25</v>
      </c>
    </row>
    <row r="12" spans="1:9" x14ac:dyDescent="0.3">
      <c r="A12" s="12">
        <v>33665509</v>
      </c>
      <c r="B12" s="13">
        <v>1232182802</v>
      </c>
      <c r="C12" s="14" t="s">
        <v>8</v>
      </c>
      <c r="D12" s="14" t="str">
        <f>RIGHT(Tabela1[[#This Row],[DH_VENCIMENTO]],2)</f>
        <v>29</v>
      </c>
      <c r="E12" s="15">
        <v>6399.29</v>
      </c>
      <c r="F12" s="16">
        <v>14132.08</v>
      </c>
      <c r="G12" s="13" t="s">
        <v>9</v>
      </c>
      <c r="H12" s="13" t="s">
        <v>24</v>
      </c>
      <c r="I12" s="17" t="s">
        <v>25</v>
      </c>
    </row>
    <row r="13" spans="1:9" x14ac:dyDescent="0.3">
      <c r="A13" s="12">
        <v>33665466</v>
      </c>
      <c r="B13" s="13">
        <v>3230603813</v>
      </c>
      <c r="C13" s="14" t="s">
        <v>8</v>
      </c>
      <c r="D13" s="14" t="str">
        <f>RIGHT(Tabela1[[#This Row],[DH_VENCIMENTO]],2)</f>
        <v>29</v>
      </c>
      <c r="E13" s="15">
        <v>21122.44</v>
      </c>
      <c r="F13" s="16">
        <v>21122.44</v>
      </c>
      <c r="G13" s="13" t="s">
        <v>9</v>
      </c>
      <c r="H13" s="13" t="s">
        <v>26</v>
      </c>
      <c r="I13" s="17" t="s">
        <v>27</v>
      </c>
    </row>
    <row r="14" spans="1:9" x14ac:dyDescent="0.3">
      <c r="A14" s="12">
        <v>33664363</v>
      </c>
      <c r="B14" s="13">
        <v>31131961832</v>
      </c>
      <c r="C14" s="14" t="s">
        <v>8</v>
      </c>
      <c r="D14" s="14" t="str">
        <f>RIGHT(Tabela1[[#This Row],[DH_VENCIMENTO]],2)</f>
        <v>29</v>
      </c>
      <c r="E14" s="15">
        <v>445.06</v>
      </c>
      <c r="F14" s="16">
        <v>445.06</v>
      </c>
      <c r="G14" s="13" t="s">
        <v>19</v>
      </c>
      <c r="H14" s="13" t="s">
        <v>28</v>
      </c>
      <c r="I14" s="17" t="s">
        <v>29</v>
      </c>
    </row>
    <row r="15" spans="1:9" x14ac:dyDescent="0.3">
      <c r="A15" s="12">
        <v>33663405</v>
      </c>
      <c r="B15" s="13">
        <v>1603930896</v>
      </c>
      <c r="C15" s="14" t="s">
        <v>8</v>
      </c>
      <c r="D15" s="14" t="str">
        <f>RIGHT(Tabela1[[#This Row],[DH_VENCIMENTO]],2)</f>
        <v>29</v>
      </c>
      <c r="E15" s="15">
        <v>12407.92</v>
      </c>
      <c r="F15" s="16">
        <v>12407.92</v>
      </c>
      <c r="G15" s="13" t="s">
        <v>19</v>
      </c>
      <c r="H15" s="13" t="s">
        <v>12</v>
      </c>
      <c r="I15" s="17" t="s">
        <v>11</v>
      </c>
    </row>
    <row r="16" spans="1:9" x14ac:dyDescent="0.3">
      <c r="A16" s="12">
        <v>33662796</v>
      </c>
      <c r="B16" s="13">
        <v>18696999819</v>
      </c>
      <c r="C16" s="14" t="s">
        <v>8</v>
      </c>
      <c r="D16" s="14" t="str">
        <f>RIGHT(Tabela1[[#This Row],[DH_VENCIMENTO]],2)</f>
        <v>29</v>
      </c>
      <c r="E16" s="15">
        <v>2436.2800000000002</v>
      </c>
      <c r="F16" s="16">
        <v>2436.2800000000002</v>
      </c>
      <c r="G16" s="13" t="s">
        <v>9</v>
      </c>
      <c r="H16" s="13" t="s">
        <v>30</v>
      </c>
      <c r="I16" s="17" t="s">
        <v>13</v>
      </c>
    </row>
    <row r="17" spans="1:9" x14ac:dyDescent="0.3">
      <c r="A17" s="12">
        <v>33662743</v>
      </c>
      <c r="B17" s="13">
        <v>21323981822</v>
      </c>
      <c r="C17" s="14" t="s">
        <v>8</v>
      </c>
      <c r="D17" s="14" t="str">
        <f>RIGHT(Tabela1[[#This Row],[DH_VENCIMENTO]],2)</f>
        <v>29</v>
      </c>
      <c r="E17" s="15">
        <v>2030.27</v>
      </c>
      <c r="F17" s="16">
        <v>14198.66</v>
      </c>
      <c r="G17" s="13" t="s">
        <v>9</v>
      </c>
      <c r="H17" s="13" t="s">
        <v>31</v>
      </c>
      <c r="I17" s="17" t="s">
        <v>15</v>
      </c>
    </row>
    <row r="18" spans="1:9" x14ac:dyDescent="0.3">
      <c r="A18" s="12">
        <v>33662740</v>
      </c>
      <c r="B18" s="13">
        <v>21323981822</v>
      </c>
      <c r="C18" s="14" t="s">
        <v>8</v>
      </c>
      <c r="D18" s="14" t="str">
        <f>RIGHT(Tabela1[[#This Row],[DH_VENCIMENTO]],2)</f>
        <v>29</v>
      </c>
      <c r="E18" s="15">
        <v>12168.39</v>
      </c>
      <c r="F18" s="16">
        <v>14198.66</v>
      </c>
      <c r="G18" s="13" t="s">
        <v>19</v>
      </c>
      <c r="H18" s="13" t="s">
        <v>31</v>
      </c>
      <c r="I18" s="17" t="s">
        <v>15</v>
      </c>
    </row>
    <row r="19" spans="1:9" x14ac:dyDescent="0.3">
      <c r="A19" s="12">
        <v>33663062</v>
      </c>
      <c r="B19" s="13">
        <v>22111021891</v>
      </c>
      <c r="C19" s="14" t="s">
        <v>32</v>
      </c>
      <c r="D19" s="14" t="str">
        <f>RIGHT(Tabela1[[#This Row],[DH_VENCIMENTO]],2)</f>
        <v>28</v>
      </c>
      <c r="E19" s="15">
        <v>6620.31</v>
      </c>
      <c r="F19" s="16">
        <v>64743.65</v>
      </c>
      <c r="G19" s="13" t="s">
        <v>9</v>
      </c>
      <c r="H19" s="13" t="s">
        <v>33</v>
      </c>
      <c r="I19" s="17" t="s">
        <v>18</v>
      </c>
    </row>
    <row r="20" spans="1:9" x14ac:dyDescent="0.3">
      <c r="A20" s="12">
        <v>33663076</v>
      </c>
      <c r="B20" s="13">
        <v>22111021891</v>
      </c>
      <c r="C20" s="14" t="s">
        <v>32</v>
      </c>
      <c r="D20" s="14" t="str">
        <f>RIGHT(Tabela1[[#This Row],[DH_VENCIMENTO]],2)</f>
        <v>28</v>
      </c>
      <c r="E20" s="15">
        <v>11055.67</v>
      </c>
      <c r="F20" s="16">
        <v>64743.65</v>
      </c>
      <c r="G20" s="13" t="s">
        <v>9</v>
      </c>
      <c r="H20" s="13" t="s">
        <v>12</v>
      </c>
      <c r="I20" s="17" t="s">
        <v>18</v>
      </c>
    </row>
    <row r="21" spans="1:9" x14ac:dyDescent="0.3">
      <c r="A21" s="12">
        <v>33663066</v>
      </c>
      <c r="B21" s="13">
        <v>22111021891</v>
      </c>
      <c r="C21" s="14" t="s">
        <v>32</v>
      </c>
      <c r="D21" s="14" t="str">
        <f>RIGHT(Tabela1[[#This Row],[DH_VENCIMENTO]],2)</f>
        <v>28</v>
      </c>
      <c r="E21" s="15">
        <v>13526.03</v>
      </c>
      <c r="F21" s="16">
        <v>64743.65</v>
      </c>
      <c r="G21" s="13" t="s">
        <v>9</v>
      </c>
      <c r="H21" s="13" t="s">
        <v>33</v>
      </c>
      <c r="I21" s="17" t="s">
        <v>18</v>
      </c>
    </row>
    <row r="22" spans="1:9" x14ac:dyDescent="0.3">
      <c r="A22" s="12">
        <v>33663067</v>
      </c>
      <c r="B22" s="13">
        <v>22111021891</v>
      </c>
      <c r="C22" s="14" t="s">
        <v>32</v>
      </c>
      <c r="D22" s="14" t="str">
        <f>RIGHT(Tabela1[[#This Row],[DH_VENCIMENTO]],2)</f>
        <v>28</v>
      </c>
      <c r="E22" s="15">
        <v>10472.870000000001</v>
      </c>
      <c r="F22" s="16">
        <v>64743.65</v>
      </c>
      <c r="G22" s="13" t="s">
        <v>19</v>
      </c>
      <c r="H22" s="13" t="s">
        <v>17</v>
      </c>
      <c r="I22" s="17" t="s">
        <v>18</v>
      </c>
    </row>
    <row r="23" spans="1:9" x14ac:dyDescent="0.3">
      <c r="A23" s="12">
        <v>33663053</v>
      </c>
      <c r="B23" s="13">
        <v>22111021891</v>
      </c>
      <c r="C23" s="14" t="s">
        <v>32</v>
      </c>
      <c r="D23" s="14" t="str">
        <f>RIGHT(Tabela1[[#This Row],[DH_VENCIMENTO]],2)</f>
        <v>28</v>
      </c>
      <c r="E23" s="15">
        <v>23068.77</v>
      </c>
      <c r="F23" s="16">
        <v>64743.65</v>
      </c>
      <c r="G23" s="13" t="s">
        <v>9</v>
      </c>
      <c r="H23" s="13" t="s">
        <v>33</v>
      </c>
      <c r="I23" s="17" t="s">
        <v>18</v>
      </c>
    </row>
    <row r="24" spans="1:9" x14ac:dyDescent="0.3">
      <c r="A24" s="12">
        <v>33660673</v>
      </c>
      <c r="B24" s="13">
        <v>883232833</v>
      </c>
      <c r="C24" s="14" t="s">
        <v>32</v>
      </c>
      <c r="D24" s="14" t="str">
        <f>RIGHT(Tabela1[[#This Row],[DH_VENCIMENTO]],2)</f>
        <v>28</v>
      </c>
      <c r="E24" s="15">
        <v>5902.15</v>
      </c>
      <c r="F24" s="16">
        <v>5902.15</v>
      </c>
      <c r="G24" s="13" t="s">
        <v>9</v>
      </c>
      <c r="H24" s="13" t="s">
        <v>34</v>
      </c>
      <c r="I24" s="17" t="s">
        <v>23</v>
      </c>
    </row>
    <row r="25" spans="1:9" x14ac:dyDescent="0.3">
      <c r="A25" s="12">
        <v>33660753</v>
      </c>
      <c r="B25" s="13">
        <v>8999383839</v>
      </c>
      <c r="C25" s="14" t="s">
        <v>32</v>
      </c>
      <c r="D25" s="14" t="str">
        <f>RIGHT(Tabela1[[#This Row],[DH_VENCIMENTO]],2)</f>
        <v>28</v>
      </c>
      <c r="E25" s="15">
        <v>6660.92</v>
      </c>
      <c r="F25" s="16">
        <v>6660.92</v>
      </c>
      <c r="G25" s="13" t="s">
        <v>19</v>
      </c>
      <c r="H25" s="13" t="s">
        <v>35</v>
      </c>
      <c r="I25" s="17" t="s">
        <v>25</v>
      </c>
    </row>
    <row r="26" spans="1:9" x14ac:dyDescent="0.3">
      <c r="A26" s="12">
        <v>33660534</v>
      </c>
      <c r="B26" s="13">
        <v>22226211890</v>
      </c>
      <c r="C26" s="14" t="s">
        <v>32</v>
      </c>
      <c r="D26" s="14" t="str">
        <f>RIGHT(Tabela1[[#This Row],[DH_VENCIMENTO]],2)</f>
        <v>28</v>
      </c>
      <c r="E26" s="15">
        <v>2657.19</v>
      </c>
      <c r="F26" s="16">
        <v>13950.24</v>
      </c>
      <c r="G26" s="13" t="s">
        <v>9</v>
      </c>
      <c r="H26" s="13" t="s">
        <v>17</v>
      </c>
      <c r="I26" s="17" t="s">
        <v>27</v>
      </c>
    </row>
    <row r="27" spans="1:9" x14ac:dyDescent="0.3">
      <c r="A27" s="12">
        <v>33660266</v>
      </c>
      <c r="B27" s="13" t="s">
        <v>36</v>
      </c>
      <c r="C27" s="14" t="s">
        <v>32</v>
      </c>
      <c r="D27" s="14" t="str">
        <f>RIGHT(Tabela1[[#This Row],[DH_VENCIMENTO]],2)</f>
        <v>28</v>
      </c>
      <c r="E27" s="15">
        <v>12975</v>
      </c>
      <c r="F27" s="16">
        <v>17810.47</v>
      </c>
      <c r="G27" s="13" t="s">
        <v>9</v>
      </c>
      <c r="H27" s="13" t="s">
        <v>12</v>
      </c>
      <c r="I27" s="17" t="s">
        <v>29</v>
      </c>
    </row>
    <row r="28" spans="1:9" x14ac:dyDescent="0.3">
      <c r="A28" s="12">
        <v>33660267</v>
      </c>
      <c r="B28" s="13" t="s">
        <v>36</v>
      </c>
      <c r="C28" s="14" t="s">
        <v>32</v>
      </c>
      <c r="D28" s="14" t="str">
        <f>RIGHT(Tabela1[[#This Row],[DH_VENCIMENTO]],2)</f>
        <v>28</v>
      </c>
      <c r="E28" s="15">
        <v>4835.47</v>
      </c>
      <c r="F28" s="16">
        <v>17810.47</v>
      </c>
      <c r="G28" s="13" t="s">
        <v>9</v>
      </c>
      <c r="H28" s="13" t="s">
        <v>37</v>
      </c>
      <c r="I28" s="17" t="s">
        <v>29</v>
      </c>
    </row>
    <row r="29" spans="1:9" x14ac:dyDescent="0.3">
      <c r="A29" s="12">
        <v>33679696</v>
      </c>
      <c r="B29" s="13">
        <v>89303318893</v>
      </c>
      <c r="C29" s="14" t="s">
        <v>32</v>
      </c>
      <c r="D29" s="14" t="str">
        <f>RIGHT(Tabela1[[#This Row],[DH_VENCIMENTO]],2)</f>
        <v>28</v>
      </c>
      <c r="E29" s="15">
        <v>9246.35</v>
      </c>
      <c r="F29" s="16">
        <v>9246.35</v>
      </c>
      <c r="G29" s="13" t="s">
        <v>9</v>
      </c>
      <c r="H29" s="13" t="s">
        <v>38</v>
      </c>
      <c r="I29" s="17" t="s">
        <v>39</v>
      </c>
    </row>
    <row r="30" spans="1:9" x14ac:dyDescent="0.3">
      <c r="A30" s="12">
        <v>33679352</v>
      </c>
      <c r="B30" s="13">
        <v>3699123830</v>
      </c>
      <c r="C30" s="14" t="s">
        <v>32</v>
      </c>
      <c r="D30" s="14" t="str">
        <f>RIGHT(Tabela1[[#This Row],[DH_VENCIMENTO]],2)</f>
        <v>28</v>
      </c>
      <c r="E30" s="15">
        <v>21891.919999999998</v>
      </c>
      <c r="F30" s="16">
        <v>21891.919999999998</v>
      </c>
      <c r="G30" s="13" t="s">
        <v>9</v>
      </c>
      <c r="H30" s="13" t="s">
        <v>40</v>
      </c>
      <c r="I30" s="17" t="s">
        <v>11</v>
      </c>
    </row>
    <row r="31" spans="1:9" x14ac:dyDescent="0.3">
      <c r="A31" s="12">
        <v>33679072</v>
      </c>
      <c r="B31" s="13">
        <v>10193893830</v>
      </c>
      <c r="C31" s="14" t="s">
        <v>32</v>
      </c>
      <c r="D31" s="14" t="str">
        <f>RIGHT(Tabela1[[#This Row],[DH_VENCIMENTO]],2)</f>
        <v>28</v>
      </c>
      <c r="E31" s="15">
        <v>68901.94</v>
      </c>
      <c r="F31" s="16">
        <v>68901.94</v>
      </c>
      <c r="G31" s="13" t="s">
        <v>9</v>
      </c>
      <c r="H31" s="13" t="s">
        <v>41</v>
      </c>
      <c r="I31" s="17" t="s">
        <v>13</v>
      </c>
    </row>
    <row r="32" spans="1:9" x14ac:dyDescent="0.3">
      <c r="A32" s="12">
        <v>33676343</v>
      </c>
      <c r="B32" s="13">
        <v>88061090801</v>
      </c>
      <c r="C32" s="14" t="s">
        <v>32</v>
      </c>
      <c r="D32" s="14" t="str">
        <f>RIGHT(Tabela1[[#This Row],[DH_VENCIMENTO]],2)</f>
        <v>28</v>
      </c>
      <c r="E32" s="15">
        <v>3527.82</v>
      </c>
      <c r="F32" s="16">
        <v>3527.82</v>
      </c>
      <c r="G32" s="13" t="s">
        <v>9</v>
      </c>
      <c r="H32" s="13" t="s">
        <v>42</v>
      </c>
      <c r="I32" s="17" t="s">
        <v>15</v>
      </c>
    </row>
    <row r="33" spans="1:9" x14ac:dyDescent="0.3">
      <c r="A33" s="12">
        <v>33676673</v>
      </c>
      <c r="B33" s="13">
        <v>63636316801</v>
      </c>
      <c r="C33" s="14" t="s">
        <v>32</v>
      </c>
      <c r="D33" s="14" t="str">
        <f>RIGHT(Tabela1[[#This Row],[DH_VENCIMENTO]],2)</f>
        <v>28</v>
      </c>
      <c r="E33" s="15">
        <v>5060.96</v>
      </c>
      <c r="F33" s="16">
        <v>48939.839999999997</v>
      </c>
      <c r="G33" s="13" t="s">
        <v>9</v>
      </c>
      <c r="H33" s="13" t="s">
        <v>43</v>
      </c>
      <c r="I33" s="17" t="s">
        <v>18</v>
      </c>
    </row>
    <row r="34" spans="1:9" x14ac:dyDescent="0.3">
      <c r="A34" s="12">
        <v>33676670</v>
      </c>
      <c r="B34" s="13">
        <v>63636316801</v>
      </c>
      <c r="C34" s="14" t="s">
        <v>32</v>
      </c>
      <c r="D34" s="14" t="str">
        <f>RIGHT(Tabela1[[#This Row],[DH_VENCIMENTO]],2)</f>
        <v>28</v>
      </c>
      <c r="E34" s="15">
        <v>14908.21</v>
      </c>
      <c r="F34" s="16">
        <v>48939.839999999997</v>
      </c>
      <c r="G34" s="13" t="s">
        <v>9</v>
      </c>
      <c r="H34" s="13" t="s">
        <v>43</v>
      </c>
      <c r="I34" s="17" t="s">
        <v>18</v>
      </c>
    </row>
    <row r="35" spans="1:9" x14ac:dyDescent="0.3">
      <c r="A35" s="12">
        <v>33676729</v>
      </c>
      <c r="B35" s="13">
        <v>63636316801</v>
      </c>
      <c r="C35" s="14" t="s">
        <v>32</v>
      </c>
      <c r="D35" s="14" t="str">
        <f>RIGHT(Tabela1[[#This Row],[DH_VENCIMENTO]],2)</f>
        <v>28</v>
      </c>
      <c r="E35" s="15">
        <v>6286.66</v>
      </c>
      <c r="F35" s="16">
        <v>48939.839999999997</v>
      </c>
      <c r="G35" s="13" t="s">
        <v>9</v>
      </c>
      <c r="H35" s="13" t="s">
        <v>43</v>
      </c>
      <c r="I35" s="17" t="s">
        <v>18</v>
      </c>
    </row>
    <row r="36" spans="1:9" x14ac:dyDescent="0.3">
      <c r="A36" s="12">
        <v>33676726</v>
      </c>
      <c r="B36" s="13">
        <v>63636316801</v>
      </c>
      <c r="C36" s="14" t="s">
        <v>32</v>
      </c>
      <c r="D36" s="14" t="str">
        <f>RIGHT(Tabela1[[#This Row],[DH_VENCIMENTO]],2)</f>
        <v>28</v>
      </c>
      <c r="E36" s="15">
        <v>11850.99</v>
      </c>
      <c r="F36" s="16">
        <v>48939.839999999997</v>
      </c>
      <c r="G36" s="13" t="s">
        <v>9</v>
      </c>
      <c r="H36" s="13" t="s">
        <v>43</v>
      </c>
      <c r="I36" s="17" t="s">
        <v>18</v>
      </c>
    </row>
    <row r="37" spans="1:9" x14ac:dyDescent="0.3">
      <c r="A37" s="12">
        <v>33676236</v>
      </c>
      <c r="B37" s="13">
        <v>9138929831</v>
      </c>
      <c r="C37" s="14" t="s">
        <v>32</v>
      </c>
      <c r="D37" s="14" t="str">
        <f>RIGHT(Tabela1[[#This Row],[DH_VENCIMENTO]],2)</f>
        <v>28</v>
      </c>
      <c r="E37" s="15">
        <v>5542.2</v>
      </c>
      <c r="F37" s="16">
        <v>5542.2</v>
      </c>
      <c r="G37" s="13" t="s">
        <v>9</v>
      </c>
      <c r="H37" s="13" t="s">
        <v>44</v>
      </c>
      <c r="I37" s="17" t="s">
        <v>21</v>
      </c>
    </row>
    <row r="38" spans="1:9" x14ac:dyDescent="0.3">
      <c r="A38" s="12">
        <v>33675735</v>
      </c>
      <c r="B38" s="13">
        <v>29909329881</v>
      </c>
      <c r="C38" s="14" t="s">
        <v>32</v>
      </c>
      <c r="D38" s="14" t="str">
        <f>RIGHT(Tabela1[[#This Row],[DH_VENCIMENTO]],2)</f>
        <v>28</v>
      </c>
      <c r="E38" s="15">
        <v>45817.26</v>
      </c>
      <c r="F38" s="16">
        <v>45817.26</v>
      </c>
      <c r="G38" s="13" t="s">
        <v>9</v>
      </c>
      <c r="H38" s="13" t="s">
        <v>45</v>
      </c>
      <c r="I38" s="17" t="s">
        <v>23</v>
      </c>
    </row>
    <row r="39" spans="1:9" x14ac:dyDescent="0.3">
      <c r="A39" s="12">
        <v>33675596</v>
      </c>
      <c r="B39" s="13">
        <v>66982180800</v>
      </c>
      <c r="C39" s="14" t="s">
        <v>32</v>
      </c>
      <c r="D39" s="14" t="str">
        <f>RIGHT(Tabela1[[#This Row],[DH_VENCIMENTO]],2)</f>
        <v>28</v>
      </c>
      <c r="E39" s="15">
        <v>6512.23</v>
      </c>
      <c r="F39" s="16">
        <v>6512.23</v>
      </c>
      <c r="G39" s="13" t="s">
        <v>9</v>
      </c>
      <c r="H39" s="13" t="s">
        <v>46</v>
      </c>
      <c r="I39" s="17" t="s">
        <v>25</v>
      </c>
    </row>
    <row r="40" spans="1:9" x14ac:dyDescent="0.3">
      <c r="A40" s="12">
        <v>33675469</v>
      </c>
      <c r="B40" s="13">
        <v>10339833823</v>
      </c>
      <c r="C40" s="14" t="s">
        <v>32</v>
      </c>
      <c r="D40" s="14" t="str">
        <f>RIGHT(Tabela1[[#This Row],[DH_VENCIMENTO]],2)</f>
        <v>28</v>
      </c>
      <c r="E40" s="15">
        <v>42247.17</v>
      </c>
      <c r="F40" s="16">
        <v>42247.17</v>
      </c>
      <c r="G40" s="13" t="s">
        <v>9</v>
      </c>
      <c r="H40" s="13" t="s">
        <v>47</v>
      </c>
      <c r="I40" s="17" t="s">
        <v>27</v>
      </c>
    </row>
    <row r="41" spans="1:9" x14ac:dyDescent="0.3">
      <c r="A41" s="12">
        <v>33673639</v>
      </c>
      <c r="B41" s="13">
        <v>36119300816</v>
      </c>
      <c r="C41" s="14" t="s">
        <v>48</v>
      </c>
      <c r="D41" s="14" t="str">
        <f>RIGHT(Tabela1[[#This Row],[DH_VENCIMENTO]],2)</f>
        <v>27</v>
      </c>
      <c r="E41" s="15">
        <v>1549.02</v>
      </c>
      <c r="F41" s="16">
        <v>7628.77</v>
      </c>
      <c r="G41" s="13" t="s">
        <v>9</v>
      </c>
      <c r="H41" s="13" t="s">
        <v>49</v>
      </c>
      <c r="I41" s="17" t="s">
        <v>11</v>
      </c>
    </row>
    <row r="42" spans="1:9" x14ac:dyDescent="0.3">
      <c r="A42" s="12">
        <v>33673633</v>
      </c>
      <c r="B42" s="13">
        <v>36119300816</v>
      </c>
      <c r="C42" s="14" t="s">
        <v>48</v>
      </c>
      <c r="D42" s="14" t="str">
        <f>RIGHT(Tabela1[[#This Row],[DH_VENCIMENTO]],2)</f>
        <v>27</v>
      </c>
      <c r="E42" s="15">
        <v>3078.16</v>
      </c>
      <c r="F42" s="16">
        <v>7628.77</v>
      </c>
      <c r="G42" s="13" t="s">
        <v>9</v>
      </c>
      <c r="H42" s="13" t="s">
        <v>49</v>
      </c>
      <c r="I42" s="17" t="s">
        <v>11</v>
      </c>
    </row>
    <row r="43" spans="1:9" x14ac:dyDescent="0.3">
      <c r="A43" s="12">
        <v>33673603</v>
      </c>
      <c r="B43" s="13">
        <v>36119300816</v>
      </c>
      <c r="C43" s="14" t="s">
        <v>48</v>
      </c>
      <c r="D43" s="14" t="str">
        <f>RIGHT(Tabela1[[#This Row],[DH_VENCIMENTO]],2)</f>
        <v>27</v>
      </c>
      <c r="E43" s="15">
        <v>3001.59</v>
      </c>
      <c r="F43" s="16">
        <v>7628.77</v>
      </c>
      <c r="G43" s="13" t="s">
        <v>9</v>
      </c>
      <c r="H43" s="13" t="s">
        <v>49</v>
      </c>
      <c r="I43" s="17" t="s">
        <v>11</v>
      </c>
    </row>
    <row r="44" spans="1:9" x14ac:dyDescent="0.3">
      <c r="A44" s="12">
        <v>33672659</v>
      </c>
      <c r="B44" s="13">
        <v>12630918919</v>
      </c>
      <c r="C44" s="14" t="s">
        <v>48</v>
      </c>
      <c r="D44" s="14" t="str">
        <f>RIGHT(Tabela1[[#This Row],[DH_VENCIMENTO]],2)</f>
        <v>27</v>
      </c>
      <c r="E44" s="15">
        <v>8022.12</v>
      </c>
      <c r="F44" s="16">
        <v>8022.12</v>
      </c>
      <c r="G44" s="13" t="s">
        <v>9</v>
      </c>
      <c r="H44" s="13" t="s">
        <v>50</v>
      </c>
      <c r="I44" s="17" t="s">
        <v>13</v>
      </c>
    </row>
    <row r="45" spans="1:9" x14ac:dyDescent="0.3">
      <c r="A45" s="12">
        <v>33672635</v>
      </c>
      <c r="B45" s="13">
        <v>1219332863</v>
      </c>
      <c r="C45" s="14" t="s">
        <v>48</v>
      </c>
      <c r="D45" s="14" t="str">
        <f>RIGHT(Tabela1[[#This Row],[DH_VENCIMENTO]],2)</f>
        <v>27</v>
      </c>
      <c r="E45" s="15">
        <v>24221.84</v>
      </c>
      <c r="F45" s="16">
        <v>24221.84</v>
      </c>
      <c r="G45" s="13" t="s">
        <v>9</v>
      </c>
      <c r="H45" s="13" t="s">
        <v>51</v>
      </c>
      <c r="I45" s="17" t="s">
        <v>18</v>
      </c>
    </row>
    <row r="46" spans="1:9" x14ac:dyDescent="0.3">
      <c r="A46" s="12">
        <v>33672694</v>
      </c>
      <c r="B46" s="13">
        <v>3993209836</v>
      </c>
      <c r="C46" s="14" t="s">
        <v>48</v>
      </c>
      <c r="D46" s="14" t="str">
        <f>RIGHT(Tabela1[[#This Row],[DH_VENCIMENTO]],2)</f>
        <v>27</v>
      </c>
      <c r="E46" s="15">
        <v>8950.77</v>
      </c>
      <c r="F46" s="16">
        <v>30350.12</v>
      </c>
      <c r="G46" s="13" t="s">
        <v>9</v>
      </c>
      <c r="H46" s="13" t="s">
        <v>52</v>
      </c>
      <c r="I46" s="17" t="s">
        <v>21</v>
      </c>
    </row>
    <row r="47" spans="1:9" x14ac:dyDescent="0.3">
      <c r="A47" s="12">
        <v>33672693</v>
      </c>
      <c r="B47" s="13">
        <v>3993209836</v>
      </c>
      <c r="C47" s="14" t="s">
        <v>48</v>
      </c>
      <c r="D47" s="14" t="str">
        <f>RIGHT(Tabela1[[#This Row],[DH_VENCIMENTO]],2)</f>
        <v>27</v>
      </c>
      <c r="E47" s="15">
        <v>21399.35</v>
      </c>
      <c r="F47" s="16">
        <v>30350.12</v>
      </c>
      <c r="G47" s="13" t="s">
        <v>9</v>
      </c>
      <c r="H47" s="13" t="s">
        <v>52</v>
      </c>
      <c r="I47" s="17" t="s">
        <v>21</v>
      </c>
    </row>
    <row r="48" spans="1:9" x14ac:dyDescent="0.3">
      <c r="A48" s="12">
        <v>33672692</v>
      </c>
      <c r="B48" s="13">
        <v>28130999813</v>
      </c>
      <c r="C48" s="14" t="s">
        <v>48</v>
      </c>
      <c r="D48" s="14" t="str">
        <f>RIGHT(Tabela1[[#This Row],[DH_VENCIMENTO]],2)</f>
        <v>27</v>
      </c>
      <c r="E48" s="15">
        <v>5135.05</v>
      </c>
      <c r="F48" s="16">
        <v>14151.95</v>
      </c>
      <c r="G48" s="13" t="s">
        <v>19</v>
      </c>
      <c r="H48" s="13" t="s">
        <v>53</v>
      </c>
      <c r="I48" s="17" t="s">
        <v>25</v>
      </c>
    </row>
    <row r="49" spans="1:9" x14ac:dyDescent="0.3">
      <c r="A49" s="12">
        <v>33672660</v>
      </c>
      <c r="B49" s="13">
        <v>3103960892</v>
      </c>
      <c r="C49" s="14" t="s">
        <v>48</v>
      </c>
      <c r="D49" s="14" t="str">
        <f>RIGHT(Tabela1[[#This Row],[DH_VENCIMENTO]],2)</f>
        <v>27</v>
      </c>
      <c r="E49" s="15">
        <v>5072.37</v>
      </c>
      <c r="F49" s="16">
        <v>16842.099999999999</v>
      </c>
      <c r="G49" s="13" t="s">
        <v>9</v>
      </c>
      <c r="H49" s="13" t="s">
        <v>54</v>
      </c>
      <c r="I49" s="17" t="s">
        <v>23</v>
      </c>
    </row>
    <row r="50" spans="1:9" x14ac:dyDescent="0.3">
      <c r="A50" s="12">
        <v>33672676</v>
      </c>
      <c r="B50" s="13">
        <v>3103960892</v>
      </c>
      <c r="C50" s="14" t="s">
        <v>48</v>
      </c>
      <c r="D50" s="14" t="str">
        <f>RIGHT(Tabela1[[#This Row],[DH_VENCIMENTO]],2)</f>
        <v>27</v>
      </c>
      <c r="E50" s="15">
        <v>5138.78</v>
      </c>
      <c r="F50" s="16">
        <v>16842.099999999999</v>
      </c>
      <c r="G50" s="13" t="s">
        <v>9</v>
      </c>
      <c r="H50" s="13" t="s">
        <v>54</v>
      </c>
      <c r="I50" s="17" t="s">
        <v>23</v>
      </c>
    </row>
    <row r="51" spans="1:9" x14ac:dyDescent="0.3">
      <c r="A51" s="12">
        <v>33672674</v>
      </c>
      <c r="B51" s="13">
        <v>3103960892</v>
      </c>
      <c r="C51" s="14" t="s">
        <v>48</v>
      </c>
      <c r="D51" s="14" t="str">
        <f>RIGHT(Tabela1[[#This Row],[DH_VENCIMENTO]],2)</f>
        <v>27</v>
      </c>
      <c r="E51" s="15">
        <v>6630.95</v>
      </c>
      <c r="F51" s="16">
        <v>16842.099999999999</v>
      </c>
      <c r="G51" s="13" t="s">
        <v>9</v>
      </c>
      <c r="H51" s="13" t="s">
        <v>54</v>
      </c>
      <c r="I51" s="17" t="s">
        <v>23</v>
      </c>
    </row>
    <row r="52" spans="1:9" x14ac:dyDescent="0.3">
      <c r="A52" s="12">
        <v>33672663</v>
      </c>
      <c r="B52" s="13">
        <v>28130999813</v>
      </c>
      <c r="C52" s="14" t="s">
        <v>48</v>
      </c>
      <c r="D52" s="14" t="str">
        <f>RIGHT(Tabela1[[#This Row],[DH_VENCIMENTO]],2)</f>
        <v>27</v>
      </c>
      <c r="E52" s="15">
        <v>9016.9</v>
      </c>
      <c r="F52" s="16">
        <v>14151.95</v>
      </c>
      <c r="G52" s="13" t="s">
        <v>9</v>
      </c>
      <c r="H52" s="13" t="s">
        <v>53</v>
      </c>
      <c r="I52" s="17" t="s">
        <v>25</v>
      </c>
    </row>
    <row r="53" spans="1:9" x14ac:dyDescent="0.3">
      <c r="A53" s="12">
        <v>33672434</v>
      </c>
      <c r="B53" s="13">
        <v>8901110803</v>
      </c>
      <c r="C53" s="14" t="s">
        <v>48</v>
      </c>
      <c r="D53" s="14" t="str">
        <f>RIGHT(Tabela1[[#This Row],[DH_VENCIMENTO]],2)</f>
        <v>27</v>
      </c>
      <c r="E53" s="15">
        <v>1414.34</v>
      </c>
      <c r="F53" s="16">
        <v>1414.34</v>
      </c>
      <c r="G53" s="13" t="s">
        <v>9</v>
      </c>
      <c r="H53" s="13" t="s">
        <v>55</v>
      </c>
      <c r="I53" s="17" t="s">
        <v>27</v>
      </c>
    </row>
    <row r="54" spans="1:9" x14ac:dyDescent="0.3">
      <c r="A54" s="12">
        <v>33672335</v>
      </c>
      <c r="B54" s="13">
        <v>86031901820</v>
      </c>
      <c r="C54" s="14" t="s">
        <v>48</v>
      </c>
      <c r="D54" s="14" t="str">
        <f>RIGHT(Tabela1[[#This Row],[DH_VENCIMENTO]],2)</f>
        <v>27</v>
      </c>
      <c r="E54" s="15">
        <v>6895.7</v>
      </c>
      <c r="F54" s="16">
        <v>22680.18</v>
      </c>
      <c r="G54" s="13" t="s">
        <v>9</v>
      </c>
      <c r="H54" s="13" t="s">
        <v>56</v>
      </c>
      <c r="I54" s="17" t="s">
        <v>27</v>
      </c>
    </row>
    <row r="55" spans="1:9" x14ac:dyDescent="0.3">
      <c r="A55" s="12">
        <v>33672304</v>
      </c>
      <c r="B55" s="13">
        <v>86031901820</v>
      </c>
      <c r="C55" s="14" t="s">
        <v>48</v>
      </c>
      <c r="D55" s="14" t="str">
        <f>RIGHT(Tabela1[[#This Row],[DH_VENCIMENTO]],2)</f>
        <v>27</v>
      </c>
      <c r="E55" s="15">
        <v>15784.48</v>
      </c>
      <c r="F55" s="16">
        <v>22680.18</v>
      </c>
      <c r="G55" s="13" t="s">
        <v>9</v>
      </c>
      <c r="H55" s="13" t="s">
        <v>56</v>
      </c>
      <c r="I55" s="17" t="s">
        <v>27</v>
      </c>
    </row>
    <row r="56" spans="1:9" x14ac:dyDescent="0.3">
      <c r="A56" s="12">
        <v>33673006</v>
      </c>
      <c r="B56" s="13">
        <v>81116330819</v>
      </c>
      <c r="C56" s="14" t="s">
        <v>48</v>
      </c>
      <c r="D56" s="14" t="str">
        <f>RIGHT(Tabela1[[#This Row],[DH_VENCIMENTO]],2)</f>
        <v>27</v>
      </c>
      <c r="E56" s="15">
        <v>6261.35</v>
      </c>
      <c r="F56" s="16">
        <v>9832.61</v>
      </c>
      <c r="G56" s="13" t="s">
        <v>9</v>
      </c>
      <c r="H56" s="13" t="s">
        <v>57</v>
      </c>
      <c r="I56" s="17" t="s">
        <v>18</v>
      </c>
    </row>
    <row r="57" spans="1:9" x14ac:dyDescent="0.3">
      <c r="A57" s="12">
        <v>33670679</v>
      </c>
      <c r="B57" s="13">
        <v>32603131812</v>
      </c>
      <c r="C57" s="14" t="s">
        <v>48</v>
      </c>
      <c r="D57" s="14" t="str">
        <f>RIGHT(Tabela1[[#This Row],[DH_VENCIMENTO]],2)</f>
        <v>27</v>
      </c>
      <c r="E57" s="15">
        <v>6763.08</v>
      </c>
      <c r="F57" s="16">
        <v>18459.28</v>
      </c>
      <c r="G57" s="13" t="s">
        <v>9</v>
      </c>
      <c r="H57" s="13" t="s">
        <v>58</v>
      </c>
      <c r="I57" s="17" t="s">
        <v>11</v>
      </c>
    </row>
    <row r="58" spans="1:9" x14ac:dyDescent="0.3">
      <c r="A58" s="12">
        <v>33670670</v>
      </c>
      <c r="B58" s="13">
        <v>32603131812</v>
      </c>
      <c r="C58" s="14" t="s">
        <v>48</v>
      </c>
      <c r="D58" s="14" t="str">
        <f>RIGHT(Tabela1[[#This Row],[DH_VENCIMENTO]],2)</f>
        <v>27</v>
      </c>
      <c r="E58" s="15">
        <v>11696.2</v>
      </c>
      <c r="F58" s="16">
        <v>18459.28</v>
      </c>
      <c r="G58" s="13" t="s">
        <v>9</v>
      </c>
      <c r="H58" s="13" t="s">
        <v>58</v>
      </c>
      <c r="I58" s="17" t="s">
        <v>11</v>
      </c>
    </row>
    <row r="59" spans="1:9" x14ac:dyDescent="0.3">
      <c r="A59" s="12">
        <v>33670636</v>
      </c>
      <c r="B59" s="13">
        <v>13220260901</v>
      </c>
      <c r="C59" s="14" t="s">
        <v>48</v>
      </c>
      <c r="D59" s="14" t="str">
        <f>RIGHT(Tabela1[[#This Row],[DH_VENCIMENTO]],2)</f>
        <v>27</v>
      </c>
      <c r="E59" s="15">
        <v>767.27</v>
      </c>
      <c r="F59" s="16">
        <v>767.27</v>
      </c>
      <c r="G59" s="13" t="s">
        <v>9</v>
      </c>
      <c r="H59" s="13" t="s">
        <v>59</v>
      </c>
      <c r="I59" s="17" t="s">
        <v>13</v>
      </c>
    </row>
    <row r="60" spans="1:9" x14ac:dyDescent="0.3">
      <c r="A60" s="12">
        <v>33670565</v>
      </c>
      <c r="B60" s="13">
        <v>81116330819</v>
      </c>
      <c r="C60" s="14" t="s">
        <v>48</v>
      </c>
      <c r="D60" s="14" t="str">
        <f>RIGHT(Tabela1[[#This Row],[DH_VENCIMENTO]],2)</f>
        <v>27</v>
      </c>
      <c r="E60" s="15">
        <v>3571.26</v>
      </c>
      <c r="F60" s="16">
        <v>9832.61</v>
      </c>
      <c r="G60" s="13" t="s">
        <v>9</v>
      </c>
      <c r="H60" s="13" t="s">
        <v>57</v>
      </c>
      <c r="I60" s="17" t="s">
        <v>18</v>
      </c>
    </row>
    <row r="61" spans="1:9" x14ac:dyDescent="0.3">
      <c r="A61" s="12">
        <v>33669699</v>
      </c>
      <c r="B61" s="13">
        <v>6110906899</v>
      </c>
      <c r="C61" s="14" t="s">
        <v>48</v>
      </c>
      <c r="D61" s="14" t="str">
        <f>RIGHT(Tabela1[[#This Row],[DH_VENCIMENTO]],2)</f>
        <v>27</v>
      </c>
      <c r="E61" s="15">
        <v>11131.87</v>
      </c>
      <c r="F61" s="16">
        <v>11131.87</v>
      </c>
      <c r="G61" s="13" t="s">
        <v>9</v>
      </c>
      <c r="H61" s="13" t="s">
        <v>60</v>
      </c>
      <c r="I61" s="17" t="s">
        <v>23</v>
      </c>
    </row>
    <row r="62" spans="1:9" x14ac:dyDescent="0.3">
      <c r="A62" s="12">
        <v>33669036</v>
      </c>
      <c r="B62" s="13">
        <v>83812161868</v>
      </c>
      <c r="C62" s="14" t="s">
        <v>48</v>
      </c>
      <c r="D62" s="14" t="str">
        <f>RIGHT(Tabela1[[#This Row],[DH_VENCIMENTO]],2)</f>
        <v>27</v>
      </c>
      <c r="E62" s="15">
        <v>2003.14</v>
      </c>
      <c r="F62" s="16">
        <v>2003.14</v>
      </c>
      <c r="G62" s="13" t="s">
        <v>19</v>
      </c>
      <c r="H62" s="13" t="s">
        <v>61</v>
      </c>
      <c r="I62" s="17" t="s">
        <v>25</v>
      </c>
    </row>
    <row r="63" spans="1:9" x14ac:dyDescent="0.3">
      <c r="A63" s="12">
        <v>33666500</v>
      </c>
      <c r="B63" s="13">
        <v>321166802</v>
      </c>
      <c r="C63" s="14" t="s">
        <v>48</v>
      </c>
      <c r="D63" s="14" t="str">
        <f>RIGHT(Tabela1[[#This Row],[DH_VENCIMENTO]],2)</f>
        <v>27</v>
      </c>
      <c r="E63" s="15">
        <v>7009.54</v>
      </c>
      <c r="F63" s="16">
        <v>7009.54</v>
      </c>
      <c r="G63" s="13" t="s">
        <v>9</v>
      </c>
      <c r="H63" s="13" t="s">
        <v>62</v>
      </c>
      <c r="I63" s="17" t="s">
        <v>27</v>
      </c>
    </row>
    <row r="64" spans="1:9" x14ac:dyDescent="0.3">
      <c r="A64" s="12">
        <v>33667937</v>
      </c>
      <c r="B64" s="13">
        <v>19391369838</v>
      </c>
      <c r="C64" s="14" t="s">
        <v>48</v>
      </c>
      <c r="D64" s="14" t="str">
        <f>RIGHT(Tabela1[[#This Row],[DH_VENCIMENTO]],2)</f>
        <v>27</v>
      </c>
      <c r="E64" s="15">
        <v>5916.61</v>
      </c>
      <c r="F64" s="16">
        <v>62384.800000000003</v>
      </c>
      <c r="G64" s="13" t="s">
        <v>9</v>
      </c>
      <c r="H64" s="13" t="s">
        <v>63</v>
      </c>
      <c r="I64" s="17" t="s">
        <v>11</v>
      </c>
    </row>
    <row r="65" spans="1:9" x14ac:dyDescent="0.3">
      <c r="A65" s="12">
        <v>33667936</v>
      </c>
      <c r="B65" s="13">
        <v>19391369838</v>
      </c>
      <c r="C65" s="14" t="s">
        <v>48</v>
      </c>
      <c r="D65" s="14" t="str">
        <f>RIGHT(Tabela1[[#This Row],[DH_VENCIMENTO]],2)</f>
        <v>27</v>
      </c>
      <c r="E65" s="15">
        <v>9080.09</v>
      </c>
      <c r="F65" s="16">
        <v>62384.800000000003</v>
      </c>
      <c r="G65" s="13" t="s">
        <v>9</v>
      </c>
      <c r="H65" s="13" t="s">
        <v>63</v>
      </c>
      <c r="I65" s="17" t="s">
        <v>11</v>
      </c>
    </row>
    <row r="66" spans="1:9" x14ac:dyDescent="0.3">
      <c r="A66" s="12">
        <v>33667934</v>
      </c>
      <c r="B66" s="13">
        <v>19391369838</v>
      </c>
      <c r="C66" s="14" t="s">
        <v>48</v>
      </c>
      <c r="D66" s="14" t="str">
        <f>RIGHT(Tabela1[[#This Row],[DH_VENCIMENTO]],2)</f>
        <v>27</v>
      </c>
      <c r="E66" s="15">
        <v>3932.09</v>
      </c>
      <c r="F66" s="16">
        <v>62384.800000000003</v>
      </c>
      <c r="G66" s="13" t="s">
        <v>19</v>
      </c>
      <c r="H66" s="13" t="s">
        <v>63</v>
      </c>
      <c r="I66" s="17" t="s">
        <v>11</v>
      </c>
    </row>
    <row r="67" spans="1:9" x14ac:dyDescent="0.3">
      <c r="A67" s="12">
        <v>33667933</v>
      </c>
      <c r="B67" s="13">
        <v>19391369838</v>
      </c>
      <c r="C67" s="14" t="s">
        <v>48</v>
      </c>
      <c r="D67" s="14" t="str">
        <f>RIGHT(Tabela1[[#This Row],[DH_VENCIMENTO]],2)</f>
        <v>27</v>
      </c>
      <c r="E67" s="15">
        <v>5736.99</v>
      </c>
      <c r="F67" s="16">
        <v>62384.800000000003</v>
      </c>
      <c r="G67" s="13" t="s">
        <v>19</v>
      </c>
      <c r="H67" s="13" t="s">
        <v>63</v>
      </c>
      <c r="I67" s="17" t="s">
        <v>11</v>
      </c>
    </row>
    <row r="68" spans="1:9" x14ac:dyDescent="0.3">
      <c r="A68" s="12">
        <v>33667932</v>
      </c>
      <c r="B68" s="13">
        <v>19391369838</v>
      </c>
      <c r="C68" s="14" t="s">
        <v>48</v>
      </c>
      <c r="D68" s="14" t="str">
        <f>RIGHT(Tabela1[[#This Row],[DH_VENCIMENTO]],2)</f>
        <v>27</v>
      </c>
      <c r="E68" s="15">
        <v>37719.019999999997</v>
      </c>
      <c r="F68" s="16">
        <v>62384.800000000003</v>
      </c>
      <c r="G68" s="13" t="s">
        <v>9</v>
      </c>
      <c r="H68" s="13" t="s">
        <v>63</v>
      </c>
      <c r="I68" s="17" t="s">
        <v>11</v>
      </c>
    </row>
    <row r="69" spans="1:9" x14ac:dyDescent="0.3">
      <c r="A69" s="12">
        <v>33667779</v>
      </c>
      <c r="B69" s="13" t="s">
        <v>64</v>
      </c>
      <c r="C69" s="14" t="s">
        <v>48</v>
      </c>
      <c r="D69" s="14" t="str">
        <f>RIGHT(Tabela1[[#This Row],[DH_VENCIMENTO]],2)</f>
        <v>27</v>
      </c>
      <c r="E69" s="15">
        <v>1464.71</v>
      </c>
      <c r="F69" s="16">
        <v>17333.88</v>
      </c>
      <c r="G69" s="13" t="s">
        <v>19</v>
      </c>
      <c r="H69" s="13" t="s">
        <v>65</v>
      </c>
      <c r="I69" s="17" t="s">
        <v>13</v>
      </c>
    </row>
    <row r="70" spans="1:9" x14ac:dyDescent="0.3">
      <c r="A70" s="12">
        <v>33667776</v>
      </c>
      <c r="B70" s="13" t="s">
        <v>64</v>
      </c>
      <c r="C70" s="14" t="s">
        <v>48</v>
      </c>
      <c r="D70" s="14" t="str">
        <f>RIGHT(Tabela1[[#This Row],[DH_VENCIMENTO]],2)</f>
        <v>27</v>
      </c>
      <c r="E70" s="15">
        <v>3019.22</v>
      </c>
      <c r="F70" s="16">
        <v>17333.88</v>
      </c>
      <c r="G70" s="13" t="s">
        <v>9</v>
      </c>
      <c r="H70" s="13" t="s">
        <v>65</v>
      </c>
      <c r="I70" s="17" t="s">
        <v>13</v>
      </c>
    </row>
    <row r="71" spans="1:9" x14ac:dyDescent="0.3">
      <c r="A71" s="12">
        <v>33667777</v>
      </c>
      <c r="B71" s="13" t="s">
        <v>64</v>
      </c>
      <c r="C71" s="14" t="s">
        <v>48</v>
      </c>
      <c r="D71" s="14" t="str">
        <f>RIGHT(Tabela1[[#This Row],[DH_VENCIMENTO]],2)</f>
        <v>27</v>
      </c>
      <c r="E71" s="15">
        <v>1603.12</v>
      </c>
      <c r="F71" s="16">
        <v>17333.88</v>
      </c>
      <c r="G71" s="13" t="s">
        <v>9</v>
      </c>
      <c r="H71" s="13" t="s">
        <v>65</v>
      </c>
      <c r="I71" s="17" t="s">
        <v>13</v>
      </c>
    </row>
    <row r="72" spans="1:9" x14ac:dyDescent="0.3">
      <c r="A72" s="12">
        <v>33667776</v>
      </c>
      <c r="B72" s="13" t="s">
        <v>64</v>
      </c>
      <c r="C72" s="20" t="s">
        <v>66</v>
      </c>
      <c r="D72" s="14" t="str">
        <f>RIGHT(Tabela1[[#This Row],[DH_VENCIMENTO]],2)</f>
        <v>26</v>
      </c>
      <c r="E72" s="15">
        <v>11246.83</v>
      </c>
      <c r="F72" s="16">
        <v>17333.88</v>
      </c>
      <c r="G72" s="13" t="s">
        <v>9</v>
      </c>
      <c r="H72" s="13" t="s">
        <v>65</v>
      </c>
      <c r="I72" s="17" t="s">
        <v>13</v>
      </c>
    </row>
    <row r="73" spans="1:9" x14ac:dyDescent="0.3">
      <c r="A73" s="18">
        <v>33666304</v>
      </c>
      <c r="B73" s="19">
        <v>23681999829</v>
      </c>
      <c r="C73" s="20" t="s">
        <v>66</v>
      </c>
      <c r="D73" s="20" t="str">
        <f>RIGHT(Tabela1[[#This Row],[DH_VENCIMENTO]],2)</f>
        <v>26</v>
      </c>
      <c r="E73" s="21">
        <v>81514.649999999994</v>
      </c>
      <c r="F73" s="22">
        <v>81514.649999999994</v>
      </c>
      <c r="G73" s="19" t="s">
        <v>9</v>
      </c>
      <c r="H73" s="19" t="s">
        <v>67</v>
      </c>
      <c r="I73" s="23" t="s">
        <v>23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9479-A0CC-4745-BCE6-4E5B93057F47}">
  <sheetPr>
    <tabColor theme="4"/>
  </sheetPr>
  <dimension ref="B1:G14"/>
  <sheetViews>
    <sheetView workbookViewId="0">
      <selection activeCell="G6" sqref="G6"/>
    </sheetView>
  </sheetViews>
  <sheetFormatPr defaultRowHeight="14.4" x14ac:dyDescent="0.3"/>
  <cols>
    <col min="2" max="2" width="17.21875" bestFit="1" customWidth="1"/>
    <col min="3" max="3" width="21.33203125" bestFit="1" customWidth="1"/>
    <col min="6" max="6" width="17.21875" bestFit="1" customWidth="1"/>
    <col min="7" max="7" width="21.33203125" bestFit="1" customWidth="1"/>
  </cols>
  <sheetData>
    <row r="1" spans="2:7" x14ac:dyDescent="0.3">
      <c r="B1" s="1" t="s">
        <v>5</v>
      </c>
      <c r="C1" t="s">
        <v>19</v>
      </c>
      <c r="F1" s="1" t="s">
        <v>5</v>
      </c>
      <c r="G1" t="s">
        <v>9</v>
      </c>
    </row>
    <row r="3" spans="2:7" x14ac:dyDescent="0.3">
      <c r="B3" s="1" t="s">
        <v>68</v>
      </c>
      <c r="C3" t="s">
        <v>70</v>
      </c>
      <c r="F3" s="1" t="s">
        <v>68</v>
      </c>
      <c r="G3" t="s">
        <v>70</v>
      </c>
    </row>
    <row r="4" spans="2:7" x14ac:dyDescent="0.3">
      <c r="B4" s="2" t="s">
        <v>15</v>
      </c>
      <c r="C4" s="3">
        <v>14198.66</v>
      </c>
      <c r="F4" s="2" t="s">
        <v>23</v>
      </c>
      <c r="G4" s="3">
        <v>200238.92</v>
      </c>
    </row>
    <row r="5" spans="2:7" x14ac:dyDescent="0.3">
      <c r="B5" s="2" t="s">
        <v>13</v>
      </c>
      <c r="C5" s="3">
        <v>17333.88</v>
      </c>
      <c r="F5" s="2" t="s">
        <v>27</v>
      </c>
      <c r="G5" s="3">
        <v>131104.09</v>
      </c>
    </row>
    <row r="6" spans="2:7" x14ac:dyDescent="0.3">
      <c r="B6" s="2" t="s">
        <v>11</v>
      </c>
      <c r="C6" s="3">
        <v>137177.52000000002</v>
      </c>
      <c r="F6" s="2" t="s">
        <v>15</v>
      </c>
      <c r="G6" s="3">
        <v>66666.320000000007</v>
      </c>
    </row>
    <row r="7" spans="2:7" x14ac:dyDescent="0.3">
      <c r="B7" s="2" t="s">
        <v>18</v>
      </c>
      <c r="C7" s="3">
        <v>64743.65</v>
      </c>
      <c r="F7" s="2" t="s">
        <v>13</v>
      </c>
      <c r="G7" s="3">
        <v>146079.49</v>
      </c>
    </row>
    <row r="8" spans="2:7" x14ac:dyDescent="0.3">
      <c r="B8" s="2" t="s">
        <v>21</v>
      </c>
      <c r="C8" s="3">
        <v>15620.27</v>
      </c>
      <c r="F8" s="2" t="s">
        <v>11</v>
      </c>
      <c r="G8" s="3">
        <v>406211.13</v>
      </c>
    </row>
    <row r="9" spans="2:7" x14ac:dyDescent="0.3">
      <c r="B9" s="2" t="s">
        <v>29</v>
      </c>
      <c r="C9" s="3">
        <v>445.06</v>
      </c>
      <c r="F9" s="2" t="s">
        <v>18</v>
      </c>
      <c r="G9" s="3">
        <v>500498.33999999991</v>
      </c>
    </row>
    <row r="10" spans="2:7" x14ac:dyDescent="0.3">
      <c r="B10" s="2" t="s">
        <v>25</v>
      </c>
      <c r="C10" s="3">
        <v>22816.010000000002</v>
      </c>
      <c r="F10" s="2" t="s">
        <v>21</v>
      </c>
      <c r="G10" s="3">
        <v>66242.44</v>
      </c>
    </row>
    <row r="11" spans="2:7" x14ac:dyDescent="0.3">
      <c r="B11" s="2" t="s">
        <v>69</v>
      </c>
      <c r="C11" s="3">
        <v>272335.05</v>
      </c>
      <c r="F11" s="2" t="s">
        <v>39</v>
      </c>
      <c r="G11" s="3">
        <v>9246.35</v>
      </c>
    </row>
    <row r="12" spans="2:7" x14ac:dyDescent="0.3">
      <c r="F12" s="2" t="s">
        <v>29</v>
      </c>
      <c r="G12" s="3">
        <v>35620.94</v>
      </c>
    </row>
    <row r="13" spans="2:7" x14ac:dyDescent="0.3">
      <c r="F13" s="2" t="s">
        <v>25</v>
      </c>
      <c r="G13" s="3">
        <v>77192.5</v>
      </c>
    </row>
    <row r="14" spans="2:7" x14ac:dyDescent="0.3">
      <c r="F14" s="2" t="s">
        <v>69</v>
      </c>
      <c r="G14" s="3">
        <v>1639100.52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8490-C811-49D3-A5D3-F8EB3D22F16B}">
  <sheetPr>
    <tabColor theme="4"/>
  </sheetPr>
  <dimension ref="C1:D21"/>
  <sheetViews>
    <sheetView workbookViewId="0">
      <selection activeCell="D1" sqref="D1"/>
    </sheetView>
  </sheetViews>
  <sheetFormatPr defaultRowHeight="14.4" x14ac:dyDescent="0.3"/>
  <cols>
    <col min="3" max="3" width="20.21875" style="24" customWidth="1"/>
    <col min="4" max="4" width="19.5546875" style="27" customWidth="1"/>
  </cols>
  <sheetData>
    <row r="1" spans="3:4" x14ac:dyDescent="0.3">
      <c r="C1" s="30" t="s">
        <v>74</v>
      </c>
      <c r="D1" s="27">
        <f>SUM(Tabela2[Depósito Reservado])</f>
        <v>5059</v>
      </c>
    </row>
    <row r="2" spans="3:4" x14ac:dyDescent="0.3">
      <c r="C2" s="30" t="s">
        <v>75</v>
      </c>
      <c r="D2" s="27">
        <v>20000</v>
      </c>
    </row>
    <row r="4" spans="3:4" x14ac:dyDescent="0.3">
      <c r="C4" s="28" t="s">
        <v>72</v>
      </c>
      <c r="D4" s="29" t="s">
        <v>73</v>
      </c>
    </row>
    <row r="5" spans="3:4" x14ac:dyDescent="0.3">
      <c r="C5" s="25">
        <v>45642</v>
      </c>
      <c r="D5" s="27">
        <v>500</v>
      </c>
    </row>
    <row r="6" spans="3:4" x14ac:dyDescent="0.3">
      <c r="C6" s="25">
        <v>45643</v>
      </c>
      <c r="D6" s="27">
        <v>245</v>
      </c>
    </row>
    <row r="7" spans="3:4" x14ac:dyDescent="0.3">
      <c r="C7" s="25">
        <v>45644</v>
      </c>
      <c r="D7" s="27">
        <v>209</v>
      </c>
    </row>
    <row r="8" spans="3:4" x14ac:dyDescent="0.3">
      <c r="C8" s="25">
        <v>45645</v>
      </c>
      <c r="D8" s="27">
        <v>306</v>
      </c>
    </row>
    <row r="9" spans="3:4" x14ac:dyDescent="0.3">
      <c r="C9" s="25">
        <v>45646</v>
      </c>
      <c r="D9" s="27">
        <v>153</v>
      </c>
    </row>
    <row r="10" spans="3:4" x14ac:dyDescent="0.3">
      <c r="C10" s="25">
        <v>45647</v>
      </c>
      <c r="D10" s="27">
        <v>349</v>
      </c>
    </row>
    <row r="11" spans="3:4" x14ac:dyDescent="0.3">
      <c r="C11" s="25">
        <v>45648</v>
      </c>
      <c r="D11" s="27">
        <v>457</v>
      </c>
    </row>
    <row r="12" spans="3:4" x14ac:dyDescent="0.3">
      <c r="C12" s="25">
        <v>45649</v>
      </c>
      <c r="D12" s="27">
        <v>328</v>
      </c>
    </row>
    <row r="13" spans="3:4" x14ac:dyDescent="0.3">
      <c r="C13" s="25">
        <v>45650</v>
      </c>
      <c r="D13" s="27">
        <v>299</v>
      </c>
    </row>
    <row r="14" spans="3:4" x14ac:dyDescent="0.3">
      <c r="C14" s="25">
        <v>45651</v>
      </c>
      <c r="D14" s="27">
        <v>89</v>
      </c>
    </row>
    <row r="15" spans="3:4" x14ac:dyDescent="0.3">
      <c r="C15" s="25">
        <v>45652</v>
      </c>
      <c r="D15" s="27">
        <v>46</v>
      </c>
    </row>
    <row r="16" spans="3:4" x14ac:dyDescent="0.3">
      <c r="C16" s="25">
        <v>45653</v>
      </c>
      <c r="D16" s="27">
        <v>280</v>
      </c>
    </row>
    <row r="17" spans="3:4" x14ac:dyDescent="0.3">
      <c r="C17" s="25">
        <v>45654</v>
      </c>
      <c r="D17" s="27">
        <v>434</v>
      </c>
    </row>
    <row r="18" spans="3:4" x14ac:dyDescent="0.3">
      <c r="C18" s="25">
        <v>45655</v>
      </c>
      <c r="D18" s="27">
        <v>259</v>
      </c>
    </row>
    <row r="19" spans="3:4" x14ac:dyDescent="0.3">
      <c r="C19" s="25">
        <v>45656</v>
      </c>
      <c r="D19" s="27">
        <v>342</v>
      </c>
    </row>
    <row r="20" spans="3:4" x14ac:dyDescent="0.3">
      <c r="C20" s="25">
        <v>45657</v>
      </c>
      <c r="D20" s="27">
        <v>454</v>
      </c>
    </row>
    <row r="21" spans="3:4" x14ac:dyDescent="0.3">
      <c r="C21" s="25">
        <v>45658</v>
      </c>
      <c r="D21" s="27">
        <v>309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0C40-A097-4356-B181-DCCEFDB33D48}">
  <dimension ref="A1:U1"/>
  <sheetViews>
    <sheetView showGridLines="0" showRowColHeaders="0" tabSelected="1" zoomScale="85" zoomScaleNormal="85" workbookViewId="0">
      <selection activeCell="M37" sqref="M37"/>
    </sheetView>
  </sheetViews>
  <sheetFormatPr defaultColWidth="0" defaultRowHeight="14.4" x14ac:dyDescent="0.3"/>
  <cols>
    <col min="1" max="1" width="32.44140625" style="5" customWidth="1"/>
    <col min="2" max="20" width="8.88671875" style="4" customWidth="1"/>
    <col min="21" max="21" width="25" style="4" customWidth="1"/>
    <col min="22" max="16383" width="8.88671875" hidden="1"/>
    <col min="16384" max="16384" width="8.88671875" hidden="1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Martinelli Renosto</dc:creator>
  <cp:lastModifiedBy>Nayara Martinelli Renosto</cp:lastModifiedBy>
  <dcterms:created xsi:type="dcterms:W3CDTF">2024-12-13T22:38:43Z</dcterms:created>
  <dcterms:modified xsi:type="dcterms:W3CDTF">2024-12-16T19:35:39Z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2024-12-13T22:52:05Z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f2aa5820-57cb-404c-b23a-df913d5e38b4</vt:lpwstr>
  </property>
  <property fmtid="{D5CDD505-2E9C-101B-9397-08002B2CF9AE}" pid="8" name="MSIP_Label_9333b259-87ee-4762-9a8c-7b0d155dd87f_ContentBits">
    <vt:lpwstr>1</vt:lpwstr>
  </property>
</Properties>
</file>