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xr:revisionPtr revIDLastSave="9" documentId="11_BFF893DC33BA74278643736C8037786998990113" xr6:coauthVersionLast="47" xr6:coauthVersionMax="47" xr10:uidLastSave="{97BE0EDA-F75A-0E4F-938E-0213FB3AC69E}"/>
  <bookViews>
    <workbookView xWindow="0" yWindow="0" windowWidth="16384" windowHeight="8192" tabRatio="500" activeTab="1" xr2:uid="{00000000-000D-0000-FFFF-FFFF00000000}"/>
  </bookViews>
  <sheets>
    <sheet name="曲目数据" sheetId="1" r:id="rId1"/>
    <sheet name="设置&amp;计算页" sheetId="2" r:id="rId2"/>
  </sheets>
  <definedNames>
    <definedName name="_xlnm._FilterDatabase" localSheetId="0" hidden="1">曲目数据!$A$1:$I$433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5" i="2" l="1"/>
  <c r="B23" i="2"/>
  <c r="A9" i="2"/>
  <c r="C9" i="2"/>
  <c r="B41" i="2"/>
  <c r="B40" i="2"/>
  <c r="B39" i="2"/>
  <c r="B3" i="2"/>
  <c r="B35" i="2"/>
  <c r="B34" i="2"/>
  <c r="B33" i="2"/>
  <c r="B32" i="2"/>
  <c r="B29" i="2"/>
  <c r="A29" i="2"/>
  <c r="B9" i="2"/>
  <c r="A25" i="2"/>
  <c r="B25" i="2"/>
  <c r="B27" i="2"/>
  <c r="A26" i="2"/>
  <c r="B20" i="2"/>
  <c r="B14" i="2"/>
  <c r="A14" i="2"/>
  <c r="C3" i="2"/>
</calcChain>
</file>

<file path=xl/sharedStrings.xml><?xml version="1.0" encoding="utf-8"?>
<sst xmlns="http://schemas.openxmlformats.org/spreadsheetml/2006/main" count="1333" uniqueCount="1129">
  <si>
    <t>标题</t>
  </si>
  <si>
    <t>作者</t>
  </si>
  <si>
    <t>BPM</t>
  </si>
  <si>
    <t>Past</t>
  </si>
  <si>
    <t>Present</t>
  </si>
  <si>
    <t>Future</t>
  </si>
  <si>
    <t>Ethereal</t>
  </si>
  <si>
    <t>Beyond</t>
  </si>
  <si>
    <t>备注 数据截止6.0.3</t>
  </si>
  <si>
    <t>[X]</t>
  </si>
  <si>
    <t>Blacklolita</t>
  </si>
  <si>
    <t>162-180</t>
  </si>
  <si>
    <r>
      <rPr>
        <sz val="10"/>
        <rFont val="Arial"/>
        <family val="2"/>
        <charset val="1"/>
      </rPr>
      <t>maimai</t>
    </r>
    <r>
      <rPr>
        <sz val="10"/>
        <rFont val="Microsoft YaHei"/>
        <family val="2"/>
        <charset val="1"/>
      </rPr>
      <t>联动收录曲，曲名为“∞”的</t>
    </r>
    <r>
      <rPr>
        <sz val="10"/>
        <rFont val="Arial"/>
        <family val="2"/>
        <charset val="1"/>
      </rPr>
      <t>Leet</t>
    </r>
    <r>
      <rPr>
        <sz val="10"/>
        <rFont val="Microsoft YaHei"/>
        <family val="2"/>
        <charset val="1"/>
      </rPr>
      <t>语形式</t>
    </r>
  </si>
  <si>
    <t>#1f1e33</t>
  </si>
  <si>
    <r>
      <rPr>
        <sz val="10"/>
        <rFont val="Microsoft YaHei"/>
        <family val="2"/>
        <charset val="1"/>
      </rPr>
      <t>かめりあ</t>
    </r>
    <r>
      <rPr>
        <sz val="10"/>
        <rFont val="Arial"/>
        <family val="2"/>
        <charset val="1"/>
      </rPr>
      <t>(EDP)</t>
    </r>
  </si>
  <si>
    <r>
      <rPr>
        <sz val="10"/>
        <rFont val="Arial"/>
        <family val="2"/>
        <charset val="1"/>
      </rPr>
      <t>WACCA</t>
    </r>
    <r>
      <rPr>
        <sz val="10"/>
        <rFont val="Microsoft YaHei"/>
        <family val="2"/>
        <charset val="1"/>
      </rPr>
      <t>、</t>
    </r>
    <r>
      <rPr>
        <sz val="10"/>
        <rFont val="Arial"/>
        <family val="2"/>
        <charset val="1"/>
      </rPr>
      <t>Lanota</t>
    </r>
    <r>
      <rPr>
        <sz val="10"/>
        <rFont val="Microsoft YaHei"/>
        <family val="2"/>
        <charset val="1"/>
      </rPr>
      <t>联动提供曲，更多信息详见曲目页面</t>
    </r>
  </si>
  <si>
    <t>10pt8ion</t>
  </si>
  <si>
    <t>Lite Show Magic</t>
  </si>
  <si>
    <t>128-185</t>
  </si>
  <si>
    <r>
      <rPr>
        <sz val="10"/>
        <rFont val="Arial"/>
        <family val="2"/>
        <charset val="1"/>
      </rPr>
      <t>Groove Coaster</t>
    </r>
    <r>
      <rPr>
        <sz val="10"/>
        <rFont val="Microsoft YaHei"/>
        <family val="2"/>
        <charset val="1"/>
      </rPr>
      <t>联动收录曲，也收录于</t>
    </r>
    <r>
      <rPr>
        <sz val="10"/>
        <rFont val="Arial"/>
        <family val="2"/>
        <charset val="1"/>
      </rPr>
      <t>EZ2ON REBOOT : R</t>
    </r>
    <r>
      <rPr>
        <sz val="10"/>
        <rFont val="Microsoft YaHei"/>
        <family val="2"/>
        <charset val="1"/>
      </rPr>
      <t>、</t>
    </r>
    <r>
      <rPr>
        <sz val="10"/>
        <rFont val="Arial"/>
        <family val="2"/>
        <charset val="1"/>
      </rPr>
      <t>Tetote Connect</t>
    </r>
    <r>
      <rPr>
        <sz val="10"/>
        <rFont val="Microsoft YaHei"/>
        <family val="2"/>
        <charset val="1"/>
      </rPr>
      <t>与音击；具有</t>
    </r>
    <r>
      <rPr>
        <sz val="10"/>
        <rFont val="Arial"/>
        <family val="2"/>
        <charset val="1"/>
      </rPr>
      <t>Eternal</t>
    </r>
    <r>
      <rPr>
        <sz val="10"/>
        <rFont val="Microsoft YaHei"/>
        <family val="2"/>
        <charset val="1"/>
      </rPr>
      <t>难度，信息详见下文</t>
    </r>
  </si>
  <si>
    <t>1F√</t>
  </si>
  <si>
    <t>WHITEFISTS</t>
  </si>
  <si>
    <r>
      <rPr>
        <sz val="10"/>
        <rFont val="Microsoft YaHei"/>
        <family val="2"/>
        <charset val="1"/>
      </rPr>
      <t>收录于专辑《</t>
    </r>
    <r>
      <rPr>
        <sz val="10"/>
        <rFont val="Arial"/>
        <family val="2"/>
        <charset val="1"/>
      </rPr>
      <t xml:space="preserve">1F√ / </t>
    </r>
    <r>
      <rPr>
        <sz val="10"/>
        <rFont val="Microsoft YaHei"/>
        <family val="2"/>
        <charset val="1"/>
      </rPr>
      <t>ハナノクモ》</t>
    </r>
  </si>
  <si>
    <t>7thSense</t>
  </si>
  <si>
    <t>削除</t>
  </si>
  <si>
    <r>
      <rPr>
        <sz val="10"/>
        <rFont val="Arial"/>
        <family val="2"/>
        <charset val="1"/>
      </rPr>
      <t>maimai</t>
    </r>
    <r>
      <rPr>
        <sz val="10"/>
        <rFont val="Microsoft YaHei"/>
        <family val="2"/>
        <charset val="1"/>
      </rPr>
      <t>联动收录曲，也收录于音击</t>
    </r>
  </si>
  <si>
    <t>99 Glooms</t>
  </si>
  <si>
    <t>Sta</t>
  </si>
  <si>
    <r>
      <rPr>
        <sz val="10"/>
        <rFont val="Arial"/>
        <family val="2"/>
        <charset val="1"/>
      </rPr>
      <t>Cytus II</t>
    </r>
    <r>
      <rPr>
        <sz val="10"/>
        <rFont val="Microsoft YaHei"/>
        <family val="2"/>
        <charset val="1"/>
      </rPr>
      <t>联动收录曲</t>
    </r>
  </si>
  <si>
    <t>〇、</t>
  </si>
  <si>
    <r>
      <rPr>
        <sz val="10"/>
        <rFont val="Arial"/>
        <family val="2"/>
        <charset val="1"/>
      </rPr>
      <t xml:space="preserve">Kolaa &amp; </t>
    </r>
    <r>
      <rPr>
        <sz val="10"/>
        <rFont val="Microsoft YaHei"/>
        <family val="2"/>
        <charset val="1"/>
      </rPr>
      <t>熊子</t>
    </r>
  </si>
  <si>
    <r>
      <rPr>
        <sz val="10"/>
        <rFont val="Microsoft YaHei"/>
        <family val="2"/>
        <charset val="1"/>
      </rPr>
      <t>曲名读作日语“一輪”，</t>
    </r>
    <r>
      <rPr>
        <sz val="10"/>
        <rFont val="Arial"/>
        <family val="2"/>
        <charset val="1"/>
      </rPr>
      <t>BOF:NT</t>
    </r>
    <r>
      <rPr>
        <sz val="10"/>
        <rFont val="Microsoft YaHei"/>
        <family val="2"/>
        <charset val="1"/>
      </rPr>
      <t>个人战第</t>
    </r>
    <r>
      <rPr>
        <sz val="10"/>
        <rFont val="Arial"/>
        <family val="2"/>
        <charset val="1"/>
      </rPr>
      <t>13</t>
    </r>
    <r>
      <rPr>
        <sz val="10"/>
        <rFont val="Microsoft YaHei"/>
        <family val="2"/>
        <charset val="1"/>
      </rPr>
      <t>名</t>
    </r>
  </si>
  <si>
    <t>A Wandering Melody of Love</t>
  </si>
  <si>
    <r>
      <rPr>
        <sz val="10"/>
        <rFont val="Microsoft YaHei"/>
        <family val="2"/>
        <charset val="1"/>
      </rPr>
      <t>からと</t>
    </r>
    <r>
      <rPr>
        <sz val="10"/>
        <rFont val="Arial"/>
        <family val="2"/>
        <charset val="1"/>
      </rPr>
      <t>Pαnchii</t>
    </r>
    <r>
      <rPr>
        <sz val="10"/>
        <rFont val="Microsoft YaHei"/>
        <family val="2"/>
        <charset val="1"/>
      </rPr>
      <t xml:space="preserve">少年 </t>
    </r>
    <r>
      <rPr>
        <sz val="10"/>
        <rFont val="Arial"/>
        <family val="2"/>
        <charset val="1"/>
      </rPr>
      <t>feat.</t>
    </r>
    <r>
      <rPr>
        <sz val="10"/>
        <rFont val="Microsoft YaHei"/>
        <family val="2"/>
        <charset val="1"/>
      </rPr>
      <t>はるの</t>
    </r>
    <r>
      <rPr>
        <sz val="10"/>
        <rFont val="Arial"/>
        <family val="2"/>
        <charset val="1"/>
      </rPr>
      <t>[9]</t>
    </r>
  </si>
  <si>
    <r>
      <rPr>
        <sz val="10"/>
        <rFont val="Microsoft YaHei"/>
        <family val="2"/>
        <charset val="1"/>
      </rPr>
      <t>原标题为“迷える音色は恋の唄”，</t>
    </r>
    <r>
      <rPr>
        <sz val="10"/>
        <rFont val="Arial"/>
        <family val="2"/>
        <charset val="1"/>
      </rPr>
      <t>2019</t>
    </r>
    <r>
      <rPr>
        <sz val="10"/>
        <rFont val="Microsoft YaHei"/>
        <family val="2"/>
        <charset val="1"/>
      </rPr>
      <t>公募冠军曲；音击、</t>
    </r>
    <r>
      <rPr>
        <sz val="10"/>
        <rFont val="Arial"/>
        <family val="2"/>
        <charset val="1"/>
      </rPr>
      <t>CHUNITHM</t>
    </r>
    <r>
      <rPr>
        <sz val="10"/>
        <rFont val="Microsoft YaHei"/>
        <family val="2"/>
        <charset val="1"/>
      </rPr>
      <t>联动提供曲，群愿角色曲，更多信息详见曲目页面</t>
    </r>
  </si>
  <si>
    <t>Abstruse Dilemma</t>
  </si>
  <si>
    <r>
      <rPr>
        <sz val="10"/>
        <rFont val="Arial"/>
        <family val="2"/>
        <charset val="1"/>
      </rPr>
      <t xml:space="preserve">Ashrount vs. </t>
    </r>
    <r>
      <rPr>
        <sz val="10"/>
        <rFont val="Microsoft YaHei"/>
        <family val="2"/>
        <charset val="1"/>
      </rPr>
      <t>打打だいず</t>
    </r>
  </si>
  <si>
    <r>
      <rPr>
        <sz val="10"/>
        <rFont val="Arial"/>
        <family val="2"/>
        <charset val="1"/>
      </rPr>
      <t>2022</t>
    </r>
    <r>
      <rPr>
        <sz val="10"/>
        <rFont val="Microsoft YaHei"/>
        <family val="2"/>
        <charset val="1"/>
      </rPr>
      <t>公募冠军曲，摩耶的角色曲；</t>
    </r>
    <r>
      <rPr>
        <sz val="10"/>
        <rFont val="Arial"/>
        <family val="2"/>
        <charset val="1"/>
      </rPr>
      <t>Rotaeno</t>
    </r>
    <r>
      <rPr>
        <sz val="10"/>
        <rFont val="Microsoft YaHei"/>
        <family val="2"/>
        <charset val="1"/>
      </rPr>
      <t>联动提供曲</t>
    </r>
  </si>
  <si>
    <t>Aegleseeker</t>
  </si>
  <si>
    <t>Silentroom vs Frums</t>
  </si>
  <si>
    <r>
      <rPr>
        <sz val="10"/>
        <rFont val="Arial"/>
        <family val="2"/>
        <charset val="1"/>
      </rPr>
      <t>2020</t>
    </r>
    <r>
      <rPr>
        <sz val="10"/>
        <rFont val="Microsoft YaHei"/>
        <family val="2"/>
        <charset val="1"/>
      </rPr>
      <t>公募冠军曲，拉格兰的角色曲，</t>
    </r>
    <r>
      <rPr>
        <sz val="10"/>
        <rFont val="Arial"/>
        <family val="2"/>
        <charset val="1"/>
      </rPr>
      <t>Lanota</t>
    </r>
    <r>
      <rPr>
        <sz val="10"/>
        <rFont val="Microsoft YaHei"/>
        <family val="2"/>
        <charset val="1"/>
      </rPr>
      <t>、</t>
    </r>
    <r>
      <rPr>
        <sz val="10"/>
        <rFont val="Arial"/>
        <family val="2"/>
        <charset val="1"/>
      </rPr>
      <t>maimai</t>
    </r>
    <r>
      <rPr>
        <sz val="10"/>
        <rFont val="Microsoft YaHei"/>
        <family val="2"/>
        <charset val="1"/>
      </rPr>
      <t>联动提供曲，更多信息详见曲目页面</t>
    </r>
  </si>
  <si>
    <t>Ai Drew</t>
  </si>
  <si>
    <t>Feryquitous</t>
  </si>
  <si>
    <t>音击联动收录曲</t>
  </si>
  <si>
    <t>AI[UE]OON</t>
  </si>
  <si>
    <t>MYUKKE.</t>
  </si>
  <si>
    <r>
      <rPr>
        <sz val="10"/>
        <rFont val="Arial"/>
        <family val="2"/>
        <charset val="1"/>
      </rPr>
      <t>2019</t>
    </r>
    <r>
      <rPr>
        <sz val="10"/>
        <rFont val="Microsoft YaHei"/>
        <family val="2"/>
        <charset val="1"/>
      </rPr>
      <t>公募优胜曲</t>
    </r>
  </si>
  <si>
    <t>Aleph-0</t>
  </si>
  <si>
    <t>LeaF</t>
  </si>
  <si>
    <t>35-400</t>
  </si>
  <si>
    <r>
      <rPr>
        <sz val="10"/>
        <rFont val="Arial"/>
        <family val="2"/>
        <charset val="1"/>
      </rPr>
      <t>BOFU2016</t>
    </r>
    <r>
      <rPr>
        <sz val="10"/>
        <rFont val="Microsoft YaHei"/>
        <family val="2"/>
        <charset val="1"/>
      </rPr>
      <t>个人战冠军，更多信息详见曲目页面</t>
    </r>
  </si>
  <si>
    <t>Alexandrite</t>
  </si>
  <si>
    <t>WAiKURO</t>
  </si>
  <si>
    <r>
      <rPr>
        <sz val="10"/>
        <rFont val="Microsoft YaHei"/>
        <family val="2"/>
        <charset val="1"/>
      </rPr>
      <t>咲弥的角色曲，</t>
    </r>
    <r>
      <rPr>
        <sz val="10"/>
        <rFont val="Arial"/>
        <family val="2"/>
        <charset val="1"/>
      </rPr>
      <t>2018</t>
    </r>
    <r>
      <rPr>
        <sz val="10"/>
        <rFont val="Microsoft YaHei"/>
        <family val="2"/>
        <charset val="1"/>
      </rPr>
      <t>年东京电玩展先行特典曲目；</t>
    </r>
    <r>
      <rPr>
        <sz val="10"/>
        <rFont val="Arial"/>
        <family val="2"/>
        <charset val="1"/>
      </rPr>
      <t>CHUNITHM</t>
    </r>
    <r>
      <rPr>
        <sz val="10"/>
        <rFont val="Microsoft YaHei"/>
        <family val="2"/>
        <charset val="1"/>
      </rPr>
      <t>、</t>
    </r>
    <r>
      <rPr>
        <sz val="10"/>
        <rFont val="Arial"/>
        <family val="2"/>
        <charset val="1"/>
      </rPr>
      <t>Paradigm: Reboot</t>
    </r>
    <r>
      <rPr>
        <sz val="10"/>
        <rFont val="Microsoft YaHei"/>
        <family val="2"/>
        <charset val="1"/>
      </rPr>
      <t>联动提供曲，更多信息详见曲目页面</t>
    </r>
  </si>
  <si>
    <t>Alice à la mode</t>
  </si>
  <si>
    <t>Masanori Akita</t>
  </si>
  <si>
    <t>80-134</t>
  </si>
  <si>
    <t>Alice's Suitcase</t>
  </si>
  <si>
    <t>Endorfin.</t>
  </si>
  <si>
    <r>
      <rPr>
        <sz val="10"/>
        <rFont val="Arial"/>
        <family val="2"/>
        <charset val="1"/>
      </rPr>
      <t>maimai</t>
    </r>
    <r>
      <rPr>
        <sz val="10"/>
        <rFont val="Microsoft YaHei"/>
        <family val="2"/>
        <charset val="1"/>
      </rPr>
      <t>、音击、</t>
    </r>
    <r>
      <rPr>
        <sz val="10"/>
        <rFont val="Arial"/>
        <family val="2"/>
        <charset val="1"/>
      </rPr>
      <t>CHUNITHM</t>
    </r>
    <r>
      <rPr>
        <sz val="10"/>
        <rFont val="Microsoft YaHei"/>
        <family val="2"/>
        <charset val="1"/>
      </rPr>
      <t>联动提供曲，更多信息详见曲目页面</t>
    </r>
  </si>
  <si>
    <t>Alone &amp; Lorn</t>
  </si>
  <si>
    <r>
      <rPr>
        <sz val="10"/>
        <rFont val="Arial"/>
        <family val="2"/>
        <charset val="1"/>
      </rPr>
      <t>Ponchi♪ feat.</t>
    </r>
    <r>
      <rPr>
        <sz val="10"/>
        <rFont val="Microsoft YaHei"/>
        <family val="2"/>
        <charset val="1"/>
      </rPr>
      <t>はぁち</t>
    </r>
  </si>
  <si>
    <r>
      <rPr>
        <sz val="10"/>
        <rFont val="Microsoft YaHei"/>
        <family val="2"/>
        <charset val="1"/>
      </rPr>
      <t>原标题为“アローンアンドローン”，</t>
    </r>
    <r>
      <rPr>
        <sz val="10"/>
        <rFont val="Arial"/>
        <family val="2"/>
        <charset val="1"/>
      </rPr>
      <t>2022</t>
    </r>
    <r>
      <rPr>
        <sz val="10"/>
        <rFont val="Microsoft YaHei"/>
        <family val="2"/>
        <charset val="1"/>
      </rPr>
      <t>公募优胜曲</t>
    </r>
  </si>
  <si>
    <t>Altair (feat. *spiLa*)</t>
  </si>
  <si>
    <t>kamome sano &amp; you</t>
  </si>
  <si>
    <t>Altale</t>
  </si>
  <si>
    <t>Sakuzyo</t>
  </si>
  <si>
    <t>83-90</t>
  </si>
  <si>
    <r>
      <rPr>
        <sz val="10"/>
        <rFont val="Arial"/>
        <family val="2"/>
        <charset val="1"/>
      </rPr>
      <t>G2R2014</t>
    </r>
    <r>
      <rPr>
        <sz val="10"/>
        <rFont val="Microsoft YaHei"/>
        <family val="2"/>
        <charset val="1"/>
      </rPr>
      <t>个人战冠军，更多信息详见曲目页面</t>
    </r>
  </si>
  <si>
    <t>ALTER EGO</t>
  </si>
  <si>
    <t>Yuta Imai vs Qlarabelle[7]</t>
  </si>
  <si>
    <r>
      <rPr>
        <sz val="10"/>
        <rFont val="Microsoft YaHei"/>
        <family val="2"/>
        <charset val="1"/>
      </rPr>
      <t>具有</t>
    </r>
    <r>
      <rPr>
        <sz val="10"/>
        <rFont val="Arial"/>
        <family val="2"/>
        <charset val="1"/>
      </rPr>
      <t>Eternal</t>
    </r>
    <r>
      <rPr>
        <sz val="10"/>
        <rFont val="Microsoft YaHei"/>
        <family val="2"/>
        <charset val="1"/>
      </rPr>
      <t>难度，信息详见下文</t>
    </r>
  </si>
  <si>
    <t>AlterAle</t>
  </si>
  <si>
    <r>
      <rPr>
        <sz val="10"/>
        <rFont val="Arial"/>
        <family val="2"/>
        <charset val="1"/>
      </rPr>
      <t>Arik Kau Delay</t>
    </r>
    <r>
      <rPr>
        <sz val="10"/>
        <rFont val="Microsoft YaHei"/>
        <family val="2"/>
        <charset val="1"/>
      </rPr>
      <t>（アラ</t>
    </r>
    <r>
      <rPr>
        <sz val="10"/>
        <rFont val="Arial"/>
        <family val="2"/>
        <charset val="1"/>
      </rPr>
      <t>&amp;</t>
    </r>
    <r>
      <rPr>
        <sz val="10"/>
        <rFont val="Microsoft YaHei"/>
        <family val="2"/>
        <charset val="1"/>
      </rPr>
      <t>かゆき</t>
    </r>
    <r>
      <rPr>
        <sz val="10"/>
        <rFont val="Arial"/>
        <family val="2"/>
        <charset val="1"/>
      </rPr>
      <t>&amp;</t>
    </r>
    <r>
      <rPr>
        <sz val="10"/>
        <rFont val="Microsoft YaHei"/>
        <family val="2"/>
        <charset val="1"/>
      </rPr>
      <t>でり）</t>
    </r>
  </si>
  <si>
    <t>220-245</t>
  </si>
  <si>
    <r>
      <rPr>
        <sz val="10"/>
        <rFont val="Arial"/>
        <family val="2"/>
        <charset val="1"/>
      </rPr>
      <t>2020</t>
    </r>
    <r>
      <rPr>
        <sz val="10"/>
        <rFont val="Microsoft YaHei"/>
        <family val="2"/>
        <charset val="1"/>
      </rPr>
      <t>公募优胜曲</t>
    </r>
  </si>
  <si>
    <t>AMAZING MIGHTYYYY!!!!</t>
  </si>
  <si>
    <r>
      <rPr>
        <sz val="10"/>
        <rFont val="Arial"/>
        <family val="2"/>
        <charset val="1"/>
      </rPr>
      <t>maimai</t>
    </r>
    <r>
      <rPr>
        <sz val="10"/>
        <rFont val="Microsoft YaHei"/>
        <family val="2"/>
        <charset val="1"/>
      </rPr>
      <t>联动收录曲，更多信息详见曲目页面</t>
    </r>
  </si>
  <si>
    <t>Amekagura</t>
  </si>
  <si>
    <t>荒谷サトル</t>
  </si>
  <si>
    <r>
      <rPr>
        <sz val="10"/>
        <rFont val="Microsoft YaHei"/>
        <family val="2"/>
        <charset val="1"/>
      </rPr>
      <t>原标题为“雨神楽”，</t>
    </r>
    <r>
      <rPr>
        <sz val="10"/>
        <rFont val="Arial"/>
        <family val="2"/>
        <charset val="1"/>
      </rPr>
      <t>2022</t>
    </r>
    <r>
      <rPr>
        <sz val="10"/>
        <rFont val="Microsoft YaHei"/>
        <family val="2"/>
        <charset val="1"/>
      </rPr>
      <t>公募优胜曲</t>
    </r>
  </si>
  <si>
    <t>amygdata</t>
  </si>
  <si>
    <t>nitro</t>
  </si>
  <si>
    <r>
      <rPr>
        <sz val="10"/>
        <rFont val="Microsoft YaHei"/>
        <family val="2"/>
        <charset val="1"/>
      </rPr>
      <t>我做我自己曲子的谱</t>
    </r>
    <r>
      <rPr>
        <sz val="10"/>
        <rFont val="Arial"/>
        <family val="2"/>
        <charset val="1"/>
      </rPr>
      <t>2.0</t>
    </r>
  </si>
  <si>
    <t>And Revive The Melody</t>
  </si>
  <si>
    <t>黒魔</t>
  </si>
  <si>
    <t>210-220</t>
  </si>
  <si>
    <t>Anokumene</t>
  </si>
  <si>
    <t>Jun Kuroda</t>
  </si>
  <si>
    <r>
      <rPr>
        <sz val="10"/>
        <rFont val="Arial"/>
        <family val="2"/>
        <charset val="1"/>
      </rPr>
      <t>BOFU2016</t>
    </r>
    <r>
      <rPr>
        <sz val="10"/>
        <rFont val="Microsoft YaHei"/>
        <family val="2"/>
        <charset val="1"/>
      </rPr>
      <t>参赛曲，原标题为“</t>
    </r>
    <r>
      <rPr>
        <sz val="10"/>
        <rFont val="Arial"/>
        <family val="2"/>
        <charset val="1"/>
      </rPr>
      <t>Anökumene”</t>
    </r>
    <r>
      <rPr>
        <sz val="10"/>
        <rFont val="Microsoft YaHei"/>
        <family val="2"/>
        <charset val="1"/>
      </rPr>
      <t>，也收录于</t>
    </r>
    <r>
      <rPr>
        <sz val="10"/>
        <rFont val="Arial"/>
        <family val="2"/>
        <charset val="1"/>
      </rPr>
      <t>Berry Melody</t>
    </r>
    <r>
      <rPr>
        <sz val="10"/>
        <rFont val="Microsoft YaHei"/>
        <family val="2"/>
        <charset val="1"/>
      </rPr>
      <t>、</t>
    </r>
    <r>
      <rPr>
        <sz val="10"/>
        <rFont val="Arial"/>
        <family val="2"/>
        <charset val="1"/>
      </rPr>
      <t>Dynamix</t>
    </r>
    <r>
      <rPr>
        <sz val="10"/>
        <rFont val="Microsoft YaHei"/>
        <family val="2"/>
        <charset val="1"/>
      </rPr>
      <t>、</t>
    </r>
    <r>
      <rPr>
        <sz val="10"/>
        <rFont val="Arial"/>
        <family val="2"/>
        <charset val="1"/>
      </rPr>
      <t>Paradigm: Reboot</t>
    </r>
    <r>
      <rPr>
        <sz val="10"/>
        <rFont val="Microsoft YaHei"/>
        <family val="2"/>
        <charset val="1"/>
      </rPr>
      <t>和</t>
    </r>
    <r>
      <rPr>
        <sz val="10"/>
        <rFont val="Arial"/>
        <family val="2"/>
        <charset val="1"/>
      </rPr>
      <t>Rotaeno</t>
    </r>
  </si>
  <si>
    <t>Antagonism</t>
  </si>
  <si>
    <t>Yooh vs. siromaru</t>
  </si>
  <si>
    <r>
      <rPr>
        <sz val="10"/>
        <rFont val="Arial"/>
        <family val="2"/>
        <charset val="1"/>
      </rPr>
      <t>Rotaeno</t>
    </r>
    <r>
      <rPr>
        <sz val="10"/>
        <rFont val="Microsoft YaHei"/>
        <family val="2"/>
        <charset val="1"/>
      </rPr>
      <t>联动提供曲</t>
    </r>
  </si>
  <si>
    <t>Antithese</t>
  </si>
  <si>
    <r>
      <rPr>
        <sz val="10"/>
        <rFont val="Microsoft YaHei"/>
        <family val="2"/>
        <charset val="1"/>
      </rPr>
      <t>具有</t>
    </r>
    <r>
      <rPr>
        <sz val="10"/>
        <rFont val="Arial"/>
        <family val="2"/>
        <charset val="1"/>
      </rPr>
      <t>Beyond</t>
    </r>
    <r>
      <rPr>
        <sz val="10"/>
        <rFont val="Microsoft YaHei"/>
        <family val="2"/>
        <charset val="1"/>
      </rPr>
      <t>难度，信息详见下文；</t>
    </r>
    <r>
      <rPr>
        <sz val="10"/>
        <rFont val="Arial"/>
        <family val="2"/>
        <charset val="1"/>
      </rPr>
      <t>Phigros</t>
    </r>
    <r>
      <rPr>
        <sz val="10"/>
        <rFont val="Microsoft YaHei"/>
        <family val="2"/>
        <charset val="1"/>
      </rPr>
      <t>联动提供曲</t>
    </r>
  </si>
  <si>
    <t>April showers</t>
  </si>
  <si>
    <t>cubesato</t>
  </si>
  <si>
    <r>
      <rPr>
        <sz val="10"/>
        <rFont val="Arial"/>
        <family val="2"/>
        <charset val="1"/>
      </rPr>
      <t>maimai</t>
    </r>
    <r>
      <rPr>
        <sz val="10"/>
        <rFont val="Microsoft YaHei"/>
        <family val="2"/>
        <charset val="1"/>
      </rPr>
      <t>联动收录曲，原标题为“四月の雨”；更多信息详见曲目页面</t>
    </r>
  </si>
  <si>
    <t>Arcahv</t>
  </si>
  <si>
    <r>
      <rPr>
        <sz val="10"/>
        <rFont val="Microsoft YaHei"/>
        <family val="2"/>
        <charset val="1"/>
      </rPr>
      <t>被官方称为“</t>
    </r>
    <r>
      <rPr>
        <sz val="10"/>
        <rFont val="Arial"/>
        <family val="2"/>
        <charset val="1"/>
      </rPr>
      <t>Terminal Song”</t>
    </r>
    <r>
      <rPr>
        <sz val="10"/>
        <rFont val="Microsoft YaHei"/>
        <family val="2"/>
        <charset val="1"/>
      </rPr>
      <t>的隐藏曲，需要特殊方法解禁；</t>
    </r>
    <r>
      <rPr>
        <sz val="10"/>
        <rFont val="Arial"/>
        <family val="2"/>
        <charset val="1"/>
      </rPr>
      <t>CHUNITHM</t>
    </r>
    <r>
      <rPr>
        <sz val="10"/>
        <rFont val="Microsoft YaHei"/>
        <family val="2"/>
        <charset val="1"/>
      </rPr>
      <t>、</t>
    </r>
    <r>
      <rPr>
        <sz val="10"/>
        <rFont val="Arial"/>
        <family val="2"/>
        <charset val="1"/>
      </rPr>
      <t>WACCA</t>
    </r>
    <r>
      <rPr>
        <sz val="10"/>
        <rFont val="Microsoft YaHei"/>
        <family val="2"/>
        <charset val="1"/>
      </rPr>
      <t>联动提供曲，更多信息详见曲目页面</t>
    </r>
  </si>
  <si>
    <t>Arcana Eden</t>
  </si>
  <si>
    <t>Team Grimoire vs Sakuzyo vs Laur</t>
  </si>
  <si>
    <r>
      <rPr>
        <sz val="10"/>
        <rFont val="Microsoft YaHei"/>
        <family val="2"/>
        <charset val="1"/>
      </rPr>
      <t>具有</t>
    </r>
    <r>
      <rPr>
        <sz val="10"/>
        <rFont val="Arial"/>
        <family val="2"/>
        <charset val="1"/>
      </rPr>
      <t>Beyond</t>
    </r>
    <r>
      <rPr>
        <sz val="10"/>
        <rFont val="Microsoft YaHei"/>
        <family val="2"/>
        <charset val="1"/>
      </rPr>
      <t>难度，信息详见下文；需通过“</t>
    </r>
    <r>
      <rPr>
        <sz val="10"/>
        <rFont val="Arial"/>
        <family val="2"/>
        <charset val="1"/>
      </rPr>
      <t>Axiom of the End”</t>
    </r>
    <r>
      <rPr>
        <sz val="10"/>
        <rFont val="Microsoft YaHei"/>
        <family val="2"/>
        <charset val="1"/>
      </rPr>
      <t>解禁</t>
    </r>
  </si>
  <si>
    <t>Arghena</t>
  </si>
  <si>
    <t>Feryquitous vs Laur</t>
  </si>
  <si>
    <r>
      <rPr>
        <sz val="10"/>
        <rFont val="Arial"/>
        <family val="2"/>
        <charset val="1"/>
      </rPr>
      <t>2022</t>
    </r>
    <r>
      <rPr>
        <sz val="10"/>
        <rFont val="Microsoft YaHei"/>
        <family val="2"/>
        <charset val="1"/>
      </rPr>
      <t>公募优胜曲，洞烛的角色曲</t>
    </r>
  </si>
  <si>
    <t>Ascent</t>
  </si>
  <si>
    <t>TANUKI</t>
  </si>
  <si>
    <t>Ashen 6oundary</t>
  </si>
  <si>
    <t>YUKIYANAGI</t>
  </si>
  <si>
    <t>Astra walkthrough</t>
  </si>
  <si>
    <t>paraoka</t>
  </si>
  <si>
    <r>
      <rPr>
        <sz val="10"/>
        <rFont val="Microsoft YaHei"/>
        <family val="2"/>
        <charset val="1"/>
      </rPr>
      <t>也收录于</t>
    </r>
    <r>
      <rPr>
        <sz val="10"/>
        <rFont val="Arial"/>
        <family val="2"/>
        <charset val="1"/>
      </rPr>
      <t>Tone Sphere</t>
    </r>
  </si>
  <si>
    <t>Astral Quantization</t>
  </si>
  <si>
    <t>Dj Grimoire</t>
  </si>
  <si>
    <t>隐藏曲，需要特殊方法解禁</t>
  </si>
  <si>
    <t>Astral tale</t>
  </si>
  <si>
    <t>Noah</t>
  </si>
  <si>
    <t>astral.exe</t>
  </si>
  <si>
    <t>Synzak &amp; Laxeno57</t>
  </si>
  <si>
    <r>
      <rPr>
        <sz val="10"/>
        <rFont val="Arial"/>
        <family val="2"/>
        <charset val="1"/>
      </rPr>
      <t>BOF:NT</t>
    </r>
    <r>
      <rPr>
        <sz val="10"/>
        <rFont val="Microsoft YaHei"/>
        <family val="2"/>
        <charset val="1"/>
      </rPr>
      <t>参赛曲</t>
    </r>
  </si>
  <si>
    <t>aterlbus</t>
  </si>
  <si>
    <t>Aoi</t>
  </si>
  <si>
    <r>
      <rPr>
        <sz val="10"/>
        <rFont val="Arial"/>
        <family val="2"/>
        <charset val="1"/>
      </rPr>
      <t>Dynamix</t>
    </r>
    <r>
      <rPr>
        <sz val="10"/>
        <rFont val="Microsoft YaHei"/>
        <family val="2"/>
        <charset val="1"/>
      </rPr>
      <t>联动收录曲；原标题为“</t>
    </r>
    <r>
      <rPr>
        <sz val="10"/>
        <rFont val="Arial"/>
        <family val="2"/>
        <charset val="1"/>
      </rPr>
      <t>αterlβus”</t>
    </r>
    <r>
      <rPr>
        <sz val="10"/>
        <rFont val="Microsoft YaHei"/>
        <family val="2"/>
        <charset val="1"/>
      </rPr>
      <t>，意为“黑白之战”；</t>
    </r>
    <r>
      <rPr>
        <sz val="10"/>
        <rFont val="Arial"/>
        <family val="2"/>
        <charset val="1"/>
      </rPr>
      <t>guardina</t>
    </r>
    <r>
      <rPr>
        <sz val="10"/>
        <rFont val="Microsoft YaHei"/>
        <family val="2"/>
        <charset val="1"/>
      </rPr>
      <t>前作；</t>
    </r>
  </si>
  <si>
    <t>AttraqtiA</t>
  </si>
  <si>
    <t>かめりあ</t>
  </si>
  <si>
    <r>
      <rPr>
        <sz val="10"/>
        <rFont val="Arial"/>
        <family val="2"/>
        <charset val="1"/>
      </rPr>
      <t>CHUNITHM</t>
    </r>
    <r>
      <rPr>
        <sz val="10"/>
        <rFont val="Microsoft YaHei"/>
        <family val="2"/>
        <charset val="1"/>
      </rPr>
      <t>联动提供曲</t>
    </r>
  </si>
  <si>
    <t>Aurgelmir</t>
  </si>
  <si>
    <r>
      <rPr>
        <sz val="10"/>
        <rFont val="Microsoft YaHei"/>
        <family val="2"/>
        <charset val="1"/>
      </rPr>
      <t xml:space="preserve">溝口ゆうま </t>
    </r>
    <r>
      <rPr>
        <sz val="10"/>
        <rFont val="Arial"/>
        <family val="2"/>
        <charset val="1"/>
      </rPr>
      <t xml:space="preserve">feat. </t>
    </r>
    <r>
      <rPr>
        <sz val="10"/>
        <rFont val="Microsoft YaHei"/>
        <family val="2"/>
        <charset val="1"/>
      </rPr>
      <t>大瀬良あい</t>
    </r>
  </si>
  <si>
    <t>122-230</t>
  </si>
  <si>
    <r>
      <rPr>
        <sz val="10"/>
        <rFont val="Arial"/>
        <family val="2"/>
        <charset val="1"/>
      </rPr>
      <t>Groove Coaster</t>
    </r>
    <r>
      <rPr>
        <sz val="10"/>
        <rFont val="Microsoft YaHei"/>
        <family val="2"/>
        <charset val="1"/>
      </rPr>
      <t>联动收录曲</t>
    </r>
  </si>
  <si>
    <t>Auxesia</t>
  </si>
  <si>
    <t>ginkiha</t>
  </si>
  <si>
    <r>
      <rPr>
        <sz val="10"/>
        <rFont val="Microsoft YaHei"/>
        <family val="2"/>
        <charset val="1"/>
      </rPr>
      <t>光（夏）与对立（夏）的角色曲，</t>
    </r>
    <r>
      <rPr>
        <sz val="10"/>
        <rFont val="Arial"/>
        <family val="2"/>
        <charset val="1"/>
      </rPr>
      <t>CHUNITHM</t>
    </r>
    <r>
      <rPr>
        <sz val="10"/>
        <rFont val="Microsoft YaHei"/>
        <family val="2"/>
        <charset val="1"/>
      </rPr>
      <t>、</t>
    </r>
    <r>
      <rPr>
        <sz val="10"/>
        <rFont val="Arial"/>
        <family val="2"/>
        <charset val="1"/>
      </rPr>
      <t>Cytus II</t>
    </r>
    <r>
      <rPr>
        <sz val="10"/>
        <rFont val="Microsoft YaHei"/>
        <family val="2"/>
        <charset val="1"/>
      </rPr>
      <t>联动提供曲</t>
    </r>
  </si>
  <si>
    <t>Avant Raze</t>
  </si>
  <si>
    <t>Sampling Masters MEGA</t>
  </si>
  <si>
    <r>
      <rPr>
        <sz val="10"/>
        <rFont val="Microsoft YaHei"/>
        <family val="2"/>
        <charset val="1"/>
      </rPr>
      <t>兮娅的角色曲，</t>
    </r>
    <r>
      <rPr>
        <sz val="10"/>
        <rFont val="Arial"/>
        <family val="2"/>
        <charset val="1"/>
      </rPr>
      <t>WACCA</t>
    </r>
    <r>
      <rPr>
        <sz val="10"/>
        <rFont val="Microsoft YaHei"/>
        <family val="2"/>
        <charset val="1"/>
      </rPr>
      <t>联动提供曲</t>
    </r>
  </si>
  <si>
    <t>Ävril -Flicka i krans-</t>
  </si>
  <si>
    <t>Rigël Theatre</t>
  </si>
  <si>
    <r>
      <rPr>
        <sz val="10"/>
        <rFont val="Microsoft YaHei"/>
        <family val="2"/>
        <charset val="1"/>
      </rPr>
      <t>出自</t>
    </r>
    <r>
      <rPr>
        <sz val="10"/>
        <rFont val="Arial"/>
        <family val="2"/>
        <charset val="1"/>
      </rPr>
      <t>2021</t>
    </r>
    <r>
      <rPr>
        <sz val="10"/>
        <rFont val="Microsoft YaHei"/>
        <family val="2"/>
        <charset val="1"/>
      </rPr>
      <t>年</t>
    </r>
    <r>
      <rPr>
        <sz val="10"/>
        <rFont val="Arial"/>
        <family val="2"/>
        <charset val="1"/>
      </rPr>
      <t>05</t>
    </r>
    <r>
      <rPr>
        <sz val="10"/>
        <rFont val="Microsoft YaHei"/>
        <family val="2"/>
        <charset val="1"/>
      </rPr>
      <t>月</t>
    </r>
    <r>
      <rPr>
        <sz val="10"/>
        <rFont val="Arial"/>
        <family val="2"/>
        <charset val="1"/>
      </rPr>
      <t>06</t>
    </r>
    <r>
      <rPr>
        <sz val="10"/>
        <rFont val="Microsoft YaHei"/>
        <family val="2"/>
        <charset val="1"/>
      </rPr>
      <t>日发布的同名专辑（收录版本长度与专辑曲相比有一定裁剪）。三个难度的曲绘各不相同，且均基于试听</t>
    </r>
    <r>
      <rPr>
        <sz val="10"/>
        <rFont val="Arial"/>
        <family val="2"/>
        <charset val="1"/>
      </rPr>
      <t>PV</t>
    </r>
    <r>
      <rPr>
        <sz val="10"/>
        <rFont val="Microsoft YaHei"/>
        <family val="2"/>
        <charset val="1"/>
      </rPr>
      <t>的画面。</t>
    </r>
  </si>
  <si>
    <t>Awaken In Ruins</t>
  </si>
  <si>
    <t>Supa7onyz</t>
  </si>
  <si>
    <r>
      <rPr>
        <sz val="10"/>
        <rFont val="Arial"/>
        <family val="2"/>
        <charset val="1"/>
      </rPr>
      <t>Paradigm: Reboot</t>
    </r>
    <r>
      <rPr>
        <sz val="10"/>
        <rFont val="Microsoft YaHei"/>
        <family val="2"/>
        <charset val="1"/>
      </rPr>
      <t>联动收录曲，也收录于</t>
    </r>
    <r>
      <rPr>
        <sz val="10"/>
        <rFont val="Arial"/>
        <family val="2"/>
        <charset val="1"/>
      </rPr>
      <t>Rotaeno</t>
    </r>
  </si>
  <si>
    <t>Axium Crisis</t>
  </si>
  <si>
    <t>ak+q</t>
  </si>
  <si>
    <r>
      <rPr>
        <sz val="10"/>
        <rFont val="Microsoft YaHei"/>
        <family val="2"/>
        <charset val="1"/>
      </rPr>
      <t>对立（</t>
    </r>
    <r>
      <rPr>
        <sz val="10"/>
        <rFont val="Arial"/>
        <family val="2"/>
        <charset val="1"/>
      </rPr>
      <t>Axium</t>
    </r>
    <r>
      <rPr>
        <sz val="10"/>
        <rFont val="Microsoft YaHei"/>
        <family val="2"/>
        <charset val="1"/>
      </rPr>
      <t>）的角色曲，</t>
    </r>
    <r>
      <rPr>
        <sz val="10"/>
        <rFont val="Arial"/>
        <family val="2"/>
        <charset val="1"/>
      </rPr>
      <t>CHUNITHM</t>
    </r>
    <r>
      <rPr>
        <sz val="10"/>
        <rFont val="Microsoft YaHei"/>
        <family val="2"/>
        <charset val="1"/>
      </rPr>
      <t>、</t>
    </r>
    <r>
      <rPr>
        <sz val="10"/>
        <rFont val="Arial"/>
        <family val="2"/>
        <charset val="1"/>
      </rPr>
      <t>Cytus II</t>
    </r>
    <r>
      <rPr>
        <sz val="10"/>
        <rFont val="Microsoft YaHei"/>
        <family val="2"/>
        <charset val="1"/>
      </rPr>
      <t>联动提供曲，更多信息详见曲目页面</t>
    </r>
  </si>
  <si>
    <t>B.B.K.K.B.K.K.</t>
  </si>
  <si>
    <t>nora2r</t>
  </si>
  <si>
    <r>
      <rPr>
        <sz val="10"/>
        <rFont val="Arial"/>
        <family val="2"/>
        <charset val="1"/>
      </rPr>
      <t>BOF2013</t>
    </r>
    <r>
      <rPr>
        <sz val="10"/>
        <rFont val="Microsoft YaHei"/>
        <family val="2"/>
        <charset val="1"/>
      </rPr>
      <t>个人战冠军，更多信息详见曲目页面</t>
    </r>
  </si>
  <si>
    <t>Babaroque</t>
  </si>
  <si>
    <t>cYsmix</t>
  </si>
  <si>
    <r>
      <rPr>
        <sz val="10"/>
        <rFont val="Microsoft YaHei"/>
        <family val="2"/>
        <charset val="1"/>
      </rPr>
      <t>收录于专辑《</t>
    </r>
    <r>
      <rPr>
        <sz val="10"/>
        <rFont val="Arial"/>
        <family val="2"/>
        <charset val="1"/>
      </rPr>
      <t>Oracle</t>
    </r>
    <r>
      <rPr>
        <sz val="10"/>
        <rFont val="Microsoft YaHei"/>
        <family val="2"/>
        <charset val="1"/>
      </rPr>
      <t>》</t>
    </r>
  </si>
  <si>
    <t>Back to Basics</t>
  </si>
  <si>
    <t>m1dy</t>
  </si>
  <si>
    <t>BADTEK</t>
  </si>
  <si>
    <t>EBIMAYO</t>
  </si>
  <si>
    <t>Bamboo</t>
  </si>
  <si>
    <r>
      <rPr>
        <sz val="10"/>
        <rFont val="Microsoft YaHei"/>
        <family val="2"/>
        <charset val="1"/>
      </rPr>
      <t xml:space="preserve">立秋 </t>
    </r>
    <r>
      <rPr>
        <sz val="10"/>
        <rFont val="Arial"/>
        <family val="2"/>
        <charset val="1"/>
      </rPr>
      <t>feat.</t>
    </r>
    <r>
      <rPr>
        <sz val="10"/>
        <rFont val="Microsoft YaHei"/>
        <family val="2"/>
        <charset val="1"/>
      </rPr>
      <t>ちょこ</t>
    </r>
  </si>
  <si>
    <t>5-315[5]</t>
  </si>
  <si>
    <r>
      <rPr>
        <sz val="10"/>
        <rFont val="Arial"/>
        <family val="2"/>
        <charset val="1"/>
      </rPr>
      <t>BOFXVI</t>
    </r>
    <r>
      <rPr>
        <sz val="10"/>
        <rFont val="Microsoft YaHei"/>
        <family val="2"/>
        <charset val="1"/>
      </rPr>
      <t>个人战第</t>
    </r>
    <r>
      <rPr>
        <sz val="10"/>
        <rFont val="Arial"/>
        <family val="2"/>
        <charset val="1"/>
      </rPr>
      <t>4</t>
    </r>
    <r>
      <rPr>
        <sz val="10"/>
        <rFont val="Microsoft YaHei"/>
        <family val="2"/>
        <charset val="1"/>
      </rPr>
      <t>名，原标题为“竹”，更多信息详见曲目页面</t>
    </r>
  </si>
  <si>
    <t>BATTLE NO.1</t>
  </si>
  <si>
    <t>TANO*C Sound Team</t>
  </si>
  <si>
    <t>更多信息详见曲目页面</t>
  </si>
  <si>
    <t>Be There</t>
  </si>
  <si>
    <t>PSYQUI</t>
  </si>
  <si>
    <r>
      <rPr>
        <sz val="10"/>
        <rFont val="Arial"/>
        <family val="2"/>
        <charset val="1"/>
      </rPr>
      <t>Groove Coaster</t>
    </r>
    <r>
      <rPr>
        <sz val="10"/>
        <rFont val="Microsoft YaHei"/>
        <family val="2"/>
        <charset val="1"/>
      </rPr>
      <t>联动提供曲</t>
    </r>
  </si>
  <si>
    <t>Beautiful Dreamer</t>
  </si>
  <si>
    <t>M-Project</t>
  </si>
  <si>
    <t>Beside You</t>
  </si>
  <si>
    <t>江口孝宏</t>
  </si>
  <si>
    <t>Black Lotus</t>
  </si>
  <si>
    <t>wa.</t>
  </si>
  <si>
    <r>
      <rPr>
        <sz val="10"/>
        <rFont val="Arial"/>
        <family val="2"/>
        <charset val="1"/>
      </rPr>
      <t>BOFU2016</t>
    </r>
    <r>
      <rPr>
        <sz val="10"/>
        <rFont val="Microsoft YaHei"/>
        <family val="2"/>
        <charset val="1"/>
      </rPr>
      <t>个人战亚军，也收录于</t>
    </r>
    <r>
      <rPr>
        <sz val="10"/>
        <rFont val="Arial"/>
        <family val="2"/>
        <charset val="1"/>
      </rPr>
      <t>SDVX</t>
    </r>
    <r>
      <rPr>
        <sz val="10"/>
        <rFont val="Microsoft YaHei"/>
        <family val="2"/>
        <charset val="1"/>
      </rPr>
      <t>与</t>
    </r>
    <r>
      <rPr>
        <sz val="10"/>
        <rFont val="Arial"/>
        <family val="2"/>
        <charset val="1"/>
      </rPr>
      <t>CHUNITHM</t>
    </r>
  </si>
  <si>
    <t>Black MInD</t>
  </si>
  <si>
    <t>COSIO</t>
  </si>
  <si>
    <r>
      <rPr>
        <sz val="10"/>
        <rFont val="Arial"/>
        <family val="2"/>
        <charset val="1"/>
      </rPr>
      <t>Groove Coaster</t>
    </r>
    <r>
      <rPr>
        <sz val="10"/>
        <rFont val="Microsoft YaHei"/>
        <family val="2"/>
        <charset val="1"/>
      </rPr>
      <t>联动收录曲，也收录于</t>
    </r>
    <r>
      <rPr>
        <sz val="10"/>
        <rFont val="Arial"/>
        <family val="2"/>
        <charset val="1"/>
      </rPr>
      <t>Lanota</t>
    </r>
    <r>
      <rPr>
        <sz val="10"/>
        <rFont val="Microsoft YaHei"/>
        <family val="2"/>
        <charset val="1"/>
      </rPr>
      <t>与</t>
    </r>
    <r>
      <rPr>
        <sz val="10"/>
        <rFont val="Arial"/>
        <family val="2"/>
        <charset val="1"/>
      </rPr>
      <t>DJMAX RESPECT</t>
    </r>
  </si>
  <si>
    <t>Black Territory</t>
  </si>
  <si>
    <t>DJ Myosuke</t>
  </si>
  <si>
    <t>Blaster</t>
  </si>
  <si>
    <t>Massive New Krew</t>
  </si>
  <si>
    <r>
      <rPr>
        <sz val="10"/>
        <rFont val="Arial"/>
        <family val="2"/>
        <charset val="1"/>
      </rPr>
      <t>Arcaea</t>
    </r>
    <r>
      <rPr>
        <sz val="10"/>
        <rFont val="Microsoft YaHei"/>
        <family val="2"/>
        <charset val="1"/>
      </rPr>
      <t>一周年纪念曲目</t>
    </r>
  </si>
  <si>
    <t>Blocked Library</t>
  </si>
  <si>
    <t>影虎。</t>
  </si>
  <si>
    <t>Blossoms</t>
  </si>
  <si>
    <t>T2Kazuya</t>
  </si>
  <si>
    <t>BLRINK</t>
  </si>
  <si>
    <r>
      <rPr>
        <sz val="10"/>
        <rFont val="Arial"/>
        <family val="2"/>
        <charset val="1"/>
      </rPr>
      <t>Arcaea</t>
    </r>
    <r>
      <rPr>
        <sz val="10"/>
        <rFont val="Microsoft YaHei"/>
        <family val="2"/>
        <charset val="1"/>
      </rPr>
      <t>三周年纪念曲目</t>
    </r>
  </si>
  <si>
    <t>blue comet</t>
  </si>
  <si>
    <t>ああああ</t>
  </si>
  <si>
    <t>100-172</t>
  </si>
  <si>
    <t>Blue Rose</t>
  </si>
  <si>
    <t>Cosmograph</t>
  </si>
  <si>
    <t>250-295</t>
  </si>
  <si>
    <t>Bookmaker (2D Version)</t>
  </si>
  <si>
    <t>Kobaryo</t>
  </si>
  <si>
    <r>
      <rPr>
        <sz val="10"/>
        <rFont val="Microsoft YaHei"/>
        <family val="2"/>
        <charset val="1"/>
      </rPr>
      <t>具有</t>
    </r>
    <r>
      <rPr>
        <sz val="10"/>
        <rFont val="Arial"/>
        <family val="2"/>
        <charset val="1"/>
      </rPr>
      <t>Beyond</t>
    </r>
    <r>
      <rPr>
        <sz val="10"/>
        <rFont val="Microsoft YaHei"/>
        <family val="2"/>
        <charset val="1"/>
      </rPr>
      <t>难度，信息详见下文</t>
    </r>
  </si>
  <si>
    <t>Brand new world</t>
  </si>
  <si>
    <t>U-ske</t>
  </si>
  <si>
    <t>由水瀬ましろ演唱，收录于专辑《ビビッドライトハイスクール》</t>
  </si>
  <si>
    <t>Breach of Faith</t>
  </si>
  <si>
    <t>Supire feat.eili</t>
  </si>
  <si>
    <t>BUCHiGiRE Berserker</t>
  </si>
  <si>
    <t>REDALiCE vs MASAKI</t>
  </si>
  <si>
    <r>
      <rPr>
        <sz val="10"/>
        <rFont val="Arial"/>
        <family val="2"/>
        <charset val="1"/>
      </rPr>
      <t>Groove Coaster</t>
    </r>
    <r>
      <rPr>
        <sz val="10"/>
        <rFont val="Microsoft YaHei"/>
        <family val="2"/>
        <charset val="1"/>
      </rPr>
      <t>联动收录曲，更多信息详见曲目页面</t>
    </r>
  </si>
  <si>
    <t>Bullet Waiting for Me (James Landino remix)</t>
  </si>
  <si>
    <t>Nikki Simmons</t>
  </si>
  <si>
    <t>Call My Name feat. Yukacco</t>
  </si>
  <si>
    <t>Mameyudoufu</t>
  </si>
  <si>
    <r>
      <rPr>
        <sz val="10"/>
        <rFont val="Microsoft YaHei"/>
        <family val="2"/>
        <charset val="1"/>
      </rPr>
      <t>收录于专辑《</t>
    </r>
    <r>
      <rPr>
        <sz val="10"/>
        <rFont val="Arial"/>
        <family val="2"/>
        <charset val="1"/>
      </rPr>
      <t>FÜGENE 2</t>
    </r>
    <r>
      <rPr>
        <sz val="10"/>
        <rFont val="Microsoft YaHei"/>
        <family val="2"/>
        <charset val="1"/>
      </rPr>
      <t>》</t>
    </r>
  </si>
  <si>
    <t>Callima Karma</t>
  </si>
  <si>
    <t>t+pazolite vs Feryquitous</t>
  </si>
  <si>
    <t>Can I Friend You on Bassbook? Lol</t>
  </si>
  <si>
    <r>
      <rPr>
        <sz val="10"/>
        <rFont val="Microsoft YaHei"/>
        <family val="2"/>
        <charset val="1"/>
      </rPr>
      <t xml:space="preserve">かめりあ </t>
    </r>
    <r>
      <rPr>
        <sz val="10"/>
        <rFont val="Arial"/>
        <family val="2"/>
        <charset val="1"/>
      </rPr>
      <t xml:space="preserve">feat. </t>
    </r>
    <r>
      <rPr>
        <sz val="10"/>
        <rFont val="Microsoft YaHei"/>
        <family val="2"/>
        <charset val="1"/>
      </rPr>
      <t>ななひら</t>
    </r>
  </si>
  <si>
    <r>
      <rPr>
        <sz val="10"/>
        <rFont val="Microsoft YaHei"/>
        <family val="2"/>
        <charset val="1"/>
      </rPr>
      <t>收录于专辑《ふぉーす！》，原标题为“ベースラインやってる？</t>
    </r>
    <r>
      <rPr>
        <sz val="10"/>
        <rFont val="Arial"/>
        <family val="2"/>
        <charset val="1"/>
      </rPr>
      <t>w”</t>
    </r>
    <r>
      <rPr>
        <sz val="10"/>
        <rFont val="Microsoft YaHei"/>
        <family val="2"/>
        <charset val="1"/>
      </rPr>
      <t>；更多信息详见曲目页面</t>
    </r>
  </si>
  <si>
    <t>Capella</t>
  </si>
  <si>
    <t>ARForest</t>
  </si>
  <si>
    <t>carmine:scythe</t>
  </si>
  <si>
    <t>かゆき</t>
  </si>
  <si>
    <t>调的角色曲</t>
  </si>
  <si>
    <t>CHAOS</t>
  </si>
  <si>
    <t>Æsir</t>
  </si>
  <si>
    <r>
      <rPr>
        <sz val="10"/>
        <rFont val="Arial"/>
        <family val="2"/>
        <charset val="1"/>
      </rPr>
      <t>Cytus II</t>
    </r>
    <r>
      <rPr>
        <sz val="10"/>
        <rFont val="Microsoft YaHei"/>
        <family val="2"/>
        <charset val="1"/>
      </rPr>
      <t>联动收录曲，更多信息详见曲目页面</t>
    </r>
  </si>
  <si>
    <t>Chelsea</t>
  </si>
  <si>
    <t>7mai</t>
  </si>
  <si>
    <t>Chromafill</t>
  </si>
  <si>
    <t>ていぬ</t>
  </si>
  <si>
    <t>Chronicle</t>
  </si>
  <si>
    <t>Lime</t>
  </si>
  <si>
    <t>Chronostasis</t>
  </si>
  <si>
    <t>黒皇帝</t>
  </si>
  <si>
    <r>
      <rPr>
        <sz val="10"/>
        <rFont val="Arial"/>
        <family val="2"/>
        <charset val="1"/>
      </rPr>
      <t>BOFU2016</t>
    </r>
    <r>
      <rPr>
        <sz val="10"/>
        <rFont val="Microsoft YaHei"/>
        <family val="2"/>
        <charset val="1"/>
      </rPr>
      <t>参赛曲，也收录于</t>
    </r>
    <r>
      <rPr>
        <sz val="10"/>
        <rFont val="Arial"/>
        <family val="2"/>
        <charset val="1"/>
      </rPr>
      <t>Azrael</t>
    </r>
    <r>
      <rPr>
        <sz val="10"/>
        <rFont val="Microsoft YaHei"/>
        <family val="2"/>
        <charset val="1"/>
      </rPr>
      <t>、</t>
    </r>
    <r>
      <rPr>
        <sz val="10"/>
        <rFont val="Arial"/>
        <family val="2"/>
        <charset val="1"/>
      </rPr>
      <t>Phigros</t>
    </r>
    <r>
      <rPr>
        <sz val="10"/>
        <rFont val="Microsoft YaHei"/>
        <family val="2"/>
        <charset val="1"/>
      </rPr>
      <t>和</t>
    </r>
    <r>
      <rPr>
        <sz val="10"/>
        <rFont val="Arial"/>
        <family val="2"/>
        <charset val="1"/>
      </rPr>
      <t>Dance Rail 3</t>
    </r>
    <r>
      <rPr>
        <sz val="10"/>
        <rFont val="Microsoft YaHei"/>
        <family val="2"/>
        <charset val="1"/>
      </rPr>
      <t>，</t>
    </r>
    <r>
      <rPr>
        <sz val="10"/>
        <rFont val="Arial"/>
        <family val="2"/>
        <charset val="1"/>
      </rPr>
      <t>2021</t>
    </r>
    <r>
      <rPr>
        <sz val="10"/>
        <rFont val="Microsoft YaHei"/>
        <family val="2"/>
        <charset val="1"/>
      </rPr>
      <t>重制版收录于</t>
    </r>
    <r>
      <rPr>
        <sz val="10"/>
        <rFont val="Arial"/>
        <family val="2"/>
        <charset val="1"/>
      </rPr>
      <t>Lanota</t>
    </r>
  </si>
  <si>
    <t>Climax</t>
  </si>
  <si>
    <t>USAO</t>
  </si>
  <si>
    <r>
      <rPr>
        <sz val="10"/>
        <rFont val="Arial"/>
        <family val="2"/>
        <charset val="1"/>
      </rPr>
      <t>CHUNITHM</t>
    </r>
    <r>
      <rPr>
        <sz val="10"/>
        <rFont val="Microsoft YaHei"/>
        <family val="2"/>
        <charset val="1"/>
      </rPr>
      <t>联动收录曲，更多信息详见曲目页面</t>
    </r>
  </si>
  <si>
    <t>Clotho and the stargazer</t>
  </si>
  <si>
    <t>しーけー</t>
  </si>
  <si>
    <r>
      <rPr>
        <sz val="10"/>
        <rFont val="Arial"/>
        <family val="2"/>
        <charset val="1"/>
      </rPr>
      <t>BOFU2015</t>
    </r>
    <r>
      <rPr>
        <sz val="10"/>
        <rFont val="Microsoft YaHei"/>
        <family val="2"/>
        <charset val="1"/>
      </rPr>
      <t>参赛曲，原标题为“クロートーと星の観測者”，也收录于</t>
    </r>
    <r>
      <rPr>
        <sz val="10"/>
        <rFont val="Arial"/>
        <family val="2"/>
        <charset val="1"/>
      </rPr>
      <t>CHUNITHM</t>
    </r>
    <r>
      <rPr>
        <sz val="10"/>
        <rFont val="Microsoft YaHei"/>
        <family val="2"/>
        <charset val="1"/>
      </rPr>
      <t>与</t>
    </r>
    <r>
      <rPr>
        <sz val="10"/>
        <rFont val="Arial"/>
        <family val="2"/>
        <charset val="1"/>
      </rPr>
      <t>Starri</t>
    </r>
    <r>
      <rPr>
        <sz val="10"/>
        <rFont val="Microsoft YaHei"/>
        <family val="2"/>
        <charset val="1"/>
      </rPr>
      <t>；具有</t>
    </r>
    <r>
      <rPr>
        <sz val="10"/>
        <rFont val="Arial"/>
        <family val="2"/>
        <charset val="1"/>
      </rPr>
      <t>Eternal</t>
    </r>
    <r>
      <rPr>
        <sz val="10"/>
        <rFont val="Microsoft YaHei"/>
        <family val="2"/>
        <charset val="1"/>
      </rPr>
      <t>难度，信息详见下文</t>
    </r>
  </si>
  <si>
    <t>Coastal Highway</t>
  </si>
  <si>
    <t>Glitch Droids</t>
  </si>
  <si>
    <t>cocoro*cosmetic</t>
  </si>
  <si>
    <t>KOTONOHOUSE</t>
  </si>
  <si>
    <t>conflict</t>
  </si>
  <si>
    <t>siromaru + cranky</t>
  </si>
  <si>
    <r>
      <rPr>
        <sz val="10"/>
        <rFont val="Arial"/>
        <family val="2"/>
        <charset val="1"/>
      </rPr>
      <t>BOF2011</t>
    </r>
    <r>
      <rPr>
        <sz val="10"/>
        <rFont val="Microsoft YaHei"/>
        <family val="2"/>
        <charset val="1"/>
      </rPr>
      <t>个人战冠军，收录版本经剪辑。更多信息详见曲目页面</t>
    </r>
  </si>
  <si>
    <t>corps-sans-organes</t>
  </si>
  <si>
    <t>cybermiso</t>
  </si>
  <si>
    <r>
      <rPr>
        <sz val="10"/>
        <rFont val="Arial"/>
        <family val="2"/>
        <charset val="1"/>
      </rPr>
      <t>2.6.0</t>
    </r>
    <r>
      <rPr>
        <sz val="10"/>
        <rFont val="Microsoft YaHei"/>
        <family val="2"/>
        <charset val="1"/>
      </rPr>
      <t>版本追加；</t>
    </r>
    <r>
      <rPr>
        <sz val="10"/>
        <rFont val="Arial"/>
        <family val="2"/>
        <charset val="1"/>
      </rPr>
      <t>Rotaeno</t>
    </r>
    <r>
      <rPr>
        <sz val="10"/>
        <rFont val="Microsoft YaHei"/>
        <family val="2"/>
        <charset val="1"/>
      </rPr>
      <t>联动提供曲</t>
    </r>
  </si>
  <si>
    <t>Corruption</t>
  </si>
  <si>
    <t>3R2</t>
  </si>
  <si>
    <t>Cosmica</t>
  </si>
  <si>
    <t>Nhato</t>
  </si>
  <si>
    <t>Cosmo Pop Funclub</t>
  </si>
  <si>
    <t>ナユタン星人</t>
  </si>
  <si>
    <r>
      <rPr>
        <sz val="10"/>
        <rFont val="Arial"/>
        <family val="2"/>
        <charset val="1"/>
      </rPr>
      <t>CHUNITHM</t>
    </r>
    <r>
      <rPr>
        <sz val="10"/>
        <rFont val="Microsoft YaHei"/>
        <family val="2"/>
        <charset val="1"/>
      </rPr>
      <t>联动收录曲，也收录于</t>
    </r>
    <r>
      <rPr>
        <sz val="10"/>
        <rFont val="Arial"/>
        <family val="2"/>
        <charset val="1"/>
      </rPr>
      <t>maimai</t>
    </r>
    <r>
      <rPr>
        <sz val="10"/>
        <rFont val="Microsoft YaHei"/>
        <family val="2"/>
        <charset val="1"/>
      </rPr>
      <t>、音击与</t>
    </r>
    <r>
      <rPr>
        <sz val="10"/>
        <rFont val="Arial"/>
        <family val="2"/>
        <charset val="1"/>
      </rPr>
      <t>Groove Coaster</t>
    </r>
    <r>
      <rPr>
        <sz val="10"/>
        <rFont val="Microsoft YaHei"/>
        <family val="2"/>
        <charset val="1"/>
      </rPr>
      <t>；原标题为“コスモポップファンクラブ”</t>
    </r>
  </si>
  <si>
    <t>Crimson Quartz</t>
  </si>
  <si>
    <r>
      <rPr>
        <sz val="10"/>
        <rFont val="Arial"/>
        <family val="2"/>
        <charset val="1"/>
      </rPr>
      <t xml:space="preserve">DiGiTAL WiNG with </t>
    </r>
    <r>
      <rPr>
        <sz val="10"/>
        <rFont val="Microsoft YaHei"/>
        <family val="2"/>
        <charset val="1"/>
      </rPr>
      <t>空音</t>
    </r>
  </si>
  <si>
    <r>
      <rPr>
        <sz val="10"/>
        <rFont val="Microsoft YaHei"/>
        <family val="2"/>
        <charset val="1"/>
      </rPr>
      <t>东方</t>
    </r>
    <r>
      <rPr>
        <sz val="10"/>
        <rFont val="Arial"/>
        <family val="2"/>
        <charset val="1"/>
      </rPr>
      <t>Project</t>
    </r>
    <r>
      <rPr>
        <sz val="10"/>
        <rFont val="Microsoft YaHei"/>
        <family val="2"/>
        <charset val="1"/>
      </rPr>
      <t>改编曲，原曲为《东方红魔乡》中的曲目「メイドと血の懐中時計」；具有</t>
    </r>
    <r>
      <rPr>
        <sz val="10"/>
        <rFont val="Arial"/>
        <family val="2"/>
        <charset val="1"/>
      </rPr>
      <t>Eternal</t>
    </r>
    <r>
      <rPr>
        <sz val="10"/>
        <rFont val="Microsoft YaHei"/>
        <family val="2"/>
        <charset val="1"/>
      </rPr>
      <t>难度，信息详见下文</t>
    </r>
  </si>
  <si>
    <t>Crimson Throne</t>
  </si>
  <si>
    <t>Dimier√Lisb</t>
  </si>
  <si>
    <r>
      <rPr>
        <sz val="10"/>
        <rFont val="Arial"/>
        <family val="2"/>
        <charset val="1"/>
      </rPr>
      <t>2022</t>
    </r>
    <r>
      <rPr>
        <sz val="10"/>
        <rFont val="Microsoft YaHei"/>
        <family val="2"/>
        <charset val="1"/>
      </rPr>
      <t>公募优胜曲</t>
    </r>
  </si>
  <si>
    <t>CROSS†OVER</t>
  </si>
  <si>
    <t>HyuN feat. LyuU</t>
  </si>
  <si>
    <t>CROSS†SOUL</t>
  </si>
  <si>
    <t>HyuN feat. Syepias</t>
  </si>
  <si>
    <r>
      <rPr>
        <sz val="10"/>
        <rFont val="Arial"/>
        <family val="2"/>
        <charset val="1"/>
      </rPr>
      <t>PABAT!2017</t>
    </r>
    <r>
      <rPr>
        <sz val="10"/>
        <rFont val="Microsoft YaHei"/>
        <family val="2"/>
        <charset val="1"/>
      </rPr>
      <t>第</t>
    </r>
    <r>
      <rPr>
        <sz val="10"/>
        <rFont val="Arial"/>
        <family val="2"/>
        <charset val="1"/>
      </rPr>
      <t>22</t>
    </r>
    <r>
      <rPr>
        <sz val="10"/>
        <rFont val="Microsoft YaHei"/>
        <family val="2"/>
        <charset val="1"/>
      </rPr>
      <t>名；收录版本为日语版；更多信息详见曲目页面</t>
    </r>
  </si>
  <si>
    <t>cry of viyella</t>
  </si>
  <si>
    <t>Laur</t>
  </si>
  <si>
    <t>75-180</t>
  </si>
  <si>
    <r>
      <rPr>
        <sz val="10"/>
        <rFont val="Arial"/>
        <family val="2"/>
        <charset val="1"/>
      </rPr>
      <t>SFES2015</t>
    </r>
    <r>
      <rPr>
        <sz val="10"/>
        <rFont val="Microsoft YaHei"/>
        <family val="2"/>
        <charset val="1"/>
      </rPr>
      <t>参赛曲，也收录于</t>
    </r>
    <r>
      <rPr>
        <sz val="10"/>
        <rFont val="Arial"/>
        <family val="2"/>
        <charset val="1"/>
      </rPr>
      <t>Rhythmsia</t>
    </r>
    <r>
      <rPr>
        <sz val="10"/>
        <rFont val="Microsoft YaHei"/>
        <family val="2"/>
        <charset val="1"/>
      </rPr>
      <t>；在</t>
    </r>
    <r>
      <rPr>
        <sz val="10"/>
        <rFont val="Arial"/>
        <family val="2"/>
        <charset val="1"/>
      </rPr>
      <t>2.2.0</t>
    </r>
    <r>
      <rPr>
        <sz val="10"/>
        <rFont val="Microsoft YaHei"/>
        <family val="2"/>
        <charset val="1"/>
      </rPr>
      <t>版本更换了曲绘</t>
    </r>
  </si>
  <si>
    <t>Crystal Gravity</t>
  </si>
  <si>
    <t>Tanchiky vs. siromaru</t>
  </si>
  <si>
    <t>Cyaegha</t>
  </si>
  <si>
    <r>
      <rPr>
        <sz val="10"/>
        <rFont val="Microsoft YaHei"/>
        <family val="2"/>
        <charset val="1"/>
      </rPr>
      <t>通称绿魔王；</t>
    </r>
    <r>
      <rPr>
        <sz val="10"/>
        <rFont val="Arial"/>
        <family val="2"/>
        <charset val="1"/>
      </rPr>
      <t>maimai</t>
    </r>
    <r>
      <rPr>
        <sz val="10"/>
        <rFont val="Microsoft YaHei"/>
        <family val="2"/>
        <charset val="1"/>
      </rPr>
      <t>、</t>
    </r>
    <r>
      <rPr>
        <sz val="10"/>
        <rFont val="Arial"/>
        <family val="2"/>
        <charset val="1"/>
      </rPr>
      <t>CHUNITHM</t>
    </r>
    <r>
      <rPr>
        <sz val="10"/>
        <rFont val="Microsoft YaHei"/>
        <family val="2"/>
        <charset val="1"/>
      </rPr>
      <t>、</t>
    </r>
    <r>
      <rPr>
        <sz val="10"/>
        <rFont val="Arial"/>
        <family val="2"/>
        <charset val="1"/>
      </rPr>
      <t>Muse Dash</t>
    </r>
    <r>
      <rPr>
        <sz val="10"/>
        <rFont val="Microsoft YaHei"/>
        <family val="2"/>
        <charset val="1"/>
      </rPr>
      <t>、音击联动提供曲；更多信息详见曲目页面</t>
    </r>
  </si>
  <si>
    <t>cyanine</t>
  </si>
  <si>
    <t>jioyi</t>
  </si>
  <si>
    <r>
      <rPr>
        <sz val="10"/>
        <rFont val="Arial"/>
        <family val="2"/>
        <charset val="1"/>
      </rPr>
      <t>Lanota</t>
    </r>
    <r>
      <rPr>
        <sz val="10"/>
        <rFont val="Microsoft YaHei"/>
        <family val="2"/>
        <charset val="1"/>
      </rPr>
      <t>联动收录曲，更多信息详见曲目页面</t>
    </r>
  </si>
  <si>
    <t>Cybernecia Catharsis</t>
  </si>
  <si>
    <t>Tanchiky</t>
  </si>
  <si>
    <t>CYCLES</t>
  </si>
  <si>
    <r>
      <rPr>
        <sz val="10"/>
        <rFont val="Arial"/>
        <family val="2"/>
        <charset val="1"/>
      </rPr>
      <t xml:space="preserve">Masayoshi Minoshima feat. </t>
    </r>
    <r>
      <rPr>
        <sz val="10"/>
        <rFont val="Microsoft YaHei"/>
        <family val="2"/>
        <charset val="1"/>
      </rPr>
      <t>綾倉盟</t>
    </r>
  </si>
  <si>
    <t>Dancin' on a Cat's Paw</t>
  </si>
  <si>
    <t>Ino(chronoize)</t>
  </si>
  <si>
    <r>
      <rPr>
        <sz val="10"/>
        <rFont val="Arial"/>
        <family val="2"/>
        <charset val="1"/>
      </rPr>
      <t>BOFXVII</t>
    </r>
    <r>
      <rPr>
        <sz val="10"/>
        <rFont val="Microsoft YaHei"/>
        <family val="2"/>
        <charset val="1"/>
      </rPr>
      <t>参赛曲，原标题为“ネコノテ・カリタガール”</t>
    </r>
  </si>
  <si>
    <t>Dandelion</t>
  </si>
  <si>
    <t>Farhan</t>
  </si>
  <si>
    <r>
      <rPr>
        <sz val="10"/>
        <rFont val="Microsoft YaHei"/>
        <family val="2"/>
        <charset val="1"/>
      </rPr>
      <t>由</t>
    </r>
    <r>
      <rPr>
        <sz val="10"/>
        <rFont val="Arial"/>
        <family val="2"/>
        <charset val="1"/>
      </rPr>
      <t>GUMI</t>
    </r>
    <r>
      <rPr>
        <sz val="10"/>
        <rFont val="Microsoft YaHei"/>
        <family val="2"/>
        <charset val="1"/>
      </rPr>
      <t>演唱，收录于专辑《</t>
    </r>
    <r>
      <rPr>
        <sz val="10"/>
        <rFont val="Arial"/>
        <family val="2"/>
        <charset val="1"/>
      </rPr>
      <t>re:TUNED</t>
    </r>
    <r>
      <rPr>
        <sz val="10"/>
        <rFont val="Microsoft YaHei"/>
        <family val="2"/>
        <charset val="1"/>
      </rPr>
      <t>》</t>
    </r>
  </si>
  <si>
    <t>Dantalion</t>
  </si>
  <si>
    <t>Team Grimoire</t>
  </si>
  <si>
    <t>DataErr0r</t>
  </si>
  <si>
    <t>Cosmograph[1]</t>
  </si>
  <si>
    <r>
      <rPr>
        <sz val="10"/>
        <rFont val="Arial"/>
        <family val="2"/>
        <charset val="1"/>
      </rPr>
      <t>BOFU2015</t>
    </r>
    <r>
      <rPr>
        <sz val="10"/>
        <rFont val="Microsoft YaHei"/>
        <family val="2"/>
        <charset val="1"/>
      </rPr>
      <t>个人战冠军，收录版本的编曲与原版不同；更多信息详见曲目页面</t>
    </r>
  </si>
  <si>
    <t>Dazzle hop</t>
  </si>
  <si>
    <t>DDD</t>
  </si>
  <si>
    <t>はがね</t>
  </si>
  <si>
    <r>
      <rPr>
        <sz val="10"/>
        <rFont val="Arial"/>
        <family val="2"/>
        <charset val="1"/>
      </rPr>
      <t>BOFXVII</t>
    </r>
    <r>
      <rPr>
        <sz val="10"/>
        <rFont val="Microsoft YaHei"/>
        <family val="2"/>
        <charset val="1"/>
      </rPr>
      <t>参赛曲</t>
    </r>
  </si>
  <si>
    <t>Defection</t>
  </si>
  <si>
    <t>TeddyLoid feat. DELTA</t>
  </si>
  <si>
    <t>Dement ~after legend~</t>
  </si>
  <si>
    <r>
      <rPr>
        <sz val="10"/>
        <rFont val="Microsoft YaHei"/>
        <family val="2"/>
        <charset val="1"/>
      </rPr>
      <t>出自</t>
    </r>
    <r>
      <rPr>
        <sz val="10"/>
        <rFont val="Arial"/>
        <family val="2"/>
        <charset val="1"/>
      </rPr>
      <t>EZ2AC</t>
    </r>
    <r>
      <rPr>
        <sz val="10"/>
        <rFont val="Microsoft YaHei"/>
        <family val="2"/>
        <charset val="1"/>
      </rPr>
      <t>，收录于专辑《</t>
    </r>
    <r>
      <rPr>
        <sz val="10"/>
        <rFont val="Arial"/>
        <family val="2"/>
        <charset val="1"/>
      </rPr>
      <t>The Legend</t>
    </r>
    <r>
      <rPr>
        <sz val="10"/>
        <rFont val="Microsoft YaHei"/>
        <family val="2"/>
        <charset val="1"/>
      </rPr>
      <t>》；也收录于</t>
    </r>
    <r>
      <rPr>
        <sz val="10"/>
        <rFont val="Arial"/>
        <family val="2"/>
        <charset val="1"/>
      </rPr>
      <t>Dynamix</t>
    </r>
    <r>
      <rPr>
        <sz val="10"/>
        <rFont val="Microsoft YaHei"/>
        <family val="2"/>
        <charset val="1"/>
      </rPr>
      <t>、</t>
    </r>
    <r>
      <rPr>
        <sz val="10"/>
        <rFont val="Arial"/>
        <family val="2"/>
        <charset val="1"/>
      </rPr>
      <t>KINETIC LIGHT</t>
    </r>
    <r>
      <rPr>
        <sz val="10"/>
        <rFont val="Microsoft YaHei"/>
        <family val="2"/>
        <charset val="1"/>
      </rPr>
      <t>、</t>
    </r>
    <r>
      <rPr>
        <sz val="10"/>
        <rFont val="Arial"/>
        <family val="2"/>
        <charset val="1"/>
      </rPr>
      <t>Pump It Up XX</t>
    </r>
    <r>
      <rPr>
        <sz val="10"/>
        <rFont val="Microsoft YaHei"/>
        <family val="2"/>
        <charset val="1"/>
      </rPr>
      <t>与音击；具有</t>
    </r>
    <r>
      <rPr>
        <sz val="10"/>
        <rFont val="Arial"/>
        <family val="2"/>
        <charset val="1"/>
      </rPr>
      <t>Beyond</t>
    </r>
    <r>
      <rPr>
        <sz val="10"/>
        <rFont val="Microsoft YaHei"/>
        <family val="2"/>
        <charset val="1"/>
      </rPr>
      <t>难度，信息详见下文</t>
    </r>
  </si>
  <si>
    <t>Designant.</t>
  </si>
  <si>
    <t>Designant[8]</t>
  </si>
  <si>
    <r>
      <rPr>
        <sz val="10"/>
        <rFont val="Microsoft YaHei"/>
        <family val="2"/>
        <charset val="1"/>
      </rPr>
      <t>隐藏曲，需要特殊方法解禁；具有</t>
    </r>
    <r>
      <rPr>
        <sz val="10"/>
        <rFont val="Arial"/>
        <family val="2"/>
        <charset val="1"/>
      </rPr>
      <t>Beyond</t>
    </r>
    <r>
      <rPr>
        <sz val="10"/>
        <rFont val="Microsoft YaHei"/>
        <family val="2"/>
        <charset val="1"/>
      </rPr>
      <t>难度，信息详见下文</t>
    </r>
  </si>
  <si>
    <t>Désive</t>
  </si>
  <si>
    <t>MisomyL</t>
  </si>
  <si>
    <t>180-230</t>
  </si>
  <si>
    <r>
      <rPr>
        <sz val="10"/>
        <rFont val="Microsoft YaHei"/>
        <family val="2"/>
        <charset val="1"/>
      </rPr>
      <t>购买除本曲外所有五首曲绘角色为彩梦的单曲</t>
    </r>
    <r>
      <rPr>
        <sz val="10"/>
        <rFont val="Arial"/>
        <family val="2"/>
        <charset val="1"/>
      </rPr>
      <t>[4]</t>
    </r>
    <r>
      <rPr>
        <sz val="10"/>
        <rFont val="Microsoft YaHei"/>
        <family val="2"/>
        <charset val="1"/>
      </rPr>
      <t>后在世界模式中解锁，无需单独购买；具有</t>
    </r>
    <r>
      <rPr>
        <sz val="10"/>
        <rFont val="Arial"/>
        <family val="2"/>
        <charset val="1"/>
      </rPr>
      <t>Eternal</t>
    </r>
    <r>
      <rPr>
        <sz val="10"/>
        <rFont val="Microsoft YaHei"/>
        <family val="2"/>
        <charset val="1"/>
      </rPr>
      <t>难度，信息详见下文</t>
    </r>
  </si>
  <si>
    <t>Devillic Sphere</t>
  </si>
  <si>
    <r>
      <rPr>
        <sz val="10"/>
        <rFont val="Arial"/>
        <family val="2"/>
        <charset val="1"/>
      </rPr>
      <t>Cytus II</t>
    </r>
    <r>
      <rPr>
        <sz val="10"/>
        <rFont val="Microsoft YaHei"/>
        <family val="2"/>
        <charset val="1"/>
      </rPr>
      <t>联动收录曲，也收录于</t>
    </r>
    <r>
      <rPr>
        <sz val="10"/>
        <rFont val="Arial"/>
        <family val="2"/>
        <charset val="1"/>
      </rPr>
      <t>VOEZ</t>
    </r>
  </si>
  <si>
    <t>Dialnote</t>
  </si>
  <si>
    <t>七草くりむ</t>
  </si>
  <si>
    <t>原标题为“だいあるのーと”</t>
  </si>
  <si>
    <t>Dies irae</t>
  </si>
  <si>
    <t>お月さま交響曲</t>
  </si>
  <si>
    <t>Diode</t>
  </si>
  <si>
    <t>Kolaa</t>
  </si>
  <si>
    <t>Distorted Fate</t>
  </si>
  <si>
    <r>
      <rPr>
        <sz val="10"/>
        <rFont val="Arial"/>
        <family val="2"/>
        <charset val="1"/>
      </rPr>
      <t>Phigros</t>
    </r>
    <r>
      <rPr>
        <sz val="10"/>
        <rFont val="Microsoft YaHei"/>
        <family val="2"/>
        <charset val="1"/>
      </rPr>
      <t>联动收录曲，更多信息详见曲目页面；具有</t>
    </r>
    <r>
      <rPr>
        <sz val="10"/>
        <rFont val="Arial"/>
        <family val="2"/>
        <charset val="1"/>
      </rPr>
      <t>Eternal</t>
    </r>
    <r>
      <rPr>
        <sz val="10"/>
        <rFont val="Microsoft YaHei"/>
        <family val="2"/>
        <charset val="1"/>
      </rPr>
      <t>难度，信息详见下文</t>
    </r>
  </si>
  <si>
    <t>Distortion Human</t>
  </si>
  <si>
    <t>DJ Myosuke &amp; KAJI</t>
  </si>
  <si>
    <t>原标题为“ディストーション・ニンゲン”</t>
  </si>
  <si>
    <t>Divine Light of Myriad</t>
  </si>
  <si>
    <t>yoho</t>
  </si>
  <si>
    <r>
      <rPr>
        <sz val="10"/>
        <rFont val="Arial"/>
        <family val="2"/>
        <charset val="1"/>
      </rPr>
      <t>2020</t>
    </r>
    <r>
      <rPr>
        <sz val="10"/>
        <rFont val="Microsoft YaHei"/>
        <family val="2"/>
        <charset val="1"/>
      </rPr>
      <t xml:space="preserve">公募优胜曲，原标题为“光速神授説 </t>
    </r>
    <r>
      <rPr>
        <sz val="10"/>
        <rFont val="Arial"/>
        <family val="2"/>
        <charset val="1"/>
      </rPr>
      <t>-Divine Light of Myriad-”</t>
    </r>
    <r>
      <rPr>
        <sz val="10"/>
        <rFont val="Microsoft YaHei"/>
        <family val="2"/>
        <charset val="1"/>
      </rPr>
      <t>；</t>
    </r>
    <r>
      <rPr>
        <sz val="10"/>
        <rFont val="Arial"/>
        <family val="2"/>
        <charset val="1"/>
      </rPr>
      <t>Rotaeno</t>
    </r>
    <r>
      <rPr>
        <sz val="10"/>
        <rFont val="Microsoft YaHei"/>
        <family val="2"/>
        <charset val="1"/>
      </rPr>
      <t>联动提供曲</t>
    </r>
  </si>
  <si>
    <t>Don't Fight The Music</t>
  </si>
  <si>
    <t>190-200</t>
  </si>
  <si>
    <r>
      <rPr>
        <sz val="10"/>
        <rFont val="Microsoft YaHei"/>
        <family val="2"/>
        <charset val="1"/>
      </rPr>
      <t>音击联动收录曲，更多信息详见曲目页面；具有</t>
    </r>
    <r>
      <rPr>
        <sz val="10"/>
        <rFont val="Arial"/>
        <family val="2"/>
        <charset val="1"/>
      </rPr>
      <t>Eternal</t>
    </r>
    <r>
      <rPr>
        <sz val="10"/>
        <rFont val="Microsoft YaHei"/>
        <family val="2"/>
        <charset val="1"/>
      </rPr>
      <t>难度，信息详见下文</t>
    </r>
  </si>
  <si>
    <t>Dot to Dot feat. shully</t>
  </si>
  <si>
    <r>
      <rPr>
        <sz val="10"/>
        <rFont val="Microsoft YaHei"/>
        <family val="2"/>
        <charset val="1"/>
      </rPr>
      <t>收录于专辑《</t>
    </r>
    <r>
      <rPr>
        <sz val="10"/>
        <rFont val="Arial"/>
        <family val="2"/>
        <charset val="1"/>
      </rPr>
      <t>FÜGENE 3</t>
    </r>
    <r>
      <rPr>
        <sz val="10"/>
        <rFont val="Microsoft YaHei"/>
        <family val="2"/>
        <charset val="1"/>
      </rPr>
      <t>》</t>
    </r>
  </si>
  <si>
    <t>Dreadnought</t>
  </si>
  <si>
    <t>Mastermind (xi+nora2r)</t>
  </si>
  <si>
    <t>96-384[2]</t>
  </si>
  <si>
    <r>
      <rPr>
        <sz val="10"/>
        <rFont val="Arial"/>
        <family val="2"/>
        <charset val="1"/>
      </rPr>
      <t>BOFU2015</t>
    </r>
    <r>
      <rPr>
        <sz val="10"/>
        <rFont val="Microsoft YaHei"/>
        <family val="2"/>
        <charset val="1"/>
      </rPr>
      <t>个人战亚军，更多信息详见曲目页面</t>
    </r>
  </si>
  <si>
    <t>Dreamin' Attraction!!</t>
  </si>
  <si>
    <t>翡乃イスカ</t>
  </si>
  <si>
    <r>
      <rPr>
        <sz val="10"/>
        <rFont val="Arial"/>
        <family val="2"/>
        <charset val="1"/>
      </rPr>
      <t>BOFU2015</t>
    </r>
    <r>
      <rPr>
        <sz val="10"/>
        <rFont val="Microsoft YaHei"/>
        <family val="2"/>
        <charset val="1"/>
      </rPr>
      <t>参赛曲，也收录于</t>
    </r>
    <r>
      <rPr>
        <sz val="10"/>
        <rFont val="Arial"/>
        <family val="2"/>
        <charset val="1"/>
      </rPr>
      <t>Pokerizu</t>
    </r>
  </si>
  <si>
    <t>DRG</t>
  </si>
  <si>
    <t>onoken</t>
  </si>
  <si>
    <r>
      <rPr>
        <sz val="10"/>
        <rFont val="Arial"/>
        <family val="2"/>
        <charset val="1"/>
      </rPr>
      <t>Cytus II</t>
    </r>
    <r>
      <rPr>
        <sz val="10"/>
        <rFont val="Microsoft YaHei"/>
        <family val="2"/>
        <charset val="1"/>
      </rPr>
      <t>联动收录曲，原版也收录于</t>
    </r>
    <r>
      <rPr>
        <sz val="10"/>
        <rFont val="Arial"/>
        <family val="2"/>
        <charset val="1"/>
      </rPr>
      <t>Cytus</t>
    </r>
    <r>
      <rPr>
        <sz val="10"/>
        <rFont val="Microsoft YaHei"/>
        <family val="2"/>
        <charset val="1"/>
      </rPr>
      <t>和</t>
    </r>
    <r>
      <rPr>
        <sz val="10"/>
        <rFont val="Arial"/>
        <family val="2"/>
        <charset val="1"/>
      </rPr>
      <t>Deemo</t>
    </r>
    <r>
      <rPr>
        <sz val="10"/>
        <rFont val="Microsoft YaHei"/>
        <family val="2"/>
        <charset val="1"/>
      </rPr>
      <t>，钢琴改编版收录于</t>
    </r>
    <r>
      <rPr>
        <sz val="10"/>
        <rFont val="Arial"/>
        <family val="2"/>
        <charset val="1"/>
      </rPr>
      <t>Deemo II</t>
    </r>
  </si>
  <si>
    <t>dropdead</t>
  </si>
  <si>
    <t>Frums</t>
  </si>
  <si>
    <r>
      <rPr>
        <sz val="10"/>
        <rFont val="Microsoft YaHei"/>
        <family val="2"/>
        <charset val="1"/>
      </rPr>
      <t>收录于个人专辑《</t>
    </r>
    <r>
      <rPr>
        <sz val="10"/>
        <rFont val="Arial"/>
        <family val="2"/>
        <charset val="1"/>
      </rPr>
      <t>vignette</t>
    </r>
    <r>
      <rPr>
        <sz val="10"/>
        <rFont val="Microsoft YaHei"/>
        <family val="2"/>
        <charset val="1"/>
      </rPr>
      <t>》，目前唯一一个</t>
    </r>
    <r>
      <rPr>
        <sz val="10"/>
        <rFont val="Arial"/>
        <family val="2"/>
        <charset val="1"/>
      </rPr>
      <t>PRS</t>
    </r>
    <r>
      <rPr>
        <sz val="10"/>
        <rFont val="Microsoft YaHei"/>
        <family val="2"/>
        <charset val="1"/>
      </rPr>
      <t>等级比</t>
    </r>
    <r>
      <rPr>
        <sz val="10"/>
        <rFont val="Arial"/>
        <family val="2"/>
        <charset val="1"/>
      </rPr>
      <t>FTR</t>
    </r>
    <r>
      <rPr>
        <sz val="10"/>
        <rFont val="Microsoft YaHei"/>
        <family val="2"/>
        <charset val="1"/>
      </rPr>
      <t>高的曲目；具有</t>
    </r>
    <r>
      <rPr>
        <sz val="10"/>
        <rFont val="Arial"/>
        <family val="2"/>
        <charset val="1"/>
      </rPr>
      <t>Beyond</t>
    </r>
    <r>
      <rPr>
        <sz val="10"/>
        <rFont val="Microsoft YaHei"/>
        <family val="2"/>
        <charset val="1"/>
      </rPr>
      <t>难度，信息详见下文；更多信息详见曲目页面</t>
    </r>
  </si>
  <si>
    <t>Dual Doom Deathmatch</t>
  </si>
  <si>
    <t>Kobaryo vs HyuN</t>
  </si>
  <si>
    <r>
      <rPr>
        <sz val="10"/>
        <rFont val="Arial"/>
        <family val="2"/>
        <charset val="1"/>
      </rPr>
      <t>Rotaeno</t>
    </r>
    <r>
      <rPr>
        <sz val="10"/>
        <rFont val="Microsoft YaHei"/>
        <family val="2"/>
        <charset val="1"/>
      </rPr>
      <t>联动收录曲；具有</t>
    </r>
    <r>
      <rPr>
        <sz val="10"/>
        <rFont val="Arial"/>
        <family val="2"/>
        <charset val="1"/>
      </rPr>
      <t>Eternal</t>
    </r>
    <r>
      <rPr>
        <sz val="10"/>
        <rFont val="Microsoft YaHei"/>
        <family val="2"/>
        <charset val="1"/>
      </rPr>
      <t>难度，信息详见下文</t>
    </r>
  </si>
  <si>
    <t>DX Choseinou Full Metal Shojo</t>
  </si>
  <si>
    <r>
      <rPr>
        <sz val="10"/>
        <rFont val="Arial"/>
        <family val="2"/>
        <charset val="1"/>
      </rPr>
      <t>IOSYS TRAX (uno with.</t>
    </r>
    <r>
      <rPr>
        <sz val="10"/>
        <rFont val="Microsoft YaHei"/>
        <family val="2"/>
        <charset val="1"/>
      </rPr>
      <t>ちよこ</t>
    </r>
    <r>
      <rPr>
        <sz val="10"/>
        <rFont val="Arial"/>
        <family val="2"/>
        <charset val="1"/>
      </rPr>
      <t>)</t>
    </r>
  </si>
  <si>
    <r>
      <rPr>
        <sz val="10"/>
        <rFont val="Arial"/>
        <family val="2"/>
        <charset val="1"/>
      </rPr>
      <t>Groove Coaster</t>
    </r>
    <r>
      <rPr>
        <sz val="10"/>
        <rFont val="Microsoft YaHei"/>
        <family val="2"/>
        <charset val="1"/>
      </rPr>
      <t>联动收录曲；原标题为“</t>
    </r>
    <r>
      <rPr>
        <sz val="10"/>
        <rFont val="Arial"/>
        <family val="2"/>
        <charset val="1"/>
      </rPr>
      <t>DX</t>
    </r>
    <r>
      <rPr>
        <sz val="10"/>
        <rFont val="Microsoft YaHei"/>
        <family val="2"/>
        <charset val="1"/>
      </rPr>
      <t>超性能フルメタル少女”，为</t>
    </r>
    <r>
      <rPr>
        <sz val="10"/>
        <rFont val="Arial"/>
        <family val="2"/>
        <charset val="1"/>
      </rPr>
      <t>DX</t>
    </r>
    <r>
      <rPr>
        <sz val="10"/>
        <rFont val="Microsoft YaHei"/>
        <family val="2"/>
        <charset val="1"/>
      </rPr>
      <t>少女系列的第一作；更多信息详见曲目页面</t>
    </r>
  </si>
  <si>
    <t>Dynitikós</t>
  </si>
  <si>
    <t>Prower</t>
  </si>
  <si>
    <t>Eccentric Tale</t>
  </si>
  <si>
    <t>Yamajet</t>
  </si>
  <si>
    <t>eden</t>
  </si>
  <si>
    <r>
      <rPr>
        <sz val="10"/>
        <rFont val="Arial"/>
        <family val="2"/>
        <charset val="1"/>
      </rPr>
      <t>"</t>
    </r>
    <r>
      <rPr>
        <sz val="10"/>
        <rFont val="Microsoft YaHei"/>
        <family val="2"/>
        <charset val="1"/>
      </rPr>
      <t>漆黒</t>
    </r>
    <r>
      <rPr>
        <sz val="10"/>
        <rFont val="Arial"/>
        <family val="2"/>
        <charset val="1"/>
      </rPr>
      <t>"</t>
    </r>
    <r>
      <rPr>
        <sz val="10"/>
        <rFont val="Microsoft YaHei"/>
        <family val="2"/>
        <charset val="1"/>
      </rPr>
      <t>の堕天使《</t>
    </r>
    <r>
      <rPr>
        <sz val="10"/>
        <rFont val="Arial"/>
        <family val="2"/>
        <charset val="1"/>
      </rPr>
      <t>Gram</t>
    </r>
    <r>
      <rPr>
        <sz val="10"/>
        <rFont val="Microsoft YaHei"/>
        <family val="2"/>
        <charset val="1"/>
      </rPr>
      <t>》†</t>
    </r>
    <r>
      <rPr>
        <sz val="10"/>
        <rFont val="Arial"/>
        <family val="2"/>
        <charset val="1"/>
      </rPr>
      <t>Versus† "</t>
    </r>
    <r>
      <rPr>
        <sz val="10"/>
        <rFont val="Microsoft YaHei"/>
        <family val="2"/>
        <charset val="1"/>
      </rPr>
      <t>聖刻</t>
    </r>
    <r>
      <rPr>
        <sz val="10"/>
        <rFont val="Arial"/>
        <family val="2"/>
        <charset val="1"/>
      </rPr>
      <t>"</t>
    </r>
    <r>
      <rPr>
        <sz val="10"/>
        <rFont val="Microsoft YaHei"/>
        <family val="2"/>
        <charset val="1"/>
      </rPr>
      <t>の熾天使《</t>
    </r>
    <r>
      <rPr>
        <sz val="10"/>
        <rFont val="Arial"/>
        <family val="2"/>
        <charset val="1"/>
      </rPr>
      <t>Gram</t>
    </r>
    <r>
      <rPr>
        <sz val="10"/>
        <rFont val="Microsoft YaHei"/>
        <family val="2"/>
        <charset val="1"/>
      </rPr>
      <t>》</t>
    </r>
  </si>
  <si>
    <r>
      <rPr>
        <sz val="10"/>
        <rFont val="Arial"/>
        <family val="2"/>
        <charset val="1"/>
      </rPr>
      <t>WACCA</t>
    </r>
    <r>
      <rPr>
        <sz val="10"/>
        <rFont val="Microsoft YaHei"/>
        <family val="2"/>
        <charset val="1"/>
      </rPr>
      <t>联动收录曲，更多信息详见曲目页面</t>
    </r>
  </si>
  <si>
    <t>Ego Eimi</t>
  </si>
  <si>
    <t>BlackY feat. Risa Yuzuki</t>
  </si>
  <si>
    <r>
      <rPr>
        <sz val="10"/>
        <rFont val="Arial"/>
        <family val="2"/>
        <charset val="1"/>
      </rPr>
      <t>2022</t>
    </r>
    <r>
      <rPr>
        <sz val="10"/>
        <rFont val="Microsoft YaHei"/>
        <family val="2"/>
        <charset val="1"/>
      </rPr>
      <t>公募优胜曲；</t>
    </r>
    <r>
      <rPr>
        <sz val="10"/>
        <rFont val="Arial"/>
        <family val="2"/>
        <charset val="1"/>
      </rPr>
      <t>Rotaeno</t>
    </r>
    <r>
      <rPr>
        <sz val="10"/>
        <rFont val="Microsoft YaHei"/>
        <family val="2"/>
        <charset val="1"/>
      </rPr>
      <t>联动提供曲</t>
    </r>
  </si>
  <si>
    <t>Einherjar Joker</t>
  </si>
  <si>
    <t>DJ Genki vs Gram</t>
  </si>
  <si>
    <t>Empire of Winter</t>
  </si>
  <si>
    <t>Street</t>
  </si>
  <si>
    <r>
      <rPr>
        <sz val="10"/>
        <rFont val="Microsoft YaHei"/>
        <family val="2"/>
        <charset val="1"/>
      </rPr>
      <t xml:space="preserve">爱托 </t>
    </r>
    <r>
      <rPr>
        <sz val="10"/>
        <rFont val="Arial"/>
        <family val="2"/>
        <charset val="1"/>
      </rPr>
      <t xml:space="preserve">&amp; </t>
    </r>
    <r>
      <rPr>
        <sz val="10"/>
        <rFont val="Microsoft YaHei"/>
        <family val="2"/>
        <charset val="1"/>
      </rPr>
      <t>露娜（冬日）的角色曲</t>
    </r>
  </si>
  <si>
    <t>enchanted love</t>
  </si>
  <si>
    <t>linear ring</t>
  </si>
  <si>
    <r>
      <rPr>
        <sz val="10"/>
        <rFont val="Arial"/>
        <family val="2"/>
        <charset val="1"/>
      </rPr>
      <t>BOFXVI</t>
    </r>
    <r>
      <rPr>
        <sz val="10"/>
        <rFont val="Microsoft YaHei"/>
        <family val="2"/>
        <charset val="1"/>
      </rPr>
      <t>个人战第</t>
    </r>
    <r>
      <rPr>
        <sz val="10"/>
        <rFont val="Arial"/>
        <family val="2"/>
        <charset val="1"/>
      </rPr>
      <t>9</t>
    </r>
    <r>
      <rPr>
        <sz val="10"/>
        <rFont val="Microsoft YaHei"/>
        <family val="2"/>
        <charset val="1"/>
      </rPr>
      <t>名，更多信息详见曲目页面</t>
    </r>
  </si>
  <si>
    <t>ENERGY SYNERGY MATRIX</t>
  </si>
  <si>
    <r>
      <rPr>
        <sz val="10"/>
        <rFont val="Arial"/>
        <family val="2"/>
        <charset val="1"/>
      </rPr>
      <t>BOFU2017</t>
    </r>
    <r>
      <rPr>
        <sz val="10"/>
        <rFont val="Microsoft YaHei"/>
        <family val="2"/>
        <charset val="1"/>
      </rPr>
      <t>个人战第</t>
    </r>
    <r>
      <rPr>
        <sz val="10"/>
        <rFont val="Arial"/>
        <family val="2"/>
        <charset val="1"/>
      </rPr>
      <t>14</t>
    </r>
    <r>
      <rPr>
        <sz val="10"/>
        <rFont val="Microsoft YaHei"/>
        <family val="2"/>
        <charset val="1"/>
      </rPr>
      <t>名，更多信息详见曲目页面</t>
    </r>
  </si>
  <si>
    <t>epitaxy</t>
  </si>
  <si>
    <t>Camellia</t>
  </si>
  <si>
    <t>Equilibrium</t>
  </si>
  <si>
    <t>Maozon</t>
  </si>
  <si>
    <t>Essence of Twilight</t>
  </si>
  <si>
    <r>
      <rPr>
        <sz val="10"/>
        <rFont val="Arial"/>
        <family val="2"/>
        <charset val="1"/>
      </rPr>
      <t>Dynamix</t>
    </r>
    <r>
      <rPr>
        <sz val="10"/>
        <rFont val="Microsoft YaHei"/>
        <family val="2"/>
        <charset val="1"/>
      </rPr>
      <t>联动提供曲</t>
    </r>
  </si>
  <si>
    <t>Ether Strike</t>
  </si>
  <si>
    <t>Akira Complex</t>
  </si>
  <si>
    <r>
      <rPr>
        <sz val="10"/>
        <rFont val="Microsoft YaHei"/>
        <family val="2"/>
        <charset val="1"/>
      </rPr>
      <t>光（</t>
    </r>
    <r>
      <rPr>
        <sz val="10"/>
        <rFont val="Arial"/>
        <family val="2"/>
        <charset val="1"/>
      </rPr>
      <t>Zero</t>
    </r>
    <r>
      <rPr>
        <sz val="10"/>
        <rFont val="Microsoft YaHei"/>
        <family val="2"/>
        <charset val="1"/>
      </rPr>
      <t>）的角色曲，加长版收录于专辑《</t>
    </r>
    <r>
      <rPr>
        <sz val="10"/>
        <rFont val="Arial"/>
        <family val="2"/>
        <charset val="1"/>
      </rPr>
      <t>Memories of Light</t>
    </r>
    <r>
      <rPr>
        <sz val="10"/>
        <rFont val="Microsoft YaHei"/>
        <family val="2"/>
        <charset val="1"/>
      </rPr>
      <t>》。</t>
    </r>
    <r>
      <rPr>
        <sz val="10"/>
        <rFont val="Arial"/>
        <family val="2"/>
        <charset val="1"/>
      </rPr>
      <t>maimai</t>
    </r>
    <r>
      <rPr>
        <sz val="10"/>
        <rFont val="Microsoft YaHei"/>
        <family val="2"/>
        <charset val="1"/>
      </rPr>
      <t>联动提供曲，更多信息详见曲目页面</t>
    </r>
  </si>
  <si>
    <t>Evening in Scarlet</t>
  </si>
  <si>
    <r>
      <rPr>
        <sz val="10"/>
        <rFont val="Arial"/>
        <family val="2"/>
        <charset val="1"/>
      </rPr>
      <t>Freezer feat.</t>
    </r>
    <r>
      <rPr>
        <sz val="10"/>
        <rFont val="Microsoft YaHei"/>
        <family val="2"/>
        <charset val="1"/>
      </rPr>
      <t>妃苺</t>
    </r>
  </si>
  <si>
    <t>原标题为“緋纏いの宵”</t>
  </si>
  <si>
    <t>Evoltex (poppi'n mix)</t>
  </si>
  <si>
    <t>Arch vs n3pu</t>
  </si>
  <si>
    <r>
      <rPr>
        <sz val="10"/>
        <rFont val="Arial"/>
        <family val="2"/>
        <charset val="1"/>
      </rPr>
      <t>Dynamix</t>
    </r>
    <r>
      <rPr>
        <sz val="10"/>
        <rFont val="Microsoft YaHei"/>
        <family val="2"/>
        <charset val="1"/>
      </rPr>
      <t>联动收录曲，原版为第二届</t>
    </r>
    <r>
      <rPr>
        <sz val="10"/>
        <rFont val="Arial"/>
        <family val="2"/>
        <charset val="1"/>
      </rPr>
      <t>BMS</t>
    </r>
    <r>
      <rPr>
        <sz val="10"/>
        <rFont val="Microsoft YaHei"/>
        <family val="2"/>
        <charset val="1"/>
      </rPr>
      <t>活动“ノンジャンル</t>
    </r>
    <r>
      <rPr>
        <sz val="10"/>
        <rFont val="Arial"/>
        <family val="2"/>
        <charset val="1"/>
      </rPr>
      <t>/NON-GENRE”</t>
    </r>
    <r>
      <rPr>
        <sz val="10"/>
        <rFont val="Microsoft YaHei"/>
        <family val="2"/>
        <charset val="1"/>
      </rPr>
      <t>第</t>
    </r>
    <r>
      <rPr>
        <sz val="10"/>
        <rFont val="Arial"/>
        <family val="2"/>
        <charset val="1"/>
      </rPr>
      <t>18</t>
    </r>
    <r>
      <rPr>
        <sz val="10"/>
        <rFont val="Microsoft YaHei"/>
        <family val="2"/>
        <charset val="1"/>
      </rPr>
      <t>名，且为</t>
    </r>
    <r>
      <rPr>
        <sz val="10"/>
        <rFont val="Arial"/>
        <family val="2"/>
        <charset val="1"/>
      </rPr>
      <t>SDVX</t>
    </r>
    <r>
      <rPr>
        <sz val="10"/>
        <rFont val="Microsoft YaHei"/>
        <family val="2"/>
        <charset val="1"/>
      </rPr>
      <t>落选曲，并收录于</t>
    </r>
    <r>
      <rPr>
        <sz val="10"/>
        <rFont val="Arial"/>
        <family val="2"/>
        <charset val="1"/>
      </rPr>
      <t>Pokerizu</t>
    </r>
  </si>
  <si>
    <t>Faint Light (Arcaea Edit)</t>
  </si>
  <si>
    <t>Taishi</t>
  </si>
  <si>
    <r>
      <rPr>
        <sz val="10"/>
        <rFont val="Microsoft YaHei"/>
        <family val="2"/>
        <charset val="1"/>
      </rPr>
      <t>收录于专辑《</t>
    </r>
    <r>
      <rPr>
        <sz val="10"/>
        <rFont val="Arial"/>
        <family val="2"/>
        <charset val="1"/>
      </rPr>
      <t>Faint Light EP</t>
    </r>
    <r>
      <rPr>
        <sz val="10"/>
        <rFont val="Microsoft YaHei"/>
        <family val="2"/>
        <charset val="1"/>
      </rPr>
      <t>》</t>
    </r>
  </si>
  <si>
    <t>Fairytale</t>
  </si>
  <si>
    <t>chitose</t>
  </si>
  <si>
    <r>
      <rPr>
        <sz val="10"/>
        <rFont val="Arial"/>
        <family val="2"/>
        <charset val="1"/>
      </rPr>
      <t>BOFU2015</t>
    </r>
    <r>
      <rPr>
        <sz val="10"/>
        <rFont val="Microsoft YaHei"/>
        <family val="2"/>
        <charset val="1"/>
      </rPr>
      <t>参赛曲；具有</t>
    </r>
    <r>
      <rPr>
        <sz val="10"/>
        <rFont val="Arial"/>
        <family val="2"/>
        <charset val="1"/>
      </rPr>
      <t>Beyond</t>
    </r>
    <r>
      <rPr>
        <sz val="10"/>
        <rFont val="Microsoft YaHei"/>
        <family val="2"/>
        <charset val="1"/>
      </rPr>
      <t>难度，信息详见下文</t>
    </r>
  </si>
  <si>
    <t>Fallensquare</t>
  </si>
  <si>
    <t>Silentroom</t>
  </si>
  <si>
    <t>False Embellishment</t>
  </si>
  <si>
    <r>
      <rPr>
        <sz val="10"/>
        <rFont val="Microsoft YaHei"/>
        <family val="2"/>
        <charset val="1"/>
      </rPr>
      <t>影虎。</t>
    </r>
    <r>
      <rPr>
        <sz val="10"/>
        <rFont val="Arial"/>
        <family val="2"/>
        <charset val="1"/>
      </rPr>
      <t>&amp; ikaruga_nex</t>
    </r>
  </si>
  <si>
    <r>
      <rPr>
        <sz val="10"/>
        <rFont val="Arial"/>
        <family val="2"/>
        <charset val="1"/>
      </rPr>
      <t>2020</t>
    </r>
    <r>
      <rPr>
        <sz val="10"/>
        <rFont val="Microsoft YaHei"/>
        <family val="2"/>
        <charset val="1"/>
      </rPr>
      <t>公募优胜曲，原标题为“狂言綺語”，</t>
    </r>
    <r>
      <rPr>
        <sz val="10"/>
        <rFont val="Arial"/>
        <family val="2"/>
        <charset val="1"/>
      </rPr>
      <t>SHINOBI SLASH</t>
    </r>
    <r>
      <rPr>
        <sz val="10"/>
        <rFont val="Microsoft YaHei"/>
        <family val="2"/>
        <charset val="1"/>
      </rPr>
      <t>联动提供曲</t>
    </r>
  </si>
  <si>
    <t>FANTA5Y</t>
  </si>
  <si>
    <t>Moon Jelly &amp; YUKIYANAGI</t>
  </si>
  <si>
    <t>Far Away Light</t>
  </si>
  <si>
    <r>
      <rPr>
        <sz val="10"/>
        <rFont val="Arial"/>
        <family val="2"/>
        <charset val="1"/>
      </rPr>
      <t xml:space="preserve">technoplanet feat. </t>
    </r>
    <r>
      <rPr>
        <sz val="10"/>
        <rFont val="Microsoft YaHei"/>
        <family val="2"/>
        <charset val="1"/>
      </rPr>
      <t>はるの</t>
    </r>
    <r>
      <rPr>
        <sz val="10"/>
        <rFont val="Arial"/>
        <family val="2"/>
        <charset val="1"/>
      </rPr>
      <t>&amp;</t>
    </r>
    <r>
      <rPr>
        <sz val="10"/>
        <rFont val="Microsoft YaHei"/>
        <family val="2"/>
        <charset val="1"/>
      </rPr>
      <t>黒沢ダイスケ</t>
    </r>
  </si>
  <si>
    <t>180-216</t>
  </si>
  <si>
    <t>Feels So Right feat. Renko</t>
  </si>
  <si>
    <t>Mysteka</t>
  </si>
  <si>
    <r>
      <rPr>
        <sz val="10"/>
        <rFont val="Microsoft YaHei"/>
        <family val="2"/>
        <charset val="1"/>
      </rPr>
      <t>收录于专辑《</t>
    </r>
    <r>
      <rPr>
        <sz val="10"/>
        <rFont val="Arial"/>
        <family val="2"/>
        <charset val="1"/>
      </rPr>
      <t>FÜGENE 4</t>
    </r>
    <r>
      <rPr>
        <sz val="10"/>
        <rFont val="Microsoft YaHei"/>
        <family val="2"/>
        <charset val="1"/>
      </rPr>
      <t>》</t>
    </r>
  </si>
  <si>
    <t>Felis</t>
  </si>
  <si>
    <t>M2U</t>
  </si>
  <si>
    <r>
      <rPr>
        <sz val="10"/>
        <rFont val="Microsoft YaHei"/>
        <family val="2"/>
        <charset val="1"/>
      </rPr>
      <t xml:space="preserve">爱丽丝 </t>
    </r>
    <r>
      <rPr>
        <sz val="10"/>
        <rFont val="Arial"/>
        <family val="2"/>
        <charset val="1"/>
      </rPr>
      <t xml:space="preserve">&amp; </t>
    </r>
    <r>
      <rPr>
        <sz val="10"/>
        <rFont val="Microsoft YaHei"/>
        <family val="2"/>
        <charset val="1"/>
      </rPr>
      <t>坦尼尔的角色曲</t>
    </r>
  </si>
  <si>
    <t>felys final remix</t>
  </si>
  <si>
    <t>Filament</t>
  </si>
  <si>
    <t>Puru</t>
  </si>
  <si>
    <t>Final Step!</t>
  </si>
  <si>
    <r>
      <rPr>
        <sz val="10"/>
        <rFont val="Arial"/>
        <family val="2"/>
        <charset val="1"/>
      </rPr>
      <t>Muse Dash</t>
    </r>
    <r>
      <rPr>
        <sz val="10"/>
        <rFont val="Microsoft YaHei"/>
        <family val="2"/>
        <charset val="1"/>
      </rPr>
      <t>联动收录曲，更多信息详见曲目页面</t>
    </r>
  </si>
  <si>
    <t>First Snow</t>
  </si>
  <si>
    <t>Flashback</t>
  </si>
  <si>
    <r>
      <rPr>
        <sz val="10"/>
        <rFont val="Arial"/>
        <family val="2"/>
        <charset val="1"/>
      </rPr>
      <t>Dynamix</t>
    </r>
    <r>
      <rPr>
        <sz val="10"/>
        <rFont val="Microsoft YaHei"/>
        <family val="2"/>
        <charset val="1"/>
      </rPr>
      <t>联动提供曲，加长版收录于专辑《</t>
    </r>
    <r>
      <rPr>
        <sz val="10"/>
        <rFont val="Arial"/>
        <family val="2"/>
        <charset val="1"/>
      </rPr>
      <t>Frost Era</t>
    </r>
    <r>
      <rPr>
        <sz val="10"/>
        <rFont val="Microsoft YaHei"/>
        <family val="2"/>
        <charset val="1"/>
      </rPr>
      <t>》</t>
    </r>
  </si>
  <si>
    <t>Floating World</t>
  </si>
  <si>
    <t>baker feat. botan</t>
  </si>
  <si>
    <t>FLUFFY FLASH</t>
  </si>
  <si>
    <t>音击联动收录曲，更多信息详见曲目页面</t>
  </si>
  <si>
    <t>Flyburg and Endroll</t>
  </si>
  <si>
    <t>アリスシャッハと魔法の楽団</t>
  </si>
  <si>
    <r>
      <rPr>
        <sz val="10"/>
        <rFont val="Microsoft YaHei"/>
        <family val="2"/>
        <charset val="1"/>
      </rPr>
      <t>原标题为“フライブルクとエンドロウル”，歌词使用自造语“爱丽丝沙赫语”；完整版收录于专辑《</t>
    </r>
    <r>
      <rPr>
        <sz val="10"/>
        <rFont val="Arial"/>
        <family val="2"/>
        <charset val="1"/>
      </rPr>
      <t>Memory of Light</t>
    </r>
    <r>
      <rPr>
        <sz val="10"/>
        <rFont val="Microsoft YaHei"/>
        <family val="2"/>
        <charset val="1"/>
      </rPr>
      <t>》；</t>
    </r>
    <r>
      <rPr>
        <sz val="10"/>
        <rFont val="Arial"/>
        <family val="2"/>
        <charset val="1"/>
      </rPr>
      <t>Dynamix</t>
    </r>
    <r>
      <rPr>
        <sz val="10"/>
        <rFont val="Microsoft YaHei"/>
        <family val="2"/>
        <charset val="1"/>
      </rPr>
      <t>联动提供曲</t>
    </r>
  </si>
  <si>
    <t>Fracture Ray</t>
  </si>
  <si>
    <r>
      <rPr>
        <sz val="10"/>
        <rFont val="Microsoft YaHei"/>
        <family val="2"/>
        <charset val="1"/>
      </rPr>
      <t>光（</t>
    </r>
    <r>
      <rPr>
        <sz val="10"/>
        <rFont val="Arial"/>
        <family val="2"/>
        <charset val="1"/>
      </rPr>
      <t>Fracture</t>
    </r>
    <r>
      <rPr>
        <sz val="10"/>
        <rFont val="Microsoft YaHei"/>
        <family val="2"/>
        <charset val="1"/>
      </rPr>
      <t>）的角色曲，各难度需分别通过</t>
    </r>
    <r>
      <rPr>
        <sz val="10"/>
        <rFont val="Arial"/>
        <family val="2"/>
        <charset val="1"/>
      </rPr>
      <t>Ether Strike</t>
    </r>
    <r>
      <rPr>
        <sz val="10"/>
        <rFont val="Microsoft YaHei"/>
        <family val="2"/>
        <charset val="1"/>
      </rPr>
      <t>的异象解锁。</t>
    </r>
    <r>
      <rPr>
        <sz val="10"/>
        <rFont val="Arial"/>
        <family val="2"/>
        <charset val="1"/>
      </rPr>
      <t>Tone Sphere</t>
    </r>
    <r>
      <rPr>
        <sz val="10"/>
        <rFont val="Microsoft YaHei"/>
        <family val="2"/>
        <charset val="1"/>
      </rPr>
      <t>、</t>
    </r>
    <r>
      <rPr>
        <sz val="10"/>
        <rFont val="Arial"/>
        <family val="2"/>
        <charset val="1"/>
      </rPr>
      <t>CHUNITHM</t>
    </r>
    <r>
      <rPr>
        <sz val="10"/>
        <rFont val="Microsoft YaHei"/>
        <family val="2"/>
        <charset val="1"/>
      </rPr>
      <t>、</t>
    </r>
    <r>
      <rPr>
        <sz val="10"/>
        <rFont val="Arial"/>
        <family val="2"/>
        <charset val="1"/>
      </rPr>
      <t>Cytus II</t>
    </r>
    <r>
      <rPr>
        <sz val="10"/>
        <rFont val="Microsoft YaHei"/>
        <family val="2"/>
        <charset val="1"/>
      </rPr>
      <t>联动提供曲，更多信息详见曲目页面</t>
    </r>
  </si>
  <si>
    <t>Free Myself</t>
  </si>
  <si>
    <t>lapix feat. mami</t>
  </si>
  <si>
    <t>天音的角色曲</t>
  </si>
  <si>
    <t>FREEF4LL</t>
  </si>
  <si>
    <r>
      <rPr>
        <sz val="10"/>
        <rFont val="Arial"/>
        <family val="2"/>
        <charset val="1"/>
      </rPr>
      <t>2019</t>
    </r>
    <r>
      <rPr>
        <sz val="10"/>
        <rFont val="Microsoft YaHei"/>
        <family val="2"/>
        <charset val="1"/>
      </rPr>
      <t>公募优胜曲；具有</t>
    </r>
    <r>
      <rPr>
        <sz val="10"/>
        <rFont val="Arial"/>
        <family val="2"/>
        <charset val="1"/>
      </rPr>
      <t>Beyond</t>
    </r>
    <r>
      <rPr>
        <sz val="10"/>
        <rFont val="Microsoft YaHei"/>
        <family val="2"/>
        <charset val="1"/>
      </rPr>
      <t>难度，信息详见下文</t>
    </r>
  </si>
  <si>
    <t>FURETE-MITAI</t>
  </si>
  <si>
    <r>
      <rPr>
        <sz val="10"/>
        <rFont val="Microsoft YaHei"/>
        <family val="2"/>
        <charset val="1"/>
      </rPr>
      <t>みきと</t>
    </r>
    <r>
      <rPr>
        <sz val="10"/>
        <rFont val="Arial"/>
        <family val="2"/>
        <charset val="1"/>
      </rPr>
      <t>P</t>
    </r>
  </si>
  <si>
    <r>
      <rPr>
        <sz val="10"/>
        <rFont val="Arial"/>
        <family val="2"/>
        <charset val="1"/>
      </rPr>
      <t>Tetote Connect</t>
    </r>
    <r>
      <rPr>
        <sz val="10"/>
        <rFont val="Microsoft YaHei"/>
        <family val="2"/>
        <charset val="1"/>
      </rPr>
      <t>联动收录曲，原标题为“フレテミタイ”，也收录于</t>
    </r>
    <r>
      <rPr>
        <sz val="10"/>
        <rFont val="Arial"/>
        <family val="2"/>
        <charset val="1"/>
      </rPr>
      <t>Groove Coaster</t>
    </r>
    <r>
      <rPr>
        <sz val="10"/>
        <rFont val="Microsoft YaHei"/>
        <family val="2"/>
        <charset val="1"/>
      </rPr>
      <t>与</t>
    </r>
    <r>
      <rPr>
        <sz val="10"/>
        <rFont val="Arial"/>
        <family val="2"/>
        <charset val="1"/>
      </rPr>
      <t>MUSIC DIVER</t>
    </r>
    <r>
      <rPr>
        <sz val="10"/>
        <rFont val="Microsoft YaHei"/>
        <family val="2"/>
        <charset val="1"/>
      </rPr>
      <t>；具有</t>
    </r>
    <r>
      <rPr>
        <sz val="10"/>
        <rFont val="Arial"/>
        <family val="2"/>
        <charset val="1"/>
      </rPr>
      <t>Eternal</t>
    </r>
    <r>
      <rPr>
        <sz val="10"/>
        <rFont val="Microsoft YaHei"/>
        <family val="2"/>
        <charset val="1"/>
      </rPr>
      <t>难度，信息详见下文</t>
    </r>
  </si>
  <si>
    <t>G e n g a o z o</t>
  </si>
  <si>
    <r>
      <rPr>
        <sz val="10"/>
        <rFont val="Microsoft YaHei"/>
        <family val="2"/>
        <charset val="1"/>
      </rPr>
      <t>出自</t>
    </r>
    <r>
      <rPr>
        <sz val="10"/>
        <rFont val="Arial"/>
        <family val="2"/>
        <charset val="1"/>
      </rPr>
      <t>2003</t>
    </r>
    <r>
      <rPr>
        <sz val="10"/>
        <rFont val="Microsoft YaHei"/>
        <family val="2"/>
        <charset val="1"/>
      </rPr>
      <t>年</t>
    </r>
    <r>
      <rPr>
        <sz val="10"/>
        <rFont val="Arial"/>
        <family val="2"/>
        <charset val="1"/>
      </rPr>
      <t>BMS</t>
    </r>
    <r>
      <rPr>
        <sz val="10"/>
        <rFont val="Microsoft YaHei"/>
        <family val="2"/>
        <charset val="1"/>
      </rPr>
      <t>活动“</t>
    </r>
    <r>
      <rPr>
        <sz val="10"/>
        <rFont val="Arial"/>
        <family val="2"/>
        <charset val="1"/>
      </rPr>
      <t>LiZvsOMT”</t>
    </r>
    <r>
      <rPr>
        <sz val="10"/>
        <rFont val="Microsoft YaHei"/>
        <family val="2"/>
        <charset val="1"/>
      </rPr>
      <t>，更多信息详见曲目页面</t>
    </r>
  </si>
  <si>
    <t>Galactic Love</t>
  </si>
  <si>
    <t>La prière</t>
  </si>
  <si>
    <r>
      <rPr>
        <sz val="10"/>
        <rFont val="Microsoft YaHei"/>
        <family val="2"/>
        <charset val="1"/>
      </rPr>
      <t>原曲收录于专辑《</t>
    </r>
    <r>
      <rPr>
        <sz val="10"/>
        <rFont val="Arial"/>
        <family val="2"/>
        <charset val="1"/>
      </rPr>
      <t>Galaxy Triangle</t>
    </r>
    <r>
      <rPr>
        <sz val="10"/>
        <rFont val="Microsoft YaHei"/>
        <family val="2"/>
        <charset val="1"/>
      </rPr>
      <t>》</t>
    </r>
  </si>
  <si>
    <t>Galaxy Friends</t>
  </si>
  <si>
    <r>
      <rPr>
        <sz val="10"/>
        <rFont val="Microsoft YaHei"/>
        <family val="2"/>
        <charset val="1"/>
      </rPr>
      <t>收录于专辑《</t>
    </r>
    <r>
      <rPr>
        <sz val="10"/>
        <rFont val="Arial"/>
        <family val="2"/>
        <charset val="1"/>
      </rPr>
      <t>HARDCORE SYNDROME X</t>
    </r>
    <r>
      <rPr>
        <sz val="10"/>
        <rFont val="Microsoft YaHei"/>
        <family val="2"/>
        <charset val="1"/>
      </rPr>
      <t>》；也收录于</t>
    </r>
    <r>
      <rPr>
        <sz val="10"/>
        <rFont val="Arial"/>
        <family val="2"/>
        <charset val="1"/>
      </rPr>
      <t>WACCA</t>
    </r>
    <r>
      <rPr>
        <sz val="10"/>
        <rFont val="Microsoft YaHei"/>
        <family val="2"/>
        <charset val="1"/>
      </rPr>
      <t>、</t>
    </r>
    <r>
      <rPr>
        <sz val="10"/>
        <rFont val="Arial"/>
        <family val="2"/>
        <charset val="1"/>
      </rPr>
      <t>MUSIC DIVER</t>
    </r>
    <r>
      <rPr>
        <sz val="10"/>
        <rFont val="Microsoft YaHei"/>
        <family val="2"/>
        <charset val="1"/>
      </rPr>
      <t>与</t>
    </r>
    <r>
      <rPr>
        <sz val="10"/>
        <rFont val="Arial"/>
        <family val="2"/>
        <charset val="1"/>
      </rPr>
      <t>Chrono Circle</t>
    </r>
  </si>
  <si>
    <t>Garakuta Doll Play</t>
  </si>
  <si>
    <t>t+pazolite</t>
  </si>
  <si>
    <r>
      <rPr>
        <sz val="10"/>
        <rFont val="Arial"/>
        <family val="2"/>
        <charset val="1"/>
      </rPr>
      <t>CHUNITHM</t>
    </r>
    <r>
      <rPr>
        <sz val="10"/>
        <rFont val="Microsoft YaHei"/>
        <family val="2"/>
        <charset val="1"/>
      </rPr>
      <t>联动收录曲，初出</t>
    </r>
    <r>
      <rPr>
        <sz val="10"/>
        <rFont val="Arial"/>
        <family val="2"/>
        <charset val="1"/>
      </rPr>
      <t>maimai GreeN</t>
    </r>
    <r>
      <rPr>
        <sz val="10"/>
        <rFont val="Microsoft YaHei"/>
        <family val="2"/>
        <charset val="1"/>
      </rPr>
      <t>；更多信息详见曲目页面</t>
    </r>
  </si>
  <si>
    <t>Gekka (Short Version)</t>
  </si>
  <si>
    <r>
      <rPr>
        <sz val="10"/>
        <rFont val="Microsoft YaHei"/>
        <family val="2"/>
        <charset val="1"/>
      </rPr>
      <t>收录于专辑《</t>
    </r>
    <r>
      <rPr>
        <sz val="10"/>
        <rFont val="Arial"/>
        <family val="2"/>
        <charset val="1"/>
      </rPr>
      <t>Rinne EP</t>
    </r>
    <r>
      <rPr>
        <sz val="10"/>
        <rFont val="Microsoft YaHei"/>
        <family val="2"/>
        <charset val="1"/>
      </rPr>
      <t>》；也收录于</t>
    </r>
    <r>
      <rPr>
        <sz val="10"/>
        <rFont val="Arial"/>
        <family val="2"/>
        <charset val="1"/>
      </rPr>
      <t>MUSIC DIVER</t>
    </r>
  </si>
  <si>
    <t>Genesis</t>
  </si>
  <si>
    <t>Iris</t>
  </si>
  <si>
    <t>Morrigan feat.Lily</t>
  </si>
  <si>
    <r>
      <rPr>
        <sz val="10"/>
        <rFont val="Arial"/>
        <family val="2"/>
        <charset val="1"/>
      </rPr>
      <t>CHUNITHM</t>
    </r>
    <r>
      <rPr>
        <sz val="10"/>
        <rFont val="Microsoft YaHei"/>
        <family val="2"/>
        <charset val="1"/>
      </rPr>
      <t>联动收录曲，也收录于音击</t>
    </r>
  </si>
  <si>
    <t>GENOCIDER</t>
  </si>
  <si>
    <t>250-390</t>
  </si>
  <si>
    <r>
      <rPr>
        <sz val="10"/>
        <rFont val="Arial"/>
        <family val="2"/>
        <charset val="1"/>
      </rPr>
      <t>WACCA</t>
    </r>
    <r>
      <rPr>
        <sz val="10"/>
        <rFont val="Microsoft YaHei"/>
        <family val="2"/>
        <charset val="1"/>
      </rPr>
      <t>联动收录曲</t>
    </r>
  </si>
  <si>
    <t>Gensou no Satellite</t>
  </si>
  <si>
    <t>豚乙女</t>
  </si>
  <si>
    <r>
      <rPr>
        <sz val="10"/>
        <rFont val="Microsoft YaHei"/>
        <family val="2"/>
        <charset val="1"/>
      </rPr>
      <t>原标题为“幻想のサテライト”，东方</t>
    </r>
    <r>
      <rPr>
        <sz val="10"/>
        <rFont val="Arial"/>
        <family val="2"/>
        <charset val="1"/>
      </rPr>
      <t>Project</t>
    </r>
    <r>
      <rPr>
        <sz val="10"/>
        <rFont val="Microsoft YaHei"/>
        <family val="2"/>
        <charset val="1"/>
      </rPr>
      <t xml:space="preserve">改编曲，原曲为专辑《大空魔術　～ </t>
    </r>
    <r>
      <rPr>
        <sz val="10"/>
        <rFont val="Arial"/>
        <family val="2"/>
        <charset val="1"/>
      </rPr>
      <t>Magical Astronomy.</t>
    </r>
    <r>
      <rPr>
        <sz val="10"/>
        <rFont val="Microsoft YaHei"/>
        <family val="2"/>
        <charset val="1"/>
      </rPr>
      <t>》中的曲目「天空のグリニッジ」；具有</t>
    </r>
    <r>
      <rPr>
        <sz val="10"/>
        <rFont val="Arial"/>
        <family val="2"/>
        <charset val="1"/>
      </rPr>
      <t>Eternal</t>
    </r>
    <r>
      <rPr>
        <sz val="10"/>
        <rFont val="Microsoft YaHei"/>
        <family val="2"/>
        <charset val="1"/>
      </rPr>
      <t>难度，信息详见下文</t>
    </r>
  </si>
  <si>
    <t>GIMME DA BLOOD</t>
  </si>
  <si>
    <t>C-Show</t>
  </si>
  <si>
    <t>87-110</t>
  </si>
  <si>
    <r>
      <rPr>
        <sz val="10"/>
        <rFont val="Arial"/>
        <family val="2"/>
        <charset val="1"/>
      </rPr>
      <t>Arcaea</t>
    </r>
    <r>
      <rPr>
        <sz val="10"/>
        <rFont val="Microsoft YaHei"/>
        <family val="2"/>
        <charset val="1"/>
      </rPr>
      <t>四周年纪念曲目，</t>
    </r>
    <r>
      <rPr>
        <sz val="10"/>
        <rFont val="Arial"/>
        <family val="2"/>
        <charset val="1"/>
      </rPr>
      <t>Muse Dash</t>
    </r>
    <r>
      <rPr>
        <sz val="10"/>
        <rFont val="Microsoft YaHei"/>
        <family val="2"/>
        <charset val="1"/>
      </rPr>
      <t>联动提供曲</t>
    </r>
  </si>
  <si>
    <t>GIMMICK</t>
  </si>
  <si>
    <t>Ms.Sill</t>
  </si>
  <si>
    <r>
      <rPr>
        <sz val="10"/>
        <rFont val="Arial"/>
        <family val="2"/>
        <charset val="1"/>
      </rPr>
      <t>BOF:ET</t>
    </r>
    <r>
      <rPr>
        <sz val="10"/>
        <rFont val="Microsoft YaHei"/>
        <family val="2"/>
        <charset val="1"/>
      </rPr>
      <t>参赛曲</t>
    </r>
  </si>
  <si>
    <t>Give Me a Nightmare</t>
  </si>
  <si>
    <t>95-190</t>
  </si>
  <si>
    <r>
      <rPr>
        <sz val="10"/>
        <rFont val="Arial"/>
        <family val="2"/>
        <charset val="1"/>
      </rPr>
      <t>Tetote Connect</t>
    </r>
    <r>
      <rPr>
        <sz val="10"/>
        <rFont val="Microsoft YaHei"/>
        <family val="2"/>
        <charset val="1"/>
      </rPr>
      <t>联动提供曲</t>
    </r>
  </si>
  <si>
    <r>
      <rPr>
        <sz val="10"/>
        <rFont val="Arial"/>
        <family val="2"/>
        <charset val="1"/>
      </rPr>
      <t>GLORY</t>
    </r>
    <r>
      <rPr>
        <sz val="10"/>
        <rFont val="Microsoft YaHei"/>
        <family val="2"/>
        <charset val="1"/>
      </rPr>
      <t>：</t>
    </r>
    <r>
      <rPr>
        <sz val="10"/>
        <rFont val="Arial"/>
        <family val="2"/>
        <charset val="1"/>
      </rPr>
      <t>ROAD</t>
    </r>
  </si>
  <si>
    <r>
      <rPr>
        <sz val="10"/>
        <rFont val="Arial"/>
        <family val="2"/>
        <charset val="1"/>
      </rPr>
      <t xml:space="preserve">uma vs. </t>
    </r>
    <r>
      <rPr>
        <sz val="10"/>
        <rFont val="Microsoft YaHei"/>
        <family val="2"/>
        <charset val="1"/>
      </rPr>
      <t>モリモリあつし</t>
    </r>
  </si>
  <si>
    <r>
      <rPr>
        <sz val="10"/>
        <rFont val="Arial"/>
        <family val="2"/>
        <charset val="1"/>
      </rPr>
      <t>2.4.0</t>
    </r>
    <r>
      <rPr>
        <sz val="10"/>
        <rFont val="Microsoft YaHei"/>
        <family val="2"/>
        <charset val="1"/>
      </rPr>
      <t>版本追加，</t>
    </r>
    <r>
      <rPr>
        <sz val="10"/>
        <rFont val="Arial"/>
        <family val="2"/>
        <charset val="1"/>
      </rPr>
      <t>2019</t>
    </r>
    <r>
      <rPr>
        <sz val="10"/>
        <rFont val="Microsoft YaHei"/>
        <family val="2"/>
        <charset val="1"/>
      </rPr>
      <t>公募优胜曲；</t>
    </r>
    <r>
      <rPr>
        <sz val="10"/>
        <rFont val="Arial"/>
        <family val="2"/>
        <charset val="1"/>
      </rPr>
      <t>Cytus II</t>
    </r>
    <r>
      <rPr>
        <sz val="10"/>
        <rFont val="Microsoft YaHei"/>
        <family val="2"/>
        <charset val="1"/>
      </rPr>
      <t>联动提供曲，更多信息详见曲目页面</t>
    </r>
  </si>
  <si>
    <t>Glow</t>
  </si>
  <si>
    <t>SPACELECTRO</t>
  </si>
  <si>
    <t>goldenslaughterer</t>
  </si>
  <si>
    <t>zts</t>
  </si>
  <si>
    <t>出自《海猫鸣泣之时》</t>
  </si>
  <si>
    <t>Good bye, Merry-Go-Round.</t>
  </si>
  <si>
    <t>Yooh</t>
  </si>
  <si>
    <t>GOODTEK (Arcaea Edit)</t>
  </si>
  <si>
    <r>
      <rPr>
        <sz val="10"/>
        <rFont val="Arial"/>
        <family val="2"/>
        <charset val="1"/>
      </rPr>
      <t>BOFU2015</t>
    </r>
    <r>
      <rPr>
        <sz val="10"/>
        <rFont val="Microsoft YaHei"/>
        <family val="2"/>
        <charset val="1"/>
      </rPr>
      <t>个人战第</t>
    </r>
    <r>
      <rPr>
        <sz val="10"/>
        <rFont val="Arial"/>
        <family val="2"/>
        <charset val="1"/>
      </rPr>
      <t>8</t>
    </r>
    <r>
      <rPr>
        <sz val="10"/>
        <rFont val="Microsoft YaHei"/>
        <family val="2"/>
        <charset val="1"/>
      </rPr>
      <t>名，具有</t>
    </r>
    <r>
      <rPr>
        <sz val="10"/>
        <rFont val="Arial"/>
        <family val="2"/>
        <charset val="1"/>
      </rPr>
      <t>Beyond</t>
    </r>
    <r>
      <rPr>
        <sz val="10"/>
        <rFont val="Microsoft YaHei"/>
        <family val="2"/>
        <charset val="1"/>
      </rPr>
      <t>难度，信息详见下文；更多信息详见曲目页面</t>
    </r>
  </si>
  <si>
    <t>Got hive of Ra</t>
  </si>
  <si>
    <t>E.G.G.</t>
  </si>
  <si>
    <r>
      <rPr>
        <sz val="10"/>
        <rFont val="Arial"/>
        <family val="2"/>
        <charset val="1"/>
      </rPr>
      <t>Groove Coaster</t>
    </r>
    <r>
      <rPr>
        <sz val="10"/>
        <rFont val="Microsoft YaHei"/>
        <family val="2"/>
        <charset val="1"/>
      </rPr>
      <t>联动收录曲，于</t>
    </r>
    <r>
      <rPr>
        <sz val="10"/>
        <rFont val="Arial"/>
        <family val="2"/>
        <charset val="1"/>
      </rPr>
      <t>3.2.0</t>
    </r>
    <r>
      <rPr>
        <sz val="10"/>
        <rFont val="Microsoft YaHei"/>
        <family val="2"/>
        <charset val="1"/>
      </rPr>
      <t>版本追加；也收录于</t>
    </r>
    <r>
      <rPr>
        <sz val="10"/>
        <rFont val="Arial"/>
        <family val="2"/>
        <charset val="1"/>
      </rPr>
      <t>crossbeats REV.</t>
    </r>
  </si>
  <si>
    <t>Grievous Lady</t>
  </si>
  <si>
    <t>Team Grimoire vs Laur</t>
  </si>
  <si>
    <r>
      <rPr>
        <sz val="10"/>
        <rFont val="Microsoft YaHei"/>
        <family val="2"/>
        <charset val="1"/>
      </rPr>
      <t>对立（</t>
    </r>
    <r>
      <rPr>
        <sz val="10"/>
        <rFont val="Arial"/>
        <family val="2"/>
        <charset val="1"/>
      </rPr>
      <t>Grievous Lady</t>
    </r>
    <r>
      <rPr>
        <sz val="10"/>
        <rFont val="Microsoft YaHei"/>
        <family val="2"/>
        <charset val="1"/>
      </rPr>
      <t>）的角色曲，各难度需分别通过</t>
    </r>
    <r>
      <rPr>
        <sz val="10"/>
        <rFont val="Arial"/>
        <family val="2"/>
        <charset val="1"/>
      </rPr>
      <t>Axium Crisis</t>
    </r>
    <r>
      <rPr>
        <sz val="10"/>
        <rFont val="Microsoft YaHei"/>
        <family val="2"/>
        <charset val="1"/>
      </rPr>
      <t>的异象解锁。</t>
    </r>
    <r>
      <rPr>
        <sz val="10"/>
        <rFont val="Arial"/>
        <family val="2"/>
        <charset val="1"/>
      </rPr>
      <t>CHUNITHM</t>
    </r>
    <r>
      <rPr>
        <sz val="10"/>
        <rFont val="Microsoft YaHei"/>
        <family val="2"/>
        <charset val="1"/>
      </rPr>
      <t>、音击、</t>
    </r>
    <r>
      <rPr>
        <sz val="10"/>
        <rFont val="Arial"/>
        <family val="2"/>
        <charset val="1"/>
      </rPr>
      <t>maimai</t>
    </r>
    <r>
      <rPr>
        <sz val="10"/>
        <rFont val="Microsoft YaHei"/>
        <family val="2"/>
        <charset val="1"/>
      </rPr>
      <t>、</t>
    </r>
    <r>
      <rPr>
        <sz val="10"/>
        <rFont val="Arial"/>
        <family val="2"/>
        <charset val="1"/>
      </rPr>
      <t>Groove Coaster</t>
    </r>
    <r>
      <rPr>
        <sz val="10"/>
        <rFont val="Microsoft YaHei"/>
        <family val="2"/>
        <charset val="1"/>
      </rPr>
      <t>、</t>
    </r>
    <r>
      <rPr>
        <sz val="10"/>
        <rFont val="Arial"/>
        <family val="2"/>
        <charset val="1"/>
      </rPr>
      <t>Cytus II</t>
    </r>
    <r>
      <rPr>
        <sz val="10"/>
        <rFont val="Microsoft YaHei"/>
        <family val="2"/>
        <charset val="1"/>
      </rPr>
      <t>联动提供曲，更多信息详见曲目页面</t>
    </r>
  </si>
  <si>
    <t>Grimheart</t>
  </si>
  <si>
    <r>
      <rPr>
        <sz val="10"/>
        <rFont val="Arial"/>
        <family val="2"/>
        <charset val="1"/>
      </rPr>
      <t>BOFU2016</t>
    </r>
    <r>
      <rPr>
        <sz val="10"/>
        <rFont val="Microsoft YaHei"/>
        <family val="2"/>
        <charset val="1"/>
      </rPr>
      <t>个人战第</t>
    </r>
    <r>
      <rPr>
        <sz val="10"/>
        <rFont val="Arial"/>
        <family val="2"/>
        <charset val="1"/>
      </rPr>
      <t>19</t>
    </r>
    <r>
      <rPr>
        <sz val="10"/>
        <rFont val="Microsoft YaHei"/>
        <family val="2"/>
        <charset val="1"/>
      </rPr>
      <t>名，也收录于</t>
    </r>
    <r>
      <rPr>
        <sz val="10"/>
        <rFont val="Arial"/>
        <family val="2"/>
        <charset val="1"/>
      </rPr>
      <t>Rizline</t>
    </r>
  </si>
  <si>
    <t>guardina</t>
  </si>
  <si>
    <r>
      <rPr>
        <sz val="10"/>
        <rFont val="Arial"/>
        <family val="2"/>
        <charset val="1"/>
      </rPr>
      <t>aterlbus</t>
    </r>
    <r>
      <rPr>
        <sz val="10"/>
        <rFont val="Microsoft YaHei"/>
        <family val="2"/>
        <charset val="1"/>
      </rPr>
      <t>续作，原标题为“</t>
    </r>
    <r>
      <rPr>
        <sz val="10"/>
        <rFont val="Arial"/>
        <family val="2"/>
        <charset val="1"/>
      </rPr>
      <t>γuarδina”</t>
    </r>
    <r>
      <rPr>
        <sz val="10"/>
        <rFont val="Microsoft YaHei"/>
        <family val="2"/>
        <charset val="1"/>
      </rPr>
      <t>，购买曲包《</t>
    </r>
    <r>
      <rPr>
        <sz val="10"/>
        <rFont val="Arial"/>
        <family val="2"/>
        <charset val="1"/>
      </rPr>
      <t>Dynamix Collaboration</t>
    </r>
    <r>
      <rPr>
        <sz val="10"/>
        <rFont val="Microsoft YaHei"/>
        <family val="2"/>
        <charset val="1"/>
      </rPr>
      <t>》后在世界模式中解锁，无需单独购买</t>
    </r>
  </si>
  <si>
    <t>Hailstone</t>
  </si>
  <si>
    <t>Kazki Misora</t>
  </si>
  <si>
    <t>Halcyon</t>
  </si>
  <si>
    <t>xi</t>
  </si>
  <si>
    <r>
      <rPr>
        <sz val="10"/>
        <rFont val="Arial"/>
        <family val="2"/>
        <charset val="1"/>
      </rPr>
      <t>BOF2010</t>
    </r>
    <r>
      <rPr>
        <sz val="10"/>
        <rFont val="Microsoft YaHei"/>
        <family val="2"/>
        <charset val="1"/>
      </rPr>
      <t>个人战冠军，收录版本混音与原版不同。更多信息详见曲目页面</t>
    </r>
  </si>
  <si>
    <t>Hall of Mirrors</t>
  </si>
  <si>
    <r>
      <rPr>
        <sz val="10"/>
        <rFont val="Arial"/>
        <family val="2"/>
        <charset val="1"/>
      </rPr>
      <t>Tone Sphere</t>
    </r>
    <r>
      <rPr>
        <sz val="10"/>
        <rFont val="Microsoft YaHei"/>
        <family val="2"/>
        <charset val="1"/>
      </rPr>
      <t>联动收录曲，也收录于</t>
    </r>
    <r>
      <rPr>
        <sz val="10"/>
        <rFont val="Arial"/>
        <family val="2"/>
        <charset val="1"/>
      </rPr>
      <t>Lanota</t>
    </r>
  </si>
  <si>
    <t>Harutopia ~Utopia of Spring~</t>
  </si>
  <si>
    <t>A-zu-ra</t>
  </si>
  <si>
    <r>
      <rPr>
        <sz val="10"/>
        <rFont val="Microsoft YaHei"/>
        <family val="2"/>
        <charset val="1"/>
      </rPr>
      <t xml:space="preserve">原标题为“ハルトピア </t>
    </r>
    <r>
      <rPr>
        <sz val="10"/>
        <rFont val="Arial"/>
        <family val="2"/>
        <charset val="1"/>
      </rPr>
      <t>~Utopia of Spring~”</t>
    </r>
  </si>
  <si>
    <t>Haze of Autumn</t>
  </si>
  <si>
    <r>
      <rPr>
        <sz val="10"/>
        <rFont val="Arial"/>
        <family val="2"/>
        <charset val="1"/>
      </rPr>
      <t>karatoPαnchii feat.</t>
    </r>
    <r>
      <rPr>
        <sz val="10"/>
        <rFont val="Microsoft YaHei"/>
        <family val="2"/>
        <charset val="1"/>
      </rPr>
      <t>はるの</t>
    </r>
  </si>
  <si>
    <r>
      <rPr>
        <sz val="10"/>
        <rFont val="Arial"/>
        <family val="2"/>
        <charset val="1"/>
      </rPr>
      <t>Muse Dash</t>
    </r>
    <r>
      <rPr>
        <sz val="10"/>
        <rFont val="Microsoft YaHei"/>
        <family val="2"/>
        <charset val="1"/>
      </rPr>
      <t>联动合作曲，原标题为“秋の陽炎”</t>
    </r>
  </si>
  <si>
    <t>Head BONK ache</t>
  </si>
  <si>
    <t>saaa ft. MC iwata Bros.</t>
  </si>
  <si>
    <t>132-165</t>
  </si>
  <si>
    <r>
      <rPr>
        <sz val="10"/>
        <rFont val="Arial"/>
        <family val="2"/>
        <charset val="1"/>
      </rPr>
      <t>BOFXVII</t>
    </r>
    <r>
      <rPr>
        <sz val="10"/>
        <rFont val="Microsoft YaHei"/>
        <family val="2"/>
        <charset val="1"/>
      </rPr>
      <t>个人战第</t>
    </r>
    <r>
      <rPr>
        <sz val="10"/>
        <rFont val="Arial"/>
        <family val="2"/>
        <charset val="1"/>
      </rPr>
      <t>5</t>
    </r>
    <r>
      <rPr>
        <sz val="10"/>
        <rFont val="Microsoft YaHei"/>
        <family val="2"/>
        <charset val="1"/>
      </rPr>
      <t>名</t>
    </r>
  </si>
  <si>
    <t>Heart</t>
  </si>
  <si>
    <r>
      <rPr>
        <sz val="10"/>
        <rFont val="Microsoft YaHei"/>
        <family val="2"/>
        <charset val="1"/>
      </rPr>
      <t xml:space="preserve">削除 </t>
    </r>
    <r>
      <rPr>
        <sz val="10"/>
        <rFont val="Arial"/>
        <family val="2"/>
        <charset val="1"/>
      </rPr>
      <t>(Violin</t>
    </r>
    <r>
      <rPr>
        <sz val="10"/>
        <rFont val="Microsoft YaHei"/>
        <family val="2"/>
        <charset val="1"/>
      </rPr>
      <t>：</t>
    </r>
    <r>
      <rPr>
        <sz val="10"/>
        <rFont val="Arial"/>
        <family val="2"/>
        <charset val="1"/>
      </rPr>
      <t>Katali)</t>
    </r>
  </si>
  <si>
    <t>音击联动收录曲，原标题为“心”</t>
  </si>
  <si>
    <t>Heart Jackin'</t>
  </si>
  <si>
    <t>Yu_Asahina</t>
  </si>
  <si>
    <t>Heavenly caress</t>
  </si>
  <si>
    <t>Heavensdoor</t>
  </si>
  <si>
    <r>
      <rPr>
        <sz val="10"/>
        <rFont val="Microsoft YaHei"/>
        <family val="2"/>
        <charset val="1"/>
      </rPr>
      <t>具有</t>
    </r>
    <r>
      <rPr>
        <sz val="10"/>
        <rFont val="Arial"/>
        <family val="2"/>
        <charset val="1"/>
      </rPr>
      <t>Beyond</t>
    </r>
    <r>
      <rPr>
        <sz val="10"/>
        <rFont val="Microsoft YaHei"/>
        <family val="2"/>
        <charset val="1"/>
      </rPr>
      <t>难度，信息详见下文；更多信息详见曲目页面</t>
    </r>
  </si>
  <si>
    <t>HELLOHELL</t>
  </si>
  <si>
    <r>
      <rPr>
        <sz val="10"/>
        <rFont val="Microsoft YaHei"/>
        <family val="2"/>
        <charset val="1"/>
      </rPr>
      <t>暁</t>
    </r>
    <r>
      <rPr>
        <sz val="10"/>
        <rFont val="Arial"/>
        <family val="2"/>
        <charset val="1"/>
      </rPr>
      <t>Records</t>
    </r>
  </si>
  <si>
    <r>
      <rPr>
        <sz val="10"/>
        <rFont val="Microsoft YaHei"/>
        <family val="2"/>
        <charset val="1"/>
      </rPr>
      <t>东方</t>
    </r>
    <r>
      <rPr>
        <sz val="10"/>
        <rFont val="Arial"/>
        <family val="2"/>
        <charset val="1"/>
      </rPr>
      <t>Project</t>
    </r>
    <r>
      <rPr>
        <sz val="10"/>
        <rFont val="Microsoft YaHei"/>
        <family val="2"/>
        <charset val="1"/>
      </rPr>
      <t>改编曲，原曲为《东方绀珠传》中的「見た事も無い悪夢の世界」和「パンデモニックプラネット」；具有</t>
    </r>
    <r>
      <rPr>
        <sz val="10"/>
        <rFont val="Arial"/>
        <family val="2"/>
        <charset val="1"/>
      </rPr>
      <t>Eternal</t>
    </r>
    <r>
      <rPr>
        <sz val="10"/>
        <rFont val="Microsoft YaHei"/>
        <family val="2"/>
        <charset val="1"/>
      </rPr>
      <t>难度，信息详见下文</t>
    </r>
  </si>
  <si>
    <t>Hidden Rainbows of Epicurus</t>
  </si>
  <si>
    <t>SYNC.ART'S feat. Misato</t>
  </si>
  <si>
    <r>
      <rPr>
        <sz val="10"/>
        <rFont val="Microsoft YaHei"/>
        <family val="2"/>
        <charset val="1"/>
      </rPr>
      <t>原标题为“エピクロスの虹はもう見えない”，东方</t>
    </r>
    <r>
      <rPr>
        <sz val="10"/>
        <rFont val="Arial"/>
        <family val="2"/>
        <charset val="1"/>
      </rPr>
      <t>Project</t>
    </r>
    <r>
      <rPr>
        <sz val="10"/>
        <rFont val="Microsoft YaHei"/>
        <family val="2"/>
        <charset val="1"/>
      </rPr>
      <t xml:space="preserve">改编曲，原曲为《东方红魔乡》中的「上海紅茶館　～ </t>
    </r>
    <r>
      <rPr>
        <sz val="10"/>
        <rFont val="Arial"/>
        <family val="2"/>
        <charset val="1"/>
      </rPr>
      <t>Chinese Tea</t>
    </r>
    <r>
      <rPr>
        <sz val="10"/>
        <rFont val="Microsoft YaHei"/>
        <family val="2"/>
        <charset val="1"/>
      </rPr>
      <t>」；具有</t>
    </r>
    <r>
      <rPr>
        <sz val="10"/>
        <rFont val="Arial"/>
        <family val="2"/>
        <charset val="1"/>
      </rPr>
      <t>Eternal</t>
    </r>
    <r>
      <rPr>
        <sz val="10"/>
        <rFont val="Microsoft YaHei"/>
        <family val="2"/>
        <charset val="1"/>
      </rPr>
      <t>难度，信息详见下文</t>
    </r>
  </si>
  <si>
    <t>Hiiro Gekka, Kyoushou no Zetsu (nayuta 2017 ver.)</t>
  </si>
  <si>
    <r>
      <rPr>
        <sz val="10"/>
        <rFont val="Arial"/>
        <family val="2"/>
        <charset val="1"/>
      </rPr>
      <t xml:space="preserve">nayuta x </t>
    </r>
    <r>
      <rPr>
        <sz val="10"/>
        <rFont val="Microsoft YaHei"/>
        <family val="2"/>
        <charset val="1"/>
      </rPr>
      <t>黒鳥</t>
    </r>
    <r>
      <rPr>
        <sz val="10"/>
        <rFont val="Arial"/>
        <family val="2"/>
        <charset val="1"/>
      </rPr>
      <t>(EastNewSound)</t>
    </r>
  </si>
  <si>
    <r>
      <rPr>
        <sz val="10"/>
        <rFont val="Microsoft YaHei"/>
        <family val="2"/>
        <charset val="1"/>
      </rPr>
      <t xml:space="preserve">原标题为“緋色月下 狂咲ノ絶 </t>
    </r>
    <r>
      <rPr>
        <sz val="10"/>
        <rFont val="Arial"/>
        <family val="2"/>
        <charset val="1"/>
      </rPr>
      <t>(nayuta 2017 ver.)”</t>
    </r>
    <r>
      <rPr>
        <sz val="10"/>
        <rFont val="Microsoft YaHei"/>
        <family val="2"/>
        <charset val="1"/>
      </rPr>
      <t>，著名的东方</t>
    </r>
    <r>
      <rPr>
        <sz val="10"/>
        <rFont val="Arial"/>
        <family val="2"/>
        <charset val="1"/>
      </rPr>
      <t>Project</t>
    </r>
    <r>
      <rPr>
        <sz val="10"/>
        <rFont val="Microsoft YaHei"/>
        <family val="2"/>
        <charset val="1"/>
      </rPr>
      <t>改编曲，更多信息详见曲目页面</t>
    </r>
  </si>
  <si>
    <t>Hikari[10]</t>
  </si>
  <si>
    <t>THB</t>
  </si>
  <si>
    <r>
      <rPr>
        <sz val="10"/>
        <rFont val="Arial"/>
        <family val="2"/>
        <charset val="1"/>
      </rPr>
      <t>Tone Sphere</t>
    </r>
    <r>
      <rPr>
        <sz val="10"/>
        <rFont val="Microsoft YaHei"/>
        <family val="2"/>
        <charset val="1"/>
      </rPr>
      <t>联动收录曲</t>
    </r>
  </si>
  <si>
    <t>HIVEMIND</t>
  </si>
  <si>
    <t>かたぎり</t>
  </si>
  <si>
    <r>
      <rPr>
        <sz val="10"/>
        <rFont val="Arial"/>
        <family val="2"/>
        <charset val="1"/>
      </rPr>
      <t>2020</t>
    </r>
    <r>
      <rPr>
        <sz val="10"/>
        <rFont val="Microsoft YaHei"/>
        <family val="2"/>
        <charset val="1"/>
      </rPr>
      <t>公募优胜曲，全难度无地面</t>
    </r>
    <r>
      <rPr>
        <sz val="10"/>
        <rFont val="Arial"/>
        <family val="2"/>
        <charset val="1"/>
      </rPr>
      <t>Tap</t>
    </r>
    <r>
      <rPr>
        <sz val="10"/>
        <rFont val="Microsoft YaHei"/>
        <family val="2"/>
        <charset val="1"/>
      </rPr>
      <t>；在</t>
    </r>
    <r>
      <rPr>
        <sz val="10"/>
        <rFont val="Arial"/>
        <family val="2"/>
        <charset val="1"/>
      </rPr>
      <t>PST</t>
    </r>
    <r>
      <rPr>
        <sz val="10"/>
        <rFont val="Microsoft YaHei"/>
        <family val="2"/>
        <charset val="1"/>
      </rPr>
      <t>难度中打出</t>
    </r>
    <r>
      <rPr>
        <sz val="10"/>
        <rFont val="Arial"/>
        <family val="2"/>
        <charset val="1"/>
      </rPr>
      <t>PM</t>
    </r>
    <r>
      <rPr>
        <sz val="10"/>
        <rFont val="Microsoft YaHei"/>
        <family val="2"/>
        <charset val="1"/>
      </rPr>
      <t>即可取得理论值</t>
    </r>
  </si>
  <si>
    <t>Hotarubi no Yuki</t>
  </si>
  <si>
    <r>
      <rPr>
        <sz val="10"/>
        <rFont val="Microsoft YaHei"/>
        <family val="2"/>
        <charset val="1"/>
      </rPr>
      <t>原标题为“蛍火の雪”，</t>
    </r>
    <r>
      <rPr>
        <sz val="10"/>
        <rFont val="Arial"/>
        <family val="2"/>
        <charset val="1"/>
      </rPr>
      <t>5.2.6</t>
    </r>
    <r>
      <rPr>
        <sz val="10"/>
        <rFont val="Microsoft YaHei"/>
        <family val="2"/>
        <charset val="1"/>
      </rPr>
      <t>版本追加</t>
    </r>
  </si>
  <si>
    <t>Hybris (The one who shattered)</t>
  </si>
  <si>
    <r>
      <rPr>
        <sz val="10"/>
        <rFont val="Arial"/>
        <family val="2"/>
        <charset val="1"/>
      </rPr>
      <t>qfeileadh feat.</t>
    </r>
    <r>
      <rPr>
        <sz val="10"/>
        <rFont val="Microsoft YaHei"/>
        <family val="2"/>
        <charset val="1"/>
      </rPr>
      <t>のあ</t>
    </r>
  </si>
  <si>
    <r>
      <rPr>
        <sz val="10"/>
        <rFont val="Arial"/>
        <family val="2"/>
        <charset val="1"/>
      </rPr>
      <t>BOF:ET</t>
    </r>
    <r>
      <rPr>
        <sz val="10"/>
        <rFont val="Microsoft YaHei"/>
        <family val="2"/>
        <charset val="1"/>
      </rPr>
      <t>个人战第</t>
    </r>
    <r>
      <rPr>
        <sz val="10"/>
        <rFont val="Arial"/>
        <family val="2"/>
        <charset val="1"/>
      </rPr>
      <t>2</t>
    </r>
    <r>
      <rPr>
        <sz val="10"/>
        <rFont val="Microsoft YaHei"/>
        <family val="2"/>
        <charset val="1"/>
      </rPr>
      <t>名，原标题为“ヒュブリスの頂に聳えるのは”，也收录于</t>
    </r>
    <r>
      <rPr>
        <sz val="10"/>
        <rFont val="Arial"/>
        <family val="2"/>
        <charset val="1"/>
      </rPr>
      <t>CHUNITHM</t>
    </r>
  </si>
  <si>
    <t>HYPER VISION</t>
  </si>
  <si>
    <t>VOLTA</t>
  </si>
  <si>
    <t>Hypnotize</t>
  </si>
  <si>
    <t>rejection</t>
  </si>
  <si>
    <t>I've heard it said</t>
  </si>
  <si>
    <t>Combatplayer</t>
  </si>
  <si>
    <r>
      <rPr>
        <sz val="10"/>
        <rFont val="Microsoft YaHei"/>
        <family val="2"/>
        <charset val="1"/>
      </rPr>
      <t>收录版本有所裁剪，收录于专辑《</t>
    </r>
    <r>
      <rPr>
        <sz val="10"/>
        <rFont val="Arial"/>
        <family val="2"/>
        <charset val="1"/>
      </rPr>
      <t>Journey</t>
    </r>
    <r>
      <rPr>
        <sz val="10"/>
        <rFont val="Microsoft YaHei"/>
        <family val="2"/>
        <charset val="1"/>
      </rPr>
      <t>》</t>
    </r>
  </si>
  <si>
    <t>Iconoclast</t>
  </si>
  <si>
    <t>完整版收录于专辑《きまぐれウィッチスミス》</t>
  </si>
  <si>
    <t>Ignotus</t>
  </si>
  <si>
    <r>
      <rPr>
        <sz val="10"/>
        <rFont val="Arial"/>
        <family val="2"/>
        <charset val="1"/>
      </rPr>
      <t>Lanota</t>
    </r>
    <r>
      <rPr>
        <sz val="10"/>
        <rFont val="Microsoft YaHei"/>
        <family val="2"/>
        <charset val="1"/>
      </rPr>
      <t>、</t>
    </r>
    <r>
      <rPr>
        <sz val="10"/>
        <rFont val="Arial"/>
        <family val="2"/>
        <charset val="1"/>
      </rPr>
      <t>Groove Coaster</t>
    </r>
    <r>
      <rPr>
        <sz val="10"/>
        <rFont val="Microsoft YaHei"/>
        <family val="2"/>
        <charset val="1"/>
      </rPr>
      <t>、</t>
    </r>
    <r>
      <rPr>
        <sz val="10"/>
        <rFont val="Arial"/>
        <family val="2"/>
        <charset val="1"/>
      </rPr>
      <t>RESONARK</t>
    </r>
    <r>
      <rPr>
        <sz val="10"/>
        <rFont val="Microsoft YaHei"/>
        <family val="2"/>
        <charset val="1"/>
      </rPr>
      <t>联动提供曲；具有</t>
    </r>
    <r>
      <rPr>
        <sz val="10"/>
        <rFont val="Arial"/>
        <family val="2"/>
        <charset val="1"/>
      </rPr>
      <t>Beyond</t>
    </r>
    <r>
      <rPr>
        <sz val="10"/>
        <rFont val="Microsoft YaHei"/>
        <family val="2"/>
        <charset val="1"/>
      </rPr>
      <t>难度，信息详见下文</t>
    </r>
  </si>
  <si>
    <t>II</t>
  </si>
  <si>
    <t>Cytus</t>
  </si>
  <si>
    <t>130-150</t>
  </si>
  <si>
    <r>
      <rPr>
        <sz val="10"/>
        <rFont val="Arial"/>
        <family val="2"/>
        <charset val="1"/>
      </rPr>
      <t>Cytus II</t>
    </r>
    <r>
      <rPr>
        <sz val="10"/>
        <rFont val="Microsoft YaHei"/>
        <family val="2"/>
        <charset val="1"/>
      </rPr>
      <t>联动收录曲，原标题为“ ͟͝͞Ⅱ́̕ ”，三个难度的曲绘均不相同；更多信息详见曲目页面</t>
    </r>
  </si>
  <si>
    <t>Ikazuchi</t>
  </si>
  <si>
    <t>光吉猛修</t>
  </si>
  <si>
    <r>
      <rPr>
        <sz val="10"/>
        <rFont val="Arial"/>
        <family val="2"/>
        <charset val="1"/>
      </rPr>
      <t>CHUNITHM</t>
    </r>
    <r>
      <rPr>
        <sz val="10"/>
        <rFont val="Microsoft YaHei"/>
        <family val="2"/>
        <charset val="1"/>
      </rPr>
      <t>联动收录曲，原标题为“怒槌”，更多信息详见曲目页面</t>
    </r>
  </si>
  <si>
    <t>Illegal Paradise</t>
  </si>
  <si>
    <t>gmtn. (witch's slave)</t>
  </si>
  <si>
    <r>
      <rPr>
        <sz val="10"/>
        <rFont val="Arial"/>
        <family val="2"/>
        <charset val="1"/>
      </rPr>
      <t>BOFU2015</t>
    </r>
    <r>
      <rPr>
        <sz val="10"/>
        <rFont val="Microsoft YaHei"/>
        <family val="2"/>
        <charset val="1"/>
      </rPr>
      <t>参赛曲，原标题为“堕楽の園”</t>
    </r>
  </si>
  <si>
    <t>IMPACT</t>
  </si>
  <si>
    <r>
      <rPr>
        <sz val="10"/>
        <rFont val="Arial"/>
        <family val="2"/>
        <charset val="1"/>
      </rPr>
      <t xml:space="preserve">USAO feat. </t>
    </r>
    <r>
      <rPr>
        <sz val="10"/>
        <rFont val="Microsoft YaHei"/>
        <family val="2"/>
        <charset val="1"/>
      </rPr>
      <t>光吉猛修</t>
    </r>
  </si>
  <si>
    <r>
      <rPr>
        <sz val="10"/>
        <rFont val="Arial"/>
        <family val="2"/>
        <charset val="1"/>
      </rPr>
      <t>CHUNITHM</t>
    </r>
    <r>
      <rPr>
        <sz val="10"/>
        <rFont val="Microsoft YaHei"/>
        <family val="2"/>
        <charset val="1"/>
      </rPr>
      <t>联动收录曲；具有</t>
    </r>
    <r>
      <rPr>
        <sz val="10"/>
        <rFont val="Arial"/>
        <family val="2"/>
        <charset val="1"/>
      </rPr>
      <t>Beyond</t>
    </r>
    <r>
      <rPr>
        <sz val="10"/>
        <rFont val="Microsoft YaHei"/>
        <family val="2"/>
        <charset val="1"/>
      </rPr>
      <t>难度，信息详见下文</t>
    </r>
  </si>
  <si>
    <t>Impure Bird</t>
  </si>
  <si>
    <t>MIssionary</t>
  </si>
  <si>
    <t>原标题为“不浄な白い鳥”</t>
  </si>
  <si>
    <t>In Vain</t>
  </si>
  <si>
    <t>ryhki</t>
  </si>
  <si>
    <t>Infinite Strife,</t>
  </si>
  <si>
    <t>BlackYooh vs. siromaru</t>
  </si>
  <si>
    <t>Infinity Heaven</t>
  </si>
  <si>
    <t>HyuN</t>
  </si>
  <si>
    <r>
      <rPr>
        <sz val="10"/>
        <rFont val="Arial"/>
        <family val="2"/>
        <charset val="1"/>
      </rPr>
      <t>BOFU2016</t>
    </r>
    <r>
      <rPr>
        <sz val="10"/>
        <rFont val="Microsoft YaHei"/>
        <family val="2"/>
        <charset val="1"/>
      </rPr>
      <t>参赛曲，收录版本与</t>
    </r>
    <r>
      <rPr>
        <sz val="10"/>
        <rFont val="Arial"/>
        <family val="2"/>
        <charset val="1"/>
      </rPr>
      <t>BMS</t>
    </r>
    <r>
      <rPr>
        <sz val="10"/>
        <rFont val="Microsoft YaHei"/>
        <family val="2"/>
        <charset val="1"/>
      </rPr>
      <t>原版有差异；也收录于</t>
    </r>
    <r>
      <rPr>
        <sz val="10"/>
        <rFont val="Arial"/>
        <family val="2"/>
        <charset val="1"/>
      </rPr>
      <t>Phigros</t>
    </r>
    <r>
      <rPr>
        <sz val="10"/>
        <rFont val="Microsoft YaHei"/>
        <family val="2"/>
        <charset val="1"/>
      </rPr>
      <t>；具有</t>
    </r>
    <r>
      <rPr>
        <sz val="10"/>
        <rFont val="Arial"/>
        <family val="2"/>
        <charset val="1"/>
      </rPr>
      <t>Beyond</t>
    </r>
    <r>
      <rPr>
        <sz val="10"/>
        <rFont val="Microsoft YaHei"/>
        <family val="2"/>
        <charset val="1"/>
      </rPr>
      <t>难度，信息详见下文</t>
    </r>
  </si>
  <si>
    <t>init()</t>
  </si>
  <si>
    <t>kamome sano</t>
  </si>
  <si>
    <r>
      <rPr>
        <sz val="10"/>
        <rFont val="Arial"/>
        <family val="2"/>
        <charset val="1"/>
      </rPr>
      <t>Cytus II</t>
    </r>
    <r>
      <rPr>
        <sz val="10"/>
        <rFont val="Microsoft YaHei"/>
        <family val="2"/>
        <charset val="1"/>
      </rPr>
      <t>联动提供曲</t>
    </r>
  </si>
  <si>
    <t>inkar-usi</t>
  </si>
  <si>
    <t>DIA</t>
  </si>
  <si>
    <r>
      <rPr>
        <sz val="10"/>
        <rFont val="Microsoft YaHei"/>
        <family val="2"/>
        <charset val="1"/>
      </rPr>
      <t>曲名为阿伊努语，意为“凝眸之地”；具有</t>
    </r>
    <r>
      <rPr>
        <sz val="10"/>
        <rFont val="Arial"/>
        <family val="2"/>
        <charset val="1"/>
      </rPr>
      <t>Beyond</t>
    </r>
    <r>
      <rPr>
        <sz val="10"/>
        <rFont val="Microsoft YaHei"/>
        <family val="2"/>
        <charset val="1"/>
      </rPr>
      <t>难度，信息详见下文</t>
    </r>
  </si>
  <si>
    <t>Innocence</t>
  </si>
  <si>
    <t>Powerless feat. Sennzai</t>
  </si>
  <si>
    <r>
      <rPr>
        <sz val="10"/>
        <rFont val="Microsoft YaHei"/>
        <family val="2"/>
        <charset val="1"/>
      </rPr>
      <t>新手任务奖励曲，无需单独购买；具有</t>
    </r>
    <r>
      <rPr>
        <sz val="10"/>
        <rFont val="Arial"/>
        <family val="2"/>
        <charset val="1"/>
      </rPr>
      <t>Eternal</t>
    </r>
    <r>
      <rPr>
        <sz val="10"/>
        <rFont val="Microsoft YaHei"/>
        <family val="2"/>
        <charset val="1"/>
      </rPr>
      <t>难度，信息详见下文</t>
    </r>
  </si>
  <si>
    <t>INTERNET OVERDOSE</t>
  </si>
  <si>
    <t>Aiobahn feat. KOTOKO</t>
  </si>
  <si>
    <t>冒险游戏《主播女孩重度依赖》的主题曲，相关信息详见曲目页面</t>
  </si>
  <si>
    <t>INTERNET YAMERO</t>
  </si>
  <si>
    <t>冒险游戏《主播女孩重度依赖》第二弹的主题曲，相关信息详见曲目页面</t>
  </si>
  <si>
    <t>Inverted World</t>
  </si>
  <si>
    <r>
      <rPr>
        <sz val="10"/>
        <rFont val="Arial"/>
        <family val="2"/>
        <charset val="1"/>
      </rPr>
      <t>Rotaeno</t>
    </r>
    <r>
      <rPr>
        <sz val="10"/>
        <rFont val="Microsoft YaHei"/>
        <family val="2"/>
        <charset val="1"/>
      </rPr>
      <t>联动收录曲，更多信息详见曲目页面；具有</t>
    </r>
    <r>
      <rPr>
        <sz val="10"/>
        <rFont val="Arial"/>
        <family val="2"/>
        <charset val="1"/>
      </rPr>
      <t>Eternal</t>
    </r>
    <r>
      <rPr>
        <sz val="10"/>
        <rFont val="Microsoft YaHei"/>
        <family val="2"/>
        <charset val="1"/>
      </rPr>
      <t>难度，信息详见下文</t>
    </r>
  </si>
  <si>
    <t>IONOSTREAM</t>
  </si>
  <si>
    <t>Tatsh</t>
  </si>
  <si>
    <t>220-254</t>
  </si>
  <si>
    <r>
      <rPr>
        <sz val="10"/>
        <rFont val="Arial"/>
        <family val="2"/>
        <charset val="1"/>
      </rPr>
      <t>RESONARK</t>
    </r>
    <r>
      <rPr>
        <sz val="10"/>
        <rFont val="Microsoft YaHei"/>
        <family val="2"/>
        <charset val="1"/>
      </rPr>
      <t>联动收录曲；具有</t>
    </r>
    <r>
      <rPr>
        <sz val="10"/>
        <rFont val="Arial"/>
        <family val="2"/>
        <charset val="1"/>
      </rPr>
      <t>Eternal</t>
    </r>
    <r>
      <rPr>
        <sz val="10"/>
        <rFont val="Microsoft YaHei"/>
        <family val="2"/>
        <charset val="1"/>
      </rPr>
      <t>难度，信息详见下文</t>
    </r>
  </si>
  <si>
    <t>IZANA</t>
  </si>
  <si>
    <t>t+pazolite vs P*Light</t>
  </si>
  <si>
    <t>Jingle</t>
  </si>
  <si>
    <t>DJ Noriken</t>
  </si>
  <si>
    <r>
      <rPr>
        <sz val="10"/>
        <rFont val="Microsoft YaHei"/>
        <family val="2"/>
        <charset val="1"/>
      </rPr>
      <t>原版收录于专辑《</t>
    </r>
    <r>
      <rPr>
        <sz val="10"/>
        <rFont val="Arial"/>
        <family val="2"/>
        <charset val="1"/>
      </rPr>
      <t>#From_Ten_Wonderland</t>
    </r>
    <r>
      <rPr>
        <sz val="10"/>
        <rFont val="Microsoft YaHei"/>
        <family val="2"/>
        <charset val="1"/>
      </rPr>
      <t>》，</t>
    </r>
    <r>
      <rPr>
        <sz val="10"/>
        <rFont val="Arial"/>
        <family val="2"/>
        <charset val="1"/>
      </rPr>
      <t>TANO*C TOUR 2014</t>
    </r>
    <r>
      <rPr>
        <sz val="10"/>
        <rFont val="Microsoft YaHei"/>
        <family val="2"/>
        <charset val="1"/>
      </rPr>
      <t>主题曲，也收录于</t>
    </r>
    <r>
      <rPr>
        <sz val="10"/>
        <rFont val="Arial"/>
        <family val="2"/>
        <charset val="1"/>
      </rPr>
      <t>WACCA</t>
    </r>
    <r>
      <rPr>
        <sz val="10"/>
        <rFont val="Microsoft YaHei"/>
        <family val="2"/>
        <charset val="1"/>
      </rPr>
      <t>；具有</t>
    </r>
    <r>
      <rPr>
        <sz val="10"/>
        <rFont val="Arial"/>
        <family val="2"/>
        <charset val="1"/>
      </rPr>
      <t>Eternal</t>
    </r>
    <r>
      <rPr>
        <sz val="10"/>
        <rFont val="Microsoft YaHei"/>
        <family val="2"/>
        <charset val="1"/>
      </rPr>
      <t>难度，信息详见下文</t>
    </r>
  </si>
  <si>
    <t>Journey</t>
  </si>
  <si>
    <t>Judgement</t>
  </si>
  <si>
    <t>Tatsunoshin</t>
  </si>
  <si>
    <t>Jump</t>
  </si>
  <si>
    <t>Rasmus Faber</t>
  </si>
  <si>
    <t>Kanagawa Cyber Culvert</t>
  </si>
  <si>
    <t>南ゆに</t>
  </si>
  <si>
    <r>
      <rPr>
        <sz val="10"/>
        <rFont val="Microsoft YaHei"/>
        <family val="2"/>
        <charset val="1"/>
      </rPr>
      <t>原标题为“神奈川電腦暗渠”，收录于专辑《</t>
    </r>
    <r>
      <rPr>
        <sz val="10"/>
        <rFont val="Arial"/>
        <family val="2"/>
        <charset val="1"/>
      </rPr>
      <t>AD:PIANO IV Monochrome</t>
    </r>
    <r>
      <rPr>
        <sz val="10"/>
        <rFont val="Microsoft YaHei"/>
        <family val="2"/>
        <charset val="1"/>
      </rPr>
      <t>》；具有</t>
    </r>
    <r>
      <rPr>
        <sz val="10"/>
        <rFont val="Arial"/>
        <family val="2"/>
        <charset val="1"/>
      </rPr>
      <t>Beyond</t>
    </r>
    <r>
      <rPr>
        <sz val="10"/>
        <rFont val="Microsoft YaHei"/>
        <family val="2"/>
        <charset val="1"/>
      </rPr>
      <t>难度，信息详见下文</t>
    </r>
  </si>
  <si>
    <t>Kanbu de Tomatte Sugu Tokeru</t>
  </si>
  <si>
    <r>
      <rPr>
        <sz val="10"/>
        <rFont val="Arial"/>
        <family val="2"/>
        <charset val="1"/>
      </rPr>
      <t xml:space="preserve">ARM + </t>
    </r>
    <r>
      <rPr>
        <sz val="10"/>
        <rFont val="Microsoft YaHei"/>
        <family val="2"/>
        <charset val="1"/>
      </rPr>
      <t xml:space="preserve">夕野ヨシミ </t>
    </r>
    <r>
      <rPr>
        <sz val="10"/>
        <rFont val="Arial"/>
        <family val="2"/>
        <charset val="1"/>
      </rPr>
      <t>(IOSYS) feat. miko</t>
    </r>
  </si>
  <si>
    <r>
      <rPr>
        <sz val="10"/>
        <rFont val="Microsoft YaHei"/>
        <family val="2"/>
        <charset val="1"/>
      </rPr>
      <t>原标题为“患部で止まってすぐ溶ける　～ 狂気の優曇華院”，东方</t>
    </r>
    <r>
      <rPr>
        <sz val="10"/>
        <rFont val="Arial"/>
        <family val="2"/>
        <charset val="1"/>
      </rPr>
      <t>Project</t>
    </r>
    <r>
      <rPr>
        <sz val="10"/>
        <rFont val="Microsoft YaHei"/>
        <family val="2"/>
        <charset val="1"/>
      </rPr>
      <t xml:space="preserve">改编曲，原曲为《东方永夜抄》中的「狂気の瞳　～ </t>
    </r>
    <r>
      <rPr>
        <sz val="10"/>
        <rFont val="Arial"/>
        <family val="2"/>
        <charset val="1"/>
      </rPr>
      <t>Invisible Full Moon</t>
    </r>
    <r>
      <rPr>
        <sz val="10"/>
        <rFont val="Microsoft YaHei"/>
        <family val="2"/>
        <charset val="1"/>
      </rPr>
      <t>」</t>
    </r>
  </si>
  <si>
    <r>
      <rPr>
        <sz val="10"/>
        <rFont val="Arial"/>
        <family val="2"/>
        <charset val="1"/>
      </rPr>
      <t xml:space="preserve">Kanjou no Matenrou </t>
    </r>
    <r>
      <rPr>
        <sz val="10"/>
        <rFont val="Microsoft YaHei"/>
        <family val="2"/>
        <charset val="1"/>
      </rPr>
      <t>～</t>
    </r>
    <r>
      <rPr>
        <sz val="10"/>
        <rFont val="Arial"/>
        <family val="2"/>
        <charset val="1"/>
      </rPr>
      <t>Arr.Demetori</t>
    </r>
  </si>
  <si>
    <t>Demetori</t>
  </si>
  <si>
    <r>
      <rPr>
        <sz val="10"/>
        <rFont val="Microsoft YaHei"/>
        <family val="2"/>
        <charset val="1"/>
      </rPr>
      <t>原标题为“感情の摩天楼 ～</t>
    </r>
    <r>
      <rPr>
        <sz val="10"/>
        <rFont val="Arial"/>
        <family val="2"/>
        <charset val="1"/>
      </rPr>
      <t>Arr.Demetori”</t>
    </r>
    <r>
      <rPr>
        <sz val="10"/>
        <rFont val="Microsoft YaHei"/>
        <family val="2"/>
        <charset val="1"/>
      </rPr>
      <t>，东方</t>
    </r>
    <r>
      <rPr>
        <sz val="10"/>
        <rFont val="Arial"/>
        <family val="2"/>
        <charset val="1"/>
      </rPr>
      <t>Project</t>
    </r>
    <r>
      <rPr>
        <sz val="10"/>
        <rFont val="Microsoft YaHei"/>
        <family val="2"/>
        <charset val="1"/>
      </rPr>
      <t xml:space="preserve">改编曲，原曲为《东方星莲船》中的「感情の摩天楼　～ </t>
    </r>
    <r>
      <rPr>
        <sz val="10"/>
        <rFont val="Arial"/>
        <family val="2"/>
        <charset val="1"/>
      </rPr>
      <t>Cosmic Mind</t>
    </r>
    <r>
      <rPr>
        <sz val="10"/>
        <rFont val="Microsoft YaHei"/>
        <family val="2"/>
        <charset val="1"/>
      </rPr>
      <t>」</t>
    </r>
  </si>
  <si>
    <t>Kissing Lucifer</t>
  </si>
  <si>
    <t>ETIA.</t>
  </si>
  <si>
    <t>KYOREN ROMANCE</t>
  </si>
  <si>
    <t>REDALiCE vs DJ Myosuke feat. DELUTAYA</t>
  </si>
  <si>
    <r>
      <rPr>
        <sz val="10"/>
        <rFont val="Microsoft YaHei"/>
        <family val="2"/>
        <charset val="1"/>
      </rPr>
      <t>音击联动提供曲，原标题为“狂恋</t>
    </r>
    <r>
      <rPr>
        <sz val="10"/>
        <rFont val="Arial"/>
        <family val="2"/>
        <charset val="1"/>
      </rPr>
      <t>ROMANCE”</t>
    </r>
  </si>
  <si>
    <t>La'qryma of the Wasteland</t>
  </si>
  <si>
    <t>Lament Rain</t>
  </si>
  <si>
    <t>LAMIA</t>
  </si>
  <si>
    <t>BlackY</t>
  </si>
  <si>
    <t>Lapis</t>
  </si>
  <si>
    <t>SHIKI</t>
  </si>
  <si>
    <r>
      <rPr>
        <sz val="10"/>
        <rFont val="Arial"/>
        <family val="2"/>
        <charset val="1"/>
      </rPr>
      <t>BOF2008</t>
    </r>
    <r>
      <rPr>
        <sz val="10"/>
        <rFont val="Microsoft YaHei"/>
        <family val="2"/>
        <charset val="1"/>
      </rPr>
      <t>个人战冠军，也收录于</t>
    </r>
    <r>
      <rPr>
        <sz val="10"/>
        <rFont val="Arial"/>
        <family val="2"/>
        <charset val="1"/>
      </rPr>
      <t>CHUNITHM</t>
    </r>
    <r>
      <rPr>
        <sz val="10"/>
        <rFont val="Microsoft YaHei"/>
        <family val="2"/>
        <charset val="1"/>
      </rPr>
      <t>、</t>
    </r>
    <r>
      <rPr>
        <sz val="10"/>
        <rFont val="Arial"/>
        <family val="2"/>
        <charset val="1"/>
      </rPr>
      <t>Pokerizu</t>
    </r>
    <r>
      <rPr>
        <sz val="10"/>
        <rFont val="Microsoft YaHei"/>
        <family val="2"/>
        <charset val="1"/>
      </rPr>
      <t>和</t>
    </r>
    <r>
      <rPr>
        <sz val="10"/>
        <rFont val="Arial"/>
        <family val="2"/>
        <charset val="1"/>
      </rPr>
      <t>Sparebeat</t>
    </r>
  </si>
  <si>
    <t>Last</t>
  </si>
  <si>
    <t>Last Celebration</t>
  </si>
  <si>
    <t>Laur vs CK</t>
  </si>
  <si>
    <t>lastendconductor</t>
  </si>
  <si>
    <r>
      <rPr>
        <sz val="10"/>
        <rFont val="Microsoft YaHei"/>
        <family val="2"/>
        <charset val="1"/>
      </rPr>
      <t>出自《海猫鸣泣之时》，具有</t>
    </r>
    <r>
      <rPr>
        <sz val="10"/>
        <rFont val="Arial"/>
        <family val="2"/>
        <charset val="1"/>
      </rPr>
      <t>Beyond</t>
    </r>
    <r>
      <rPr>
        <sz val="10"/>
        <rFont val="Microsoft YaHei"/>
        <family val="2"/>
        <charset val="1"/>
      </rPr>
      <t>难度，信息详见下文</t>
    </r>
  </si>
  <si>
    <t>Lawless Point</t>
  </si>
  <si>
    <t>原标题为“無法地点”</t>
  </si>
  <si>
    <t>Lazy Addiction</t>
  </si>
  <si>
    <t>sky_delta</t>
  </si>
  <si>
    <t>Leave All Behind</t>
  </si>
  <si>
    <t>rider</t>
  </si>
  <si>
    <r>
      <rPr>
        <sz val="10"/>
        <rFont val="Arial"/>
        <family val="2"/>
        <charset val="1"/>
      </rPr>
      <t>Phigros</t>
    </r>
    <r>
      <rPr>
        <sz val="10"/>
        <rFont val="Microsoft YaHei"/>
        <family val="2"/>
        <charset val="1"/>
      </rPr>
      <t>联动收录曲，更多信息详见曲目页面</t>
    </r>
  </si>
  <si>
    <t>Let you DIVE! (nitro rmx)</t>
  </si>
  <si>
    <t>nitro (lowiro)</t>
  </si>
  <si>
    <r>
      <rPr>
        <sz val="10"/>
        <rFont val="Arial"/>
        <family val="2"/>
        <charset val="1"/>
      </rPr>
      <t>WACCA</t>
    </r>
    <r>
      <rPr>
        <sz val="10"/>
        <rFont val="Microsoft YaHei"/>
        <family val="2"/>
        <charset val="1"/>
      </rPr>
      <t>联动合作曲，更多信息详见曲目页面</t>
    </r>
  </si>
  <si>
    <t>Let's Rock (Arcaea mix)</t>
  </si>
  <si>
    <t>ikaruga_nex vs FALCHiON</t>
  </si>
  <si>
    <r>
      <rPr>
        <sz val="10"/>
        <rFont val="Microsoft YaHei"/>
        <family val="2"/>
        <charset val="1"/>
      </rPr>
      <t>原曲收录于专辑《</t>
    </r>
    <r>
      <rPr>
        <sz val="10"/>
        <rFont val="Arial"/>
        <family val="2"/>
        <charset val="1"/>
      </rPr>
      <t xml:space="preserve">IRREPARABLE HARDCORE IS BACK 2 </t>
    </r>
    <r>
      <rPr>
        <sz val="10"/>
        <rFont val="Microsoft YaHei"/>
        <family val="2"/>
        <charset val="1"/>
      </rPr>
      <t>鳳雷蘖華 ～ホウライゲッカ～》</t>
    </r>
  </si>
  <si>
    <t>Lethaeus</t>
  </si>
  <si>
    <r>
      <rPr>
        <sz val="10"/>
        <rFont val="Microsoft YaHei"/>
        <family val="2"/>
        <charset val="1"/>
      </rPr>
      <t>忘却的角色曲，通称黄魔王；</t>
    </r>
    <r>
      <rPr>
        <sz val="10"/>
        <rFont val="Arial"/>
        <family val="2"/>
        <charset val="1"/>
      </rPr>
      <t>Lanota</t>
    </r>
    <r>
      <rPr>
        <sz val="10"/>
        <rFont val="Microsoft YaHei"/>
        <family val="2"/>
        <charset val="1"/>
      </rPr>
      <t>联动提供曲；</t>
    </r>
    <r>
      <rPr>
        <sz val="10"/>
        <rFont val="Arial"/>
        <family val="2"/>
        <charset val="1"/>
      </rPr>
      <t>Remix</t>
    </r>
    <r>
      <rPr>
        <sz val="10"/>
        <rFont val="Microsoft YaHei"/>
        <family val="2"/>
        <charset val="1"/>
      </rPr>
      <t>版收录于专辑《</t>
    </r>
    <r>
      <rPr>
        <sz val="10"/>
        <rFont val="Arial"/>
        <family val="2"/>
        <charset val="1"/>
      </rPr>
      <t>Rainbow Frontier</t>
    </r>
    <r>
      <rPr>
        <sz val="10"/>
        <rFont val="Microsoft YaHei"/>
        <family val="2"/>
        <charset val="1"/>
      </rPr>
      <t>》；更多信息详见曲目页面</t>
    </r>
  </si>
  <si>
    <t>Lethal Voltage</t>
  </si>
  <si>
    <t>siqlo</t>
  </si>
  <si>
    <t>Libertas</t>
  </si>
  <si>
    <t>Zekk</t>
  </si>
  <si>
    <r>
      <rPr>
        <sz val="10"/>
        <rFont val="Arial"/>
        <family val="2"/>
        <charset val="1"/>
      </rPr>
      <t>Muse Dash</t>
    </r>
    <r>
      <rPr>
        <sz val="10"/>
        <rFont val="Microsoft YaHei"/>
        <family val="2"/>
        <charset val="1"/>
      </rPr>
      <t>联动提供曲；曲名意为“自由主义者”；具有</t>
    </r>
    <r>
      <rPr>
        <sz val="10"/>
        <rFont val="Arial"/>
        <family val="2"/>
        <charset val="1"/>
      </rPr>
      <t>Beyond</t>
    </r>
    <r>
      <rPr>
        <sz val="10"/>
        <rFont val="Microsoft YaHei"/>
        <family val="2"/>
        <charset val="1"/>
      </rPr>
      <t>难度，信息详见下文</t>
    </r>
  </si>
  <si>
    <t>Life is PIANO</t>
  </si>
  <si>
    <t>Junk</t>
  </si>
  <si>
    <r>
      <rPr>
        <sz val="10"/>
        <rFont val="Arial"/>
        <family val="2"/>
        <charset val="1"/>
      </rPr>
      <t>G2R2018</t>
    </r>
    <r>
      <rPr>
        <sz val="10"/>
        <rFont val="Microsoft YaHei"/>
        <family val="2"/>
        <charset val="1"/>
      </rPr>
      <t>个人战第</t>
    </r>
    <r>
      <rPr>
        <sz val="10"/>
        <rFont val="Arial"/>
        <family val="2"/>
        <charset val="1"/>
      </rPr>
      <t>8</t>
    </r>
    <r>
      <rPr>
        <sz val="10"/>
        <rFont val="Microsoft YaHei"/>
        <family val="2"/>
        <charset val="1"/>
      </rPr>
      <t>名，更多信息详见曲目页面</t>
    </r>
  </si>
  <si>
    <t>LiftOff</t>
  </si>
  <si>
    <t>MAYA AKAI</t>
  </si>
  <si>
    <r>
      <rPr>
        <sz val="10"/>
        <rFont val="Microsoft YaHei"/>
        <family val="2"/>
        <charset val="1"/>
      </rPr>
      <t>音击联动收录曲，也收录于</t>
    </r>
    <r>
      <rPr>
        <sz val="10"/>
        <rFont val="Arial"/>
        <family val="2"/>
        <charset val="1"/>
      </rPr>
      <t>maimai</t>
    </r>
    <r>
      <rPr>
        <sz val="10"/>
        <rFont val="Microsoft YaHei"/>
        <family val="2"/>
        <charset val="1"/>
      </rPr>
      <t>和</t>
    </r>
    <r>
      <rPr>
        <sz val="10"/>
        <rFont val="Arial"/>
        <family val="2"/>
        <charset val="1"/>
      </rPr>
      <t>CHUNITHM</t>
    </r>
    <r>
      <rPr>
        <sz val="10"/>
        <rFont val="Microsoft YaHei"/>
        <family val="2"/>
        <charset val="1"/>
      </rPr>
      <t>；具有</t>
    </r>
    <r>
      <rPr>
        <sz val="10"/>
        <rFont val="Arial"/>
        <family val="2"/>
        <charset val="1"/>
      </rPr>
      <t>Eternal</t>
    </r>
    <r>
      <rPr>
        <sz val="10"/>
        <rFont val="Microsoft YaHei"/>
        <family val="2"/>
        <charset val="1"/>
      </rPr>
      <t>难度，信息详见下文</t>
    </r>
  </si>
  <si>
    <t>Lightning Screw</t>
  </si>
  <si>
    <t>HiTECH NINJA</t>
  </si>
  <si>
    <t>Lights of Muse</t>
  </si>
  <si>
    <t>Ayatsugu_Otowa</t>
  </si>
  <si>
    <t>Linear Accelerator</t>
  </si>
  <si>
    <t>THE SHAFT</t>
  </si>
  <si>
    <t>200-211.9</t>
  </si>
  <si>
    <r>
      <rPr>
        <sz val="10"/>
        <rFont val="Arial"/>
        <family val="2"/>
        <charset val="1"/>
      </rPr>
      <t>Tone Sphere</t>
    </r>
    <r>
      <rPr>
        <sz val="10"/>
        <rFont val="Microsoft YaHei"/>
        <family val="2"/>
        <charset val="1"/>
      </rPr>
      <t>联动收录曲，更多信息详见曲目页面</t>
    </r>
  </si>
  <si>
    <t>Live Fast Die Young</t>
  </si>
  <si>
    <t>anubasu-anubasu</t>
  </si>
  <si>
    <t>LIVHT MY WΔY</t>
  </si>
  <si>
    <r>
      <rPr>
        <sz val="10"/>
        <rFont val="Microsoft YaHei"/>
        <family val="2"/>
        <charset val="1"/>
      </rPr>
      <t xml:space="preserve">かめりあ </t>
    </r>
    <r>
      <rPr>
        <sz val="10"/>
        <rFont val="Arial"/>
        <family val="2"/>
        <charset val="1"/>
      </rPr>
      <t>feat. STΔRLIVHT</t>
    </r>
  </si>
  <si>
    <r>
      <rPr>
        <sz val="10"/>
        <rFont val="Arial"/>
        <family val="2"/>
        <charset val="1"/>
      </rPr>
      <t>NOISZ STΔRLIVHT</t>
    </r>
    <r>
      <rPr>
        <sz val="10"/>
        <rFont val="Microsoft YaHei"/>
        <family val="2"/>
        <charset val="1"/>
      </rPr>
      <t>联动收录曲</t>
    </r>
  </si>
  <si>
    <t>Logos</t>
  </si>
  <si>
    <r>
      <rPr>
        <sz val="10"/>
        <rFont val="Arial"/>
        <family val="2"/>
        <charset val="1"/>
      </rPr>
      <t xml:space="preserve">polysha feat. </t>
    </r>
    <r>
      <rPr>
        <sz val="10"/>
        <rFont val="Microsoft YaHei"/>
        <family val="2"/>
        <charset val="1"/>
      </rPr>
      <t>高城みよ</t>
    </r>
  </si>
  <si>
    <t>Löschen</t>
  </si>
  <si>
    <r>
      <rPr>
        <sz val="10"/>
        <rFont val="Arial"/>
        <family val="2"/>
        <charset val="1"/>
      </rPr>
      <t>2020</t>
    </r>
    <r>
      <rPr>
        <sz val="10"/>
        <rFont val="Microsoft YaHei"/>
        <family val="2"/>
        <charset val="1"/>
      </rPr>
      <t>公募优胜曲，音击联动提供曲，曲名是德语，意为“扑灭，绝灭”，和谱师名义“絕滅”相同</t>
    </r>
  </si>
  <si>
    <t>Lost Civilization</t>
  </si>
  <si>
    <t>75-210</t>
  </si>
  <si>
    <r>
      <rPr>
        <sz val="10"/>
        <rFont val="Microsoft YaHei"/>
        <family val="2"/>
        <charset val="1"/>
      </rPr>
      <t>也收录于</t>
    </r>
    <r>
      <rPr>
        <sz val="10"/>
        <rFont val="Arial"/>
        <family val="2"/>
        <charset val="1"/>
      </rPr>
      <t>Rhythmsia</t>
    </r>
    <r>
      <rPr>
        <sz val="10"/>
        <rFont val="Microsoft YaHei"/>
        <family val="2"/>
        <charset val="1"/>
      </rPr>
      <t>与</t>
    </r>
    <r>
      <rPr>
        <sz val="10"/>
        <rFont val="Arial"/>
        <family val="2"/>
        <charset val="1"/>
      </rPr>
      <t>Dance Rail 3</t>
    </r>
    <r>
      <rPr>
        <sz val="10"/>
        <rFont val="Microsoft YaHei"/>
        <family val="2"/>
        <charset val="1"/>
      </rPr>
      <t>；具有</t>
    </r>
    <r>
      <rPr>
        <sz val="10"/>
        <rFont val="Arial"/>
        <family val="2"/>
        <charset val="1"/>
      </rPr>
      <t>Beyond</t>
    </r>
    <r>
      <rPr>
        <sz val="10"/>
        <rFont val="Microsoft YaHei"/>
        <family val="2"/>
        <charset val="1"/>
      </rPr>
      <t>难度，信息详见下文</t>
    </r>
  </si>
  <si>
    <t>Lost Desire</t>
  </si>
  <si>
    <r>
      <rPr>
        <sz val="10"/>
        <rFont val="Arial"/>
        <family val="2"/>
        <charset val="1"/>
      </rPr>
      <t>maimai</t>
    </r>
    <r>
      <rPr>
        <sz val="10"/>
        <rFont val="Microsoft YaHei"/>
        <family val="2"/>
        <charset val="1"/>
      </rPr>
      <t>联动提供曲，相关信息详见曲目页面</t>
    </r>
  </si>
  <si>
    <t>Lost Emotion feat. nomico</t>
  </si>
  <si>
    <t>Masayoshi Minoshima(ALR)</t>
  </si>
  <si>
    <r>
      <rPr>
        <sz val="10"/>
        <rFont val="Microsoft YaHei"/>
        <family val="2"/>
        <charset val="1"/>
      </rPr>
      <t>著名的东方</t>
    </r>
    <r>
      <rPr>
        <sz val="10"/>
        <rFont val="Arial"/>
        <family val="2"/>
        <charset val="1"/>
      </rPr>
      <t>Project</t>
    </r>
    <r>
      <rPr>
        <sz val="10"/>
        <rFont val="Microsoft YaHei"/>
        <family val="2"/>
        <charset val="1"/>
      </rPr>
      <t>改编曲，原曲为《东方心绮楼》中的「亡失のエモーション」</t>
    </r>
  </si>
  <si>
    <t>Lost in the Abyss</t>
  </si>
  <si>
    <t>FELT</t>
  </si>
  <si>
    <r>
      <rPr>
        <sz val="10"/>
        <rFont val="Microsoft YaHei"/>
        <family val="2"/>
        <charset val="1"/>
      </rPr>
      <t>著名的东方</t>
    </r>
    <r>
      <rPr>
        <sz val="10"/>
        <rFont val="Arial"/>
        <family val="2"/>
        <charset val="1"/>
      </rPr>
      <t>Project</t>
    </r>
    <r>
      <rPr>
        <sz val="10"/>
        <rFont val="Microsoft YaHei"/>
        <family val="2"/>
        <charset val="1"/>
      </rPr>
      <t>改编曲，原曲为《东方地灵殿》中的「緑眼のジェラシー」</t>
    </r>
  </si>
  <si>
    <t>Loveless Dress</t>
  </si>
  <si>
    <t>かねこちはる</t>
  </si>
  <si>
    <t>Lucid Traveler</t>
  </si>
  <si>
    <t>Akira Complex vs 3R2</t>
  </si>
  <si>
    <t>170-200</t>
  </si>
  <si>
    <r>
      <rPr>
        <sz val="10"/>
        <rFont val="Arial"/>
        <family val="2"/>
        <charset val="1"/>
      </rPr>
      <t>Cytus II</t>
    </r>
    <r>
      <rPr>
        <sz val="10"/>
        <rFont val="Microsoft YaHei"/>
        <family val="2"/>
        <charset val="1"/>
      </rPr>
      <t>联动合作曲，</t>
    </r>
    <r>
      <rPr>
        <sz val="10"/>
        <rFont val="Arial"/>
        <family val="2"/>
        <charset val="1"/>
      </rPr>
      <t>FTR</t>
    </r>
    <r>
      <rPr>
        <sz val="10"/>
        <rFont val="Microsoft YaHei"/>
        <family val="2"/>
        <charset val="1"/>
      </rPr>
      <t>难度的曲绘与前两个难度不相同</t>
    </r>
  </si>
  <si>
    <t>Lucifer</t>
  </si>
  <si>
    <r>
      <rPr>
        <sz val="10"/>
        <rFont val="Arial"/>
        <family val="2"/>
        <charset val="1"/>
      </rPr>
      <t>BMS</t>
    </r>
    <r>
      <rPr>
        <sz val="10"/>
        <rFont val="Microsoft YaHei"/>
        <family val="2"/>
        <charset val="1"/>
      </rPr>
      <t>活动无名战</t>
    </r>
    <r>
      <rPr>
        <sz val="10"/>
        <rFont val="Arial"/>
        <family val="2"/>
        <charset val="1"/>
      </rPr>
      <t>10</t>
    </r>
    <r>
      <rPr>
        <sz val="10"/>
        <rFont val="Microsoft YaHei"/>
        <family val="2"/>
        <charset val="1"/>
      </rPr>
      <t>（</t>
    </r>
    <r>
      <rPr>
        <sz val="10"/>
        <rFont val="Arial"/>
        <family val="2"/>
        <charset val="1"/>
      </rPr>
      <t>2013</t>
    </r>
    <r>
      <rPr>
        <sz val="10"/>
        <rFont val="Microsoft YaHei"/>
        <family val="2"/>
        <charset val="1"/>
      </rPr>
      <t>）第</t>
    </r>
    <r>
      <rPr>
        <sz val="10"/>
        <rFont val="Arial"/>
        <family val="2"/>
        <charset val="1"/>
      </rPr>
      <t>6</t>
    </r>
    <r>
      <rPr>
        <sz val="10"/>
        <rFont val="Microsoft YaHei"/>
        <family val="2"/>
        <charset val="1"/>
      </rPr>
      <t>名</t>
    </r>
  </si>
  <si>
    <t>Lumia</t>
  </si>
  <si>
    <r>
      <rPr>
        <sz val="10"/>
        <rFont val="Arial"/>
        <family val="2"/>
        <charset val="1"/>
      </rPr>
      <t>Lanota</t>
    </r>
    <r>
      <rPr>
        <sz val="10"/>
        <rFont val="Microsoft YaHei"/>
        <family val="2"/>
        <charset val="1"/>
      </rPr>
      <t>联动提供曲；具有</t>
    </r>
    <r>
      <rPr>
        <sz val="10"/>
        <rFont val="Arial"/>
        <family val="2"/>
        <charset val="1"/>
      </rPr>
      <t>Beyond</t>
    </r>
    <r>
      <rPr>
        <sz val="10"/>
        <rFont val="Microsoft YaHei"/>
        <family val="2"/>
        <charset val="1"/>
      </rPr>
      <t>难度，信息详见下文</t>
    </r>
  </si>
  <si>
    <t>Luna Rossa</t>
  </si>
  <si>
    <t>r0y</t>
  </si>
  <si>
    <r>
      <rPr>
        <sz val="10"/>
        <rFont val="Arial"/>
        <family val="2"/>
        <charset val="1"/>
      </rPr>
      <t>SHINOBI SLASH</t>
    </r>
    <r>
      <rPr>
        <sz val="10"/>
        <rFont val="Microsoft YaHei"/>
        <family val="2"/>
        <charset val="1"/>
      </rPr>
      <t>联动收录曲</t>
    </r>
  </si>
  <si>
    <t>LunarOrbit -believe in the Espebranch road-</t>
  </si>
  <si>
    <r>
      <rPr>
        <sz val="10"/>
        <rFont val="Arial"/>
        <family val="2"/>
        <charset val="1"/>
      </rPr>
      <t xml:space="preserve">Apo11o program ft. </t>
    </r>
    <r>
      <rPr>
        <sz val="10"/>
        <rFont val="Microsoft YaHei"/>
        <family val="2"/>
        <charset val="1"/>
      </rPr>
      <t>大瀬良あい</t>
    </r>
  </si>
  <si>
    <r>
      <rPr>
        <sz val="10"/>
        <rFont val="Microsoft YaHei"/>
        <family val="2"/>
        <charset val="1"/>
      </rPr>
      <t>原标题为“白道、多希望羊と信じありく。”，简称白道；有续作“</t>
    </r>
    <r>
      <rPr>
        <sz val="10"/>
        <rFont val="Arial"/>
        <family val="2"/>
        <charset val="1"/>
      </rPr>
      <t xml:space="preserve">Re:incRnaTiØN </t>
    </r>
    <r>
      <rPr>
        <sz val="10"/>
        <rFont val="Microsoft YaHei"/>
        <family val="2"/>
        <charset val="1"/>
      </rPr>
      <t>～夕焼ケ世界ノ決別ヲ～”与相关作品“黄道、知希朋友と紡きありく。”</t>
    </r>
  </si>
  <si>
    <t>Macrocosmic Modulation</t>
  </si>
  <si>
    <t>JAKAZiD</t>
  </si>
  <si>
    <t>Magnolia</t>
  </si>
  <si>
    <t>M2U Vocal by Guriri</t>
  </si>
  <si>
    <t>MAHOROBA</t>
  </si>
  <si>
    <t>曲名在古日语中为“まほろば”，意为“好地方”、“宜居的地方”</t>
  </si>
  <si>
    <t>Malicious Mischance</t>
  </si>
  <si>
    <t>s-don</t>
  </si>
  <si>
    <r>
      <rPr>
        <sz val="10"/>
        <rFont val="Arial"/>
        <family val="2"/>
        <charset val="1"/>
      </rPr>
      <t>Lanota</t>
    </r>
    <r>
      <rPr>
        <sz val="10"/>
        <rFont val="Microsoft YaHei"/>
        <family val="2"/>
        <charset val="1"/>
      </rPr>
      <t>、音击、</t>
    </r>
    <r>
      <rPr>
        <sz val="10"/>
        <rFont val="Arial"/>
        <family val="2"/>
        <charset val="1"/>
      </rPr>
      <t>Cytus II</t>
    </r>
    <r>
      <rPr>
        <sz val="10"/>
        <rFont val="Microsoft YaHei"/>
        <family val="2"/>
        <charset val="1"/>
      </rPr>
      <t>联动提供曲，更多信息详见曲目页面</t>
    </r>
  </si>
  <si>
    <t>Manic Jeer</t>
  </si>
  <si>
    <t>ルゼ</t>
  </si>
  <si>
    <t>MANTIS (Arcaea Ultra-Bloodrush VIP)</t>
  </si>
  <si>
    <t>Akira Complex feat. kiraku</t>
  </si>
  <si>
    <t>Masquerade Legion</t>
  </si>
  <si>
    <t>Srav3R &amp; DJ Noriken</t>
  </si>
  <si>
    <t>MAXRAGE</t>
  </si>
  <si>
    <r>
      <rPr>
        <sz val="10"/>
        <rFont val="Arial"/>
        <family val="2"/>
        <charset val="1"/>
      </rPr>
      <t>maimai</t>
    </r>
    <r>
      <rPr>
        <sz val="10"/>
        <rFont val="Microsoft YaHei"/>
        <family val="2"/>
        <charset val="1"/>
      </rPr>
      <t>联动收录曲，也收录于</t>
    </r>
    <r>
      <rPr>
        <sz val="10"/>
        <rFont val="Arial"/>
        <family val="2"/>
        <charset val="1"/>
      </rPr>
      <t>CHUNITHM</t>
    </r>
  </si>
  <si>
    <t>Maze No.9</t>
  </si>
  <si>
    <r>
      <rPr>
        <sz val="10"/>
        <rFont val="Microsoft YaHei"/>
        <family val="2"/>
        <charset val="1"/>
      </rPr>
      <t>原标题为《九番目の迷路》，歌词使用自造语“爱丽丝沙赫语”；目前唯一一个</t>
    </r>
    <r>
      <rPr>
        <sz val="10"/>
        <rFont val="Arial"/>
        <family val="2"/>
        <charset val="1"/>
      </rPr>
      <t>PST</t>
    </r>
    <r>
      <rPr>
        <sz val="10"/>
        <rFont val="Microsoft YaHei"/>
        <family val="2"/>
        <charset val="1"/>
      </rPr>
      <t>和</t>
    </r>
    <r>
      <rPr>
        <sz val="10"/>
        <rFont val="Arial"/>
        <family val="2"/>
        <charset val="1"/>
      </rPr>
      <t>PRS</t>
    </r>
    <r>
      <rPr>
        <sz val="10"/>
        <rFont val="Microsoft YaHei"/>
        <family val="2"/>
        <charset val="1"/>
      </rPr>
      <t>等级相同的曲目。</t>
    </r>
    <r>
      <rPr>
        <sz val="10"/>
        <rFont val="Arial"/>
        <family val="2"/>
        <charset val="1"/>
      </rPr>
      <t>Cytus II</t>
    </r>
    <r>
      <rPr>
        <sz val="10"/>
        <rFont val="Microsoft YaHei"/>
        <family val="2"/>
        <charset val="1"/>
      </rPr>
      <t>联动提供曲，更多信息详见曲目页面</t>
    </r>
  </si>
  <si>
    <t>Mazy Metroplex</t>
  </si>
  <si>
    <t>aran</t>
  </si>
  <si>
    <t>Medusa</t>
  </si>
  <si>
    <t>Memory Forest</t>
  </si>
  <si>
    <r>
      <rPr>
        <sz val="10"/>
        <rFont val="Microsoft YaHei"/>
        <family val="2"/>
        <charset val="1"/>
      </rPr>
      <t>收录于专辑《</t>
    </r>
    <r>
      <rPr>
        <sz val="10"/>
        <rFont val="Arial"/>
        <family val="2"/>
        <charset val="1"/>
      </rPr>
      <t>Infomorph</t>
    </r>
    <r>
      <rPr>
        <sz val="10"/>
        <rFont val="Microsoft YaHei"/>
        <family val="2"/>
        <charset val="1"/>
      </rPr>
      <t>》，更多信息详见曲目页面</t>
    </r>
  </si>
  <si>
    <t>memoryfactory.lzh</t>
  </si>
  <si>
    <r>
      <rPr>
        <sz val="10"/>
        <rFont val="Microsoft YaHei"/>
        <family val="2"/>
        <charset val="1"/>
      </rPr>
      <t>收录于专辑《</t>
    </r>
    <r>
      <rPr>
        <sz val="10"/>
        <rFont val="Arial"/>
        <family val="2"/>
        <charset val="1"/>
      </rPr>
      <t>vignette</t>
    </r>
    <r>
      <rPr>
        <sz val="10"/>
        <rFont val="Microsoft YaHei"/>
        <family val="2"/>
        <charset val="1"/>
      </rPr>
      <t>》</t>
    </r>
  </si>
  <si>
    <t>MERLIN</t>
  </si>
  <si>
    <t>REDALiCE</t>
  </si>
  <si>
    <r>
      <rPr>
        <sz val="10"/>
        <rFont val="Arial"/>
        <family val="2"/>
        <charset val="1"/>
      </rPr>
      <t>Groove Coaster</t>
    </r>
    <r>
      <rPr>
        <sz val="10"/>
        <rFont val="Microsoft YaHei"/>
        <family val="2"/>
        <charset val="1"/>
      </rPr>
      <t>联动收录曲，也收录于</t>
    </r>
    <r>
      <rPr>
        <sz val="10"/>
        <rFont val="Arial"/>
        <family val="2"/>
        <charset val="1"/>
      </rPr>
      <t>Tetote Connect</t>
    </r>
    <r>
      <rPr>
        <sz val="10"/>
        <rFont val="Microsoft YaHei"/>
        <family val="2"/>
        <charset val="1"/>
      </rPr>
      <t>；具有</t>
    </r>
    <r>
      <rPr>
        <sz val="10"/>
        <rFont val="Arial"/>
        <family val="2"/>
        <charset val="1"/>
      </rPr>
      <t>Beyond</t>
    </r>
    <r>
      <rPr>
        <sz val="10"/>
        <rFont val="Microsoft YaHei"/>
        <family val="2"/>
        <charset val="1"/>
      </rPr>
      <t>难度，信息详见下文</t>
    </r>
  </si>
  <si>
    <t>Meta-Mysteria</t>
  </si>
  <si>
    <t>Metallic Punisher</t>
  </si>
  <si>
    <t>INNOCENT NOIZE</t>
  </si>
  <si>
    <r>
      <rPr>
        <sz val="10"/>
        <rFont val="Microsoft YaHei"/>
        <family val="2"/>
        <charset val="1"/>
      </rPr>
      <t>依莉丝的角色曲，</t>
    </r>
    <r>
      <rPr>
        <sz val="10"/>
        <rFont val="Arial"/>
        <family val="2"/>
        <charset val="1"/>
      </rPr>
      <t>Groove Coaster</t>
    </r>
    <r>
      <rPr>
        <sz val="10"/>
        <rFont val="Microsoft YaHei"/>
        <family val="2"/>
        <charset val="1"/>
      </rPr>
      <t>联动提供曲</t>
    </r>
  </si>
  <si>
    <t>MIRINAE</t>
  </si>
  <si>
    <t>TAK × Zekk</t>
  </si>
  <si>
    <r>
      <rPr>
        <sz val="10"/>
        <rFont val="Microsoft YaHei"/>
        <family val="2"/>
        <charset val="1"/>
      </rPr>
      <t>官方原声专辑《</t>
    </r>
    <r>
      <rPr>
        <sz val="10"/>
        <rFont val="Arial"/>
        <family val="2"/>
        <charset val="1"/>
      </rPr>
      <t>Memories of Serenity</t>
    </r>
    <r>
      <rPr>
        <sz val="10"/>
        <rFont val="Microsoft YaHei"/>
        <family val="2"/>
        <charset val="1"/>
      </rPr>
      <t>》的先行特典曲目</t>
    </r>
  </si>
  <si>
    <t>Mirzam</t>
  </si>
  <si>
    <t>Aoi vs. siqlo</t>
  </si>
  <si>
    <r>
      <rPr>
        <sz val="10"/>
        <rFont val="Arial"/>
        <family val="2"/>
        <charset val="1"/>
      </rPr>
      <t>2019</t>
    </r>
    <r>
      <rPr>
        <sz val="10"/>
        <rFont val="Microsoft YaHei"/>
        <family val="2"/>
        <charset val="1"/>
      </rPr>
      <t>公募优胜曲，</t>
    </r>
    <r>
      <rPr>
        <sz val="10"/>
        <rFont val="Arial"/>
        <family val="2"/>
        <charset val="1"/>
      </rPr>
      <t>2019</t>
    </r>
    <r>
      <rPr>
        <sz val="10"/>
        <rFont val="Microsoft YaHei"/>
        <family val="2"/>
        <charset val="1"/>
      </rPr>
      <t>年东京电玩展先行特典曲目</t>
    </r>
  </si>
  <si>
    <t>Misdeed -la bonté de Dieuet l'origine du mal-</t>
  </si>
  <si>
    <r>
      <rPr>
        <sz val="10"/>
        <rFont val="Microsoft YaHei"/>
        <family val="2"/>
        <charset val="1"/>
      </rPr>
      <t xml:space="preserve">光吉猛修 </t>
    </r>
    <r>
      <rPr>
        <sz val="10"/>
        <rFont val="Arial"/>
        <family val="2"/>
        <charset val="1"/>
      </rPr>
      <t xml:space="preserve">VS </t>
    </r>
    <r>
      <rPr>
        <sz val="10"/>
        <rFont val="Microsoft YaHei"/>
        <family val="2"/>
        <charset val="1"/>
      </rPr>
      <t>穴山大輔</t>
    </r>
  </si>
  <si>
    <r>
      <rPr>
        <sz val="10"/>
        <rFont val="Arial"/>
        <family val="2"/>
        <charset val="1"/>
      </rPr>
      <t>CHUNITHM</t>
    </r>
    <r>
      <rPr>
        <sz val="10"/>
        <rFont val="Microsoft YaHei"/>
        <family val="2"/>
        <charset val="1"/>
      </rPr>
      <t xml:space="preserve">联动收录曲，原标题为“業 </t>
    </r>
    <r>
      <rPr>
        <sz val="10"/>
        <rFont val="Arial"/>
        <family val="2"/>
        <charset val="1"/>
      </rPr>
      <t>-</t>
    </r>
    <r>
      <rPr>
        <sz val="10"/>
        <rFont val="Microsoft YaHei"/>
        <family val="2"/>
        <charset val="1"/>
      </rPr>
      <t>善なる神とこの世の悪について</t>
    </r>
    <r>
      <rPr>
        <sz val="10"/>
        <rFont val="Arial"/>
        <family val="2"/>
        <charset val="1"/>
      </rPr>
      <t>-”</t>
    </r>
    <r>
      <rPr>
        <sz val="10"/>
        <rFont val="Microsoft YaHei"/>
        <family val="2"/>
        <charset val="1"/>
      </rPr>
      <t>，也收录于太鼓之达人</t>
    </r>
  </si>
  <si>
    <t>Modelista</t>
  </si>
  <si>
    <r>
      <rPr>
        <sz val="10"/>
        <rFont val="Arial"/>
        <family val="2"/>
        <charset val="1"/>
      </rPr>
      <t>Groove Coaster</t>
    </r>
    <r>
      <rPr>
        <sz val="10"/>
        <rFont val="Microsoft YaHei"/>
        <family val="2"/>
        <charset val="1"/>
      </rPr>
      <t>联动提供曲，加长版收录于专辑《</t>
    </r>
    <r>
      <rPr>
        <sz val="10"/>
        <rFont val="Arial"/>
        <family val="2"/>
        <charset val="1"/>
      </rPr>
      <t>NINJA IS THRILL</t>
    </r>
    <r>
      <rPr>
        <sz val="10"/>
        <rFont val="Microsoft YaHei"/>
        <family val="2"/>
        <charset val="1"/>
      </rPr>
      <t>》</t>
    </r>
  </si>
  <si>
    <t>Monochrome Princess</t>
  </si>
  <si>
    <t>polysha</t>
  </si>
  <si>
    <t>Moonheart</t>
  </si>
  <si>
    <r>
      <rPr>
        <sz val="10"/>
        <rFont val="Arial"/>
        <family val="2"/>
        <charset val="1"/>
      </rPr>
      <t>VIP</t>
    </r>
    <r>
      <rPr>
        <sz val="10"/>
        <rFont val="Microsoft YaHei"/>
        <family val="2"/>
        <charset val="1"/>
      </rPr>
      <t>版收录于专辑《</t>
    </r>
    <r>
      <rPr>
        <sz val="10"/>
        <rFont val="Arial"/>
        <family val="2"/>
        <charset val="1"/>
      </rPr>
      <t>Colorful Magic Wonderland</t>
    </r>
    <r>
      <rPr>
        <sz val="10"/>
        <rFont val="Microsoft YaHei"/>
        <family val="2"/>
        <charset val="1"/>
      </rPr>
      <t>》；具有</t>
    </r>
    <r>
      <rPr>
        <sz val="10"/>
        <rFont val="Arial"/>
        <family val="2"/>
        <charset val="1"/>
      </rPr>
      <t>Beyond</t>
    </r>
    <r>
      <rPr>
        <sz val="10"/>
        <rFont val="Microsoft YaHei"/>
        <family val="2"/>
        <charset val="1"/>
      </rPr>
      <t>难度，信息详见下文</t>
    </r>
  </si>
  <si>
    <t>Moonlight of Sand Castle</t>
  </si>
  <si>
    <r>
      <rPr>
        <sz val="10"/>
        <rFont val="Microsoft YaHei"/>
        <family val="2"/>
        <charset val="1"/>
      </rPr>
      <t>旅人</t>
    </r>
    <r>
      <rPr>
        <sz val="10"/>
        <rFont val="Arial"/>
        <family val="2"/>
        <charset val="1"/>
      </rPr>
      <t>E</t>
    </r>
  </si>
  <si>
    <r>
      <rPr>
        <sz val="10"/>
        <rFont val="Arial"/>
        <family val="2"/>
        <charset val="1"/>
      </rPr>
      <t>Dynamix</t>
    </r>
    <r>
      <rPr>
        <sz val="10"/>
        <rFont val="Microsoft YaHei"/>
        <family val="2"/>
        <charset val="1"/>
      </rPr>
      <t>联动收录曲，也收录于</t>
    </r>
    <r>
      <rPr>
        <sz val="10"/>
        <rFont val="Arial"/>
        <family val="2"/>
        <charset val="1"/>
      </rPr>
      <t>Hachi Hachi</t>
    </r>
  </si>
  <si>
    <t>MORNINGLOOM</t>
  </si>
  <si>
    <t>saaa</t>
  </si>
  <si>
    <r>
      <rPr>
        <sz val="10"/>
        <rFont val="Arial"/>
        <family val="2"/>
        <charset val="1"/>
      </rPr>
      <t>BOF:NT</t>
    </r>
    <r>
      <rPr>
        <sz val="10"/>
        <rFont val="Microsoft YaHei"/>
        <family val="2"/>
        <charset val="1"/>
      </rPr>
      <t>个人战第</t>
    </r>
    <r>
      <rPr>
        <sz val="10"/>
        <rFont val="Arial"/>
        <family val="2"/>
        <charset val="1"/>
      </rPr>
      <t>2</t>
    </r>
    <r>
      <rPr>
        <sz val="10"/>
        <rFont val="Microsoft YaHei"/>
        <family val="2"/>
        <charset val="1"/>
      </rPr>
      <t>名；具有</t>
    </r>
    <r>
      <rPr>
        <sz val="10"/>
        <rFont val="Arial"/>
        <family val="2"/>
        <charset val="1"/>
      </rPr>
      <t>Eternal</t>
    </r>
    <r>
      <rPr>
        <sz val="10"/>
        <rFont val="Microsoft YaHei"/>
        <family val="2"/>
        <charset val="1"/>
      </rPr>
      <t>难度，信息详见下文</t>
    </r>
  </si>
  <si>
    <t>MVURBD</t>
  </si>
  <si>
    <r>
      <rPr>
        <sz val="10"/>
        <rFont val="Arial"/>
        <family val="2"/>
        <charset val="1"/>
      </rPr>
      <t>Rotaeno</t>
    </r>
    <r>
      <rPr>
        <sz val="10"/>
        <rFont val="Microsoft YaHei"/>
        <family val="2"/>
        <charset val="1"/>
      </rPr>
      <t>联动收录曲，更多信息详见曲目页面</t>
    </r>
  </si>
  <si>
    <t>Nameless Passion</t>
  </si>
  <si>
    <r>
      <rPr>
        <sz val="10"/>
        <rFont val="Microsoft YaHei"/>
        <family val="2"/>
        <charset val="1"/>
      </rPr>
      <t xml:space="preserve">天束 </t>
    </r>
    <r>
      <rPr>
        <sz val="10"/>
        <rFont val="Arial"/>
        <family val="2"/>
        <charset val="1"/>
      </rPr>
      <t>feat.Sennzai</t>
    </r>
  </si>
  <si>
    <t>neo kosmo</t>
  </si>
  <si>
    <t>ak+q × Street</t>
  </si>
  <si>
    <r>
      <rPr>
        <sz val="10"/>
        <rFont val="Microsoft YaHei"/>
        <family val="2"/>
        <charset val="1"/>
      </rPr>
      <t>原标题为“</t>
    </r>
    <r>
      <rPr>
        <sz val="10"/>
        <rFont val="Arial"/>
        <family val="2"/>
        <charset val="1"/>
      </rPr>
      <t>nέο κόsmo”</t>
    </r>
    <r>
      <rPr>
        <sz val="10"/>
        <rFont val="Microsoft YaHei"/>
        <family val="2"/>
        <charset val="1"/>
      </rPr>
      <t>，意为“新宇宙”。</t>
    </r>
  </si>
  <si>
    <t>NEO WINGS</t>
  </si>
  <si>
    <t>SOUND HOLIC feat. Nana Takahashi</t>
  </si>
  <si>
    <t>维塔的角色曲，更多信息详见曲目页面</t>
  </si>
  <si>
    <t>New York Back Raise</t>
  </si>
  <si>
    <r>
      <rPr>
        <sz val="10"/>
        <rFont val="Arial"/>
        <family val="2"/>
        <charset val="1"/>
      </rPr>
      <t xml:space="preserve">saaa + kei_iwata + stuv + </t>
    </r>
    <r>
      <rPr>
        <sz val="10"/>
        <rFont val="Microsoft YaHei"/>
        <family val="2"/>
        <charset val="1"/>
      </rPr>
      <t>わかどり</t>
    </r>
  </si>
  <si>
    <r>
      <rPr>
        <sz val="10"/>
        <rFont val="Arial"/>
        <family val="2"/>
        <charset val="1"/>
      </rPr>
      <t>BOF:ET</t>
    </r>
    <r>
      <rPr>
        <sz val="10"/>
        <rFont val="Microsoft YaHei"/>
        <family val="2"/>
        <charset val="1"/>
      </rPr>
      <t>个人战冠军，更多信息详见曲目页面</t>
    </r>
  </si>
  <si>
    <t>next to you</t>
  </si>
  <si>
    <r>
      <rPr>
        <sz val="10"/>
        <rFont val="Arial"/>
        <family val="2"/>
        <charset val="1"/>
      </rPr>
      <t>uma feat.</t>
    </r>
    <r>
      <rPr>
        <sz val="10"/>
        <rFont val="Microsoft YaHei"/>
        <family val="2"/>
        <charset val="1"/>
      </rPr>
      <t>橘花音</t>
    </r>
  </si>
  <si>
    <r>
      <rPr>
        <sz val="10"/>
        <rFont val="Microsoft YaHei"/>
        <family val="2"/>
        <charset val="1"/>
      </rPr>
      <t>相关信息详见曲目页面；具有</t>
    </r>
    <r>
      <rPr>
        <sz val="10"/>
        <rFont val="Arial"/>
        <family val="2"/>
        <charset val="1"/>
      </rPr>
      <t>Beyond</t>
    </r>
    <r>
      <rPr>
        <sz val="10"/>
        <rFont val="Microsoft YaHei"/>
        <family val="2"/>
        <charset val="1"/>
      </rPr>
      <t>难度，信息详见下文</t>
    </r>
  </si>
  <si>
    <t>Nhelv</t>
  </si>
  <si>
    <r>
      <rPr>
        <sz val="10"/>
        <rFont val="Arial"/>
        <family val="2"/>
        <charset val="1"/>
      </rPr>
      <t>BOFU2017</t>
    </r>
    <r>
      <rPr>
        <sz val="10"/>
        <rFont val="Microsoft YaHei"/>
        <family val="2"/>
        <charset val="1"/>
      </rPr>
      <t>个人战冠军，更多信息详见曲目页面</t>
    </r>
  </si>
  <si>
    <t>Nirv lucE</t>
  </si>
  <si>
    <t>红的角色曲，通称红魔王</t>
  </si>
  <si>
    <t>NULCTRL</t>
  </si>
  <si>
    <r>
      <rPr>
        <sz val="10"/>
        <rFont val="Arial"/>
        <family val="2"/>
        <charset val="1"/>
      </rPr>
      <t>G2R2018</t>
    </r>
    <r>
      <rPr>
        <sz val="10"/>
        <rFont val="Microsoft YaHei"/>
        <family val="2"/>
        <charset val="1"/>
      </rPr>
      <t>个人战第</t>
    </r>
    <r>
      <rPr>
        <sz val="10"/>
        <rFont val="Arial"/>
        <family val="2"/>
        <charset val="1"/>
      </rPr>
      <t>4</t>
    </r>
    <r>
      <rPr>
        <sz val="10"/>
        <rFont val="Microsoft YaHei"/>
        <family val="2"/>
        <charset val="1"/>
      </rPr>
      <t>名，更多信息详见曲目页面</t>
    </r>
  </si>
  <si>
    <t>NULL APOPHENIA</t>
  </si>
  <si>
    <t>N²</t>
  </si>
  <si>
    <t>Oblivia</t>
  </si>
  <si>
    <t>Saiph</t>
  </si>
  <si>
    <t>Old School Salvage</t>
  </si>
  <si>
    <t>DJ SHARPNEL</t>
  </si>
  <si>
    <t>OMAKENO Stroke</t>
  </si>
  <si>
    <t>240[11]</t>
  </si>
  <si>
    <r>
      <rPr>
        <sz val="10"/>
        <rFont val="Arial"/>
        <family val="2"/>
        <charset val="1"/>
      </rPr>
      <t>Groove Coaster</t>
    </r>
    <r>
      <rPr>
        <sz val="10"/>
        <rFont val="Microsoft YaHei"/>
        <family val="2"/>
        <charset val="1"/>
      </rPr>
      <t>联动收录曲，也收录于</t>
    </r>
    <r>
      <rPr>
        <sz val="10"/>
        <rFont val="Arial"/>
        <family val="2"/>
        <charset val="1"/>
      </rPr>
      <t>maimai</t>
    </r>
    <r>
      <rPr>
        <sz val="10"/>
        <rFont val="Microsoft YaHei"/>
        <family val="2"/>
        <charset val="1"/>
      </rPr>
      <t>与</t>
    </r>
    <r>
      <rPr>
        <sz val="10"/>
        <rFont val="Arial"/>
        <family val="2"/>
        <charset val="1"/>
      </rPr>
      <t>Tetote Connect</t>
    </r>
    <r>
      <rPr>
        <sz val="10"/>
        <rFont val="Microsoft YaHei"/>
        <family val="2"/>
        <charset val="1"/>
      </rPr>
      <t>；具有</t>
    </r>
    <r>
      <rPr>
        <sz val="10"/>
        <rFont val="Arial"/>
        <family val="2"/>
        <charset val="1"/>
      </rPr>
      <t>Beyond</t>
    </r>
    <r>
      <rPr>
        <sz val="10"/>
        <rFont val="Microsoft YaHei"/>
        <family val="2"/>
        <charset val="1"/>
      </rPr>
      <t>难度，信息详见下文</t>
    </r>
  </si>
  <si>
    <t>On And On!! feat. Jenga</t>
  </si>
  <si>
    <r>
      <rPr>
        <sz val="10"/>
        <rFont val="Arial"/>
        <family val="2"/>
        <charset val="1"/>
      </rPr>
      <t>G2R2018</t>
    </r>
    <r>
      <rPr>
        <sz val="10"/>
        <rFont val="Microsoft YaHei"/>
        <family val="2"/>
        <charset val="1"/>
      </rPr>
      <t>个人战第</t>
    </r>
    <r>
      <rPr>
        <sz val="10"/>
        <rFont val="Arial"/>
        <family val="2"/>
        <charset val="1"/>
      </rPr>
      <t>9</t>
    </r>
    <r>
      <rPr>
        <sz val="10"/>
        <rFont val="Microsoft YaHei"/>
        <family val="2"/>
        <charset val="1"/>
      </rPr>
      <t>名，更多信息详见曲目页面</t>
    </r>
  </si>
  <si>
    <t>One Last Drive</t>
  </si>
  <si>
    <t>REDSHiFT</t>
  </si>
  <si>
    <t>154-175</t>
  </si>
  <si>
    <r>
      <rPr>
        <sz val="10"/>
        <rFont val="Microsoft YaHei"/>
        <family val="2"/>
        <charset val="1"/>
      </rPr>
      <t>由</t>
    </r>
    <r>
      <rPr>
        <sz val="10"/>
        <rFont val="Arial"/>
        <family val="2"/>
        <charset val="1"/>
      </rPr>
      <t>IA</t>
    </r>
    <r>
      <rPr>
        <sz val="10"/>
        <rFont val="Microsoft YaHei"/>
        <family val="2"/>
        <charset val="1"/>
      </rPr>
      <t>演唱，收录于专辑《</t>
    </r>
    <r>
      <rPr>
        <sz val="10"/>
        <rFont val="Arial"/>
        <family val="2"/>
        <charset val="1"/>
      </rPr>
      <t>Intersection</t>
    </r>
    <r>
      <rPr>
        <sz val="10"/>
        <rFont val="Microsoft YaHei"/>
        <family val="2"/>
        <charset val="1"/>
      </rPr>
      <t>》</t>
    </r>
  </si>
  <si>
    <t>Oracle</t>
  </si>
  <si>
    <t>TQ☆</t>
  </si>
  <si>
    <r>
      <rPr>
        <sz val="10"/>
        <rFont val="Arial"/>
        <family val="2"/>
        <charset val="1"/>
      </rPr>
      <t>Dynamix</t>
    </r>
    <r>
      <rPr>
        <sz val="10"/>
        <rFont val="Microsoft YaHei"/>
        <family val="2"/>
        <charset val="1"/>
      </rPr>
      <t>联动收录曲，更多信息详见曲目页面</t>
    </r>
  </si>
  <si>
    <t>Oshama Scramble!</t>
  </si>
  <si>
    <t>ouroboros -twin stroke of the end-</t>
  </si>
  <si>
    <t>Cranky VS MASAKI</t>
  </si>
  <si>
    <r>
      <rPr>
        <sz val="10"/>
        <rFont val="Arial"/>
        <family val="2"/>
        <charset val="1"/>
      </rPr>
      <t>Groove Coaster</t>
    </r>
    <r>
      <rPr>
        <sz val="10"/>
        <rFont val="Microsoft YaHei"/>
        <family val="2"/>
        <charset val="1"/>
      </rPr>
      <t>联动收录曲，通称衔尾蛇，更多信息详见曲目页面</t>
    </r>
  </si>
  <si>
    <t>Ouvertüre</t>
  </si>
  <si>
    <r>
      <rPr>
        <sz val="10"/>
        <rFont val="Arial"/>
        <family val="2"/>
        <charset val="1"/>
      </rPr>
      <t xml:space="preserve">USAO &amp; DJ Genki feat. </t>
    </r>
    <r>
      <rPr>
        <sz val="10"/>
        <rFont val="Microsoft YaHei"/>
        <family val="2"/>
        <charset val="1"/>
      </rPr>
      <t>ルーン</t>
    </r>
    <r>
      <rPr>
        <sz val="10"/>
        <rFont val="Arial"/>
        <family val="2"/>
        <charset val="1"/>
      </rPr>
      <t>(CV:</t>
    </r>
    <r>
      <rPr>
        <sz val="10"/>
        <rFont val="Microsoft YaHei"/>
        <family val="2"/>
        <charset val="1"/>
      </rPr>
      <t>河瀬茉希</t>
    </r>
    <r>
      <rPr>
        <sz val="10"/>
        <rFont val="Arial"/>
        <family val="2"/>
        <charset val="1"/>
      </rPr>
      <t>)</t>
    </r>
  </si>
  <si>
    <t>Overwhelm</t>
  </si>
  <si>
    <t>Paper Witch</t>
  </si>
  <si>
    <t>Yu-dachi</t>
  </si>
  <si>
    <t>Paradise</t>
  </si>
  <si>
    <t>Sound Souler</t>
  </si>
  <si>
    <t xml:space="preserve">  </t>
  </si>
  <si>
    <t>Party Vinyl</t>
  </si>
  <si>
    <t>モリモリあつし</t>
  </si>
  <si>
    <r>
      <rPr>
        <sz val="10"/>
        <rFont val="Arial"/>
        <family val="2"/>
        <charset val="1"/>
      </rPr>
      <t>Dynamix</t>
    </r>
    <r>
      <rPr>
        <sz val="10"/>
        <rFont val="Microsoft YaHei"/>
        <family val="2"/>
        <charset val="1"/>
      </rPr>
      <t>联动提供曲；具有</t>
    </r>
    <r>
      <rPr>
        <sz val="10"/>
        <rFont val="Arial"/>
        <family val="2"/>
        <charset val="1"/>
      </rPr>
      <t>Beyond</t>
    </r>
    <r>
      <rPr>
        <sz val="10"/>
        <rFont val="Microsoft YaHei"/>
        <family val="2"/>
        <charset val="1"/>
      </rPr>
      <t>难度，信息详见下文</t>
    </r>
  </si>
  <si>
    <t>Pentiment</t>
  </si>
  <si>
    <t>Nothing But Requiem with Museo</t>
  </si>
  <si>
    <t>200-222</t>
  </si>
  <si>
    <t>Phantasia</t>
  </si>
  <si>
    <t>Yunosuke</t>
  </si>
  <si>
    <t>彩梦的角色曲，曲名意为“白日梦”</t>
  </si>
  <si>
    <t>PICO-Pico-Translation!</t>
  </si>
  <si>
    <r>
      <rPr>
        <sz val="10"/>
        <rFont val="Arial"/>
        <family val="2"/>
        <charset val="1"/>
      </rPr>
      <t>t+pazolite,</t>
    </r>
    <r>
      <rPr>
        <sz val="10"/>
        <rFont val="Microsoft YaHei"/>
        <family val="2"/>
        <charset val="1"/>
      </rPr>
      <t>ななひら</t>
    </r>
    <r>
      <rPr>
        <sz val="10"/>
        <rFont val="Arial"/>
        <family val="2"/>
        <charset val="1"/>
      </rPr>
      <t>,Cranky,Pico*</t>
    </r>
  </si>
  <si>
    <r>
      <rPr>
        <sz val="10"/>
        <rFont val="Microsoft YaHei"/>
        <family val="2"/>
        <charset val="1"/>
      </rPr>
      <t>原标题为“ピコ</t>
    </r>
    <r>
      <rPr>
        <sz val="10"/>
        <rFont val="Arial"/>
        <family val="2"/>
        <charset val="1"/>
      </rPr>
      <t>Pico*</t>
    </r>
    <r>
      <rPr>
        <sz val="10"/>
        <rFont val="Microsoft YaHei"/>
        <family val="2"/>
        <charset val="1"/>
      </rPr>
      <t>とらんすれーしょんっ！”</t>
    </r>
  </si>
  <si>
    <t>PRAGMATISM</t>
  </si>
  <si>
    <r>
      <rPr>
        <sz val="10"/>
        <rFont val="Microsoft YaHei"/>
        <family val="2"/>
        <charset val="1"/>
      </rPr>
      <t>光的角色曲，通称白魔王；曲名意为</t>
    </r>
    <r>
      <rPr>
        <sz val="10"/>
        <rFont val="Arial"/>
        <family val="2"/>
        <charset val="1"/>
      </rPr>
      <t>"</t>
    </r>
    <r>
      <rPr>
        <sz val="10"/>
        <rFont val="Microsoft YaHei"/>
        <family val="2"/>
        <charset val="1"/>
      </rPr>
      <t>现实主义</t>
    </r>
    <r>
      <rPr>
        <sz val="10"/>
        <rFont val="Arial"/>
        <family val="2"/>
        <charset val="1"/>
      </rPr>
      <t>"</t>
    </r>
    <r>
      <rPr>
        <sz val="10"/>
        <rFont val="Microsoft YaHei"/>
        <family val="2"/>
        <charset val="1"/>
      </rPr>
      <t>；更多信息详见曲目页面；具有</t>
    </r>
    <r>
      <rPr>
        <sz val="10"/>
        <rFont val="Arial"/>
        <family val="2"/>
        <charset val="1"/>
      </rPr>
      <t>Beyond</t>
    </r>
    <r>
      <rPr>
        <sz val="10"/>
        <rFont val="Microsoft YaHei"/>
        <family val="2"/>
        <charset val="1"/>
      </rPr>
      <t>难度，信息详见下文</t>
    </r>
  </si>
  <si>
    <t>Prayer</t>
  </si>
  <si>
    <r>
      <rPr>
        <sz val="10"/>
        <rFont val="Arial"/>
        <family val="2"/>
        <charset val="1"/>
      </rPr>
      <t>qfeileadh&amp;</t>
    </r>
    <r>
      <rPr>
        <sz val="10"/>
        <rFont val="Microsoft YaHei"/>
        <family val="2"/>
        <charset val="1"/>
      </rPr>
      <t>レゾナンスもえこ</t>
    </r>
  </si>
  <si>
    <r>
      <rPr>
        <sz val="10"/>
        <rFont val="Microsoft YaHei"/>
        <family val="2"/>
        <charset val="1"/>
      </rPr>
      <t>原标题为“プレヤ”，</t>
    </r>
    <r>
      <rPr>
        <sz val="10"/>
        <rFont val="Arial"/>
        <family val="2"/>
        <charset val="1"/>
      </rPr>
      <t>BOF:NT</t>
    </r>
    <r>
      <rPr>
        <sz val="10"/>
        <rFont val="Microsoft YaHei"/>
        <family val="2"/>
        <charset val="1"/>
      </rPr>
      <t>个人战第</t>
    </r>
    <r>
      <rPr>
        <sz val="10"/>
        <rFont val="Arial"/>
        <family val="2"/>
        <charset val="1"/>
      </rPr>
      <t>8</t>
    </r>
    <r>
      <rPr>
        <sz val="10"/>
        <rFont val="Microsoft YaHei"/>
        <family val="2"/>
        <charset val="1"/>
      </rPr>
      <t>名；具有</t>
    </r>
    <r>
      <rPr>
        <sz val="10"/>
        <rFont val="Arial"/>
        <family val="2"/>
        <charset val="1"/>
      </rPr>
      <t>Eternal</t>
    </r>
    <r>
      <rPr>
        <sz val="10"/>
        <rFont val="Microsoft YaHei"/>
        <family val="2"/>
        <charset val="1"/>
      </rPr>
      <t>难度，信息详见下文</t>
    </r>
  </si>
  <si>
    <t>Primeval Texture</t>
  </si>
  <si>
    <t>くるぶっこちゃん</t>
  </si>
  <si>
    <t>PRIMITIVE LIGHTS</t>
  </si>
  <si>
    <t>TAG</t>
  </si>
  <si>
    <r>
      <rPr>
        <sz val="10"/>
        <rFont val="Arial"/>
        <family val="2"/>
        <charset val="1"/>
      </rPr>
      <t>Arcaea</t>
    </r>
    <r>
      <rPr>
        <sz val="10"/>
        <rFont val="Microsoft YaHei"/>
        <family val="2"/>
        <charset val="1"/>
      </rPr>
      <t>六周年纪念曲目，</t>
    </r>
    <r>
      <rPr>
        <sz val="10"/>
        <rFont val="Arial"/>
        <family val="2"/>
        <charset val="1"/>
      </rPr>
      <t>Sixtar Gate: STARTRAIL</t>
    </r>
    <r>
      <rPr>
        <sz val="10"/>
        <rFont val="Microsoft YaHei"/>
        <family val="2"/>
        <charset val="1"/>
      </rPr>
      <t>联动提供曲</t>
    </r>
  </si>
  <si>
    <t>Prism</t>
  </si>
  <si>
    <t>bermei.inazawa ft. Chata</t>
  </si>
  <si>
    <t>107-109</t>
  </si>
  <si>
    <r>
      <rPr>
        <sz val="10"/>
        <rFont val="Arial"/>
        <family val="2"/>
        <charset val="1"/>
      </rPr>
      <t>Lanota</t>
    </r>
    <r>
      <rPr>
        <sz val="10"/>
        <rFont val="Microsoft YaHei"/>
        <family val="2"/>
        <charset val="1"/>
      </rPr>
      <t>联动收录曲，三个难度的曲绘各不相同</t>
    </r>
  </si>
  <si>
    <t>Protoflicker</t>
  </si>
  <si>
    <r>
      <rPr>
        <sz val="10"/>
        <rFont val="Arial"/>
        <family val="2"/>
        <charset val="1"/>
      </rPr>
      <t>Lanota</t>
    </r>
    <r>
      <rPr>
        <sz val="10"/>
        <rFont val="Microsoft YaHei"/>
        <family val="2"/>
        <charset val="1"/>
      </rPr>
      <t>联动收录曲，</t>
    </r>
    <r>
      <rPr>
        <sz val="10"/>
        <rFont val="Arial"/>
        <family val="2"/>
        <charset val="1"/>
      </rPr>
      <t>FTR</t>
    </r>
    <r>
      <rPr>
        <sz val="10"/>
        <rFont val="Microsoft YaHei"/>
        <family val="2"/>
        <charset val="1"/>
      </rPr>
      <t>难度的曲绘与前两个难度不相同；更多信息详见曲目页面</t>
    </r>
  </si>
  <si>
    <t>PUPA</t>
  </si>
  <si>
    <r>
      <rPr>
        <sz val="10"/>
        <rFont val="Arial"/>
        <family val="2"/>
        <charset val="1"/>
      </rPr>
      <t>G2R2014</t>
    </r>
    <r>
      <rPr>
        <sz val="10"/>
        <rFont val="Microsoft YaHei"/>
        <family val="2"/>
        <charset val="1"/>
      </rPr>
      <t>个人战第</t>
    </r>
    <r>
      <rPr>
        <sz val="10"/>
        <rFont val="Arial"/>
        <family val="2"/>
        <charset val="1"/>
      </rPr>
      <t>22</t>
    </r>
    <r>
      <rPr>
        <sz val="10"/>
        <rFont val="Microsoft YaHei"/>
        <family val="2"/>
        <charset val="1"/>
      </rPr>
      <t>名，更多信息详见曲目页面</t>
    </r>
  </si>
  <si>
    <t>Purgatorium</t>
  </si>
  <si>
    <r>
      <rPr>
        <sz val="10"/>
        <rFont val="Microsoft YaHei"/>
        <family val="2"/>
        <charset val="1"/>
      </rPr>
      <t>曲名意为“炼狱”；具有</t>
    </r>
    <r>
      <rPr>
        <sz val="10"/>
        <rFont val="Arial"/>
        <family val="2"/>
        <charset val="1"/>
      </rPr>
      <t>Beyond</t>
    </r>
    <r>
      <rPr>
        <sz val="10"/>
        <rFont val="Microsoft YaHei"/>
        <family val="2"/>
        <charset val="1"/>
      </rPr>
      <t>难度，信息详见下文</t>
    </r>
  </si>
  <si>
    <t>Purple Verse</t>
  </si>
  <si>
    <t>Hommarju</t>
  </si>
  <si>
    <t>Qovat</t>
  </si>
  <si>
    <t>owl*tree</t>
  </si>
  <si>
    <r>
      <rPr>
        <sz val="10"/>
        <rFont val="Arial"/>
        <family val="2"/>
        <charset val="1"/>
      </rPr>
      <t>Arcaea</t>
    </r>
    <r>
      <rPr>
        <sz val="10"/>
        <rFont val="Microsoft YaHei"/>
        <family val="2"/>
        <charset val="1"/>
      </rPr>
      <t>七周年纪念曲目</t>
    </r>
  </si>
  <si>
    <t>qualia -ideaesthesia-</t>
  </si>
  <si>
    <r>
      <rPr>
        <sz val="10"/>
        <rFont val="Arial"/>
        <family val="2"/>
        <charset val="1"/>
      </rPr>
      <t>BOFU2016</t>
    </r>
    <r>
      <rPr>
        <sz val="10"/>
        <rFont val="Microsoft YaHei"/>
        <family val="2"/>
        <charset val="1"/>
      </rPr>
      <t>参赛曲；具有</t>
    </r>
    <r>
      <rPr>
        <sz val="10"/>
        <rFont val="Arial"/>
        <family val="2"/>
        <charset val="1"/>
      </rPr>
      <t>Beyond</t>
    </r>
    <r>
      <rPr>
        <sz val="10"/>
        <rFont val="Microsoft YaHei"/>
        <family val="2"/>
        <charset val="1"/>
      </rPr>
      <t>难度，信息详见下文</t>
    </r>
  </si>
  <si>
    <t>Quon</t>
  </si>
  <si>
    <r>
      <rPr>
        <sz val="10"/>
        <rFont val="Arial"/>
        <family val="2"/>
        <charset val="1"/>
      </rPr>
      <t>Lanota</t>
    </r>
    <r>
      <rPr>
        <sz val="10"/>
        <rFont val="Microsoft YaHei"/>
        <family val="2"/>
        <charset val="1"/>
      </rPr>
      <t>联动合作曲</t>
    </r>
  </si>
  <si>
    <r>
      <rPr>
        <sz val="10"/>
        <rFont val="Arial"/>
        <family val="2"/>
        <charset val="1"/>
      </rPr>
      <t>WACCA</t>
    </r>
    <r>
      <rPr>
        <sz val="10"/>
        <rFont val="Microsoft YaHei"/>
        <family val="2"/>
        <charset val="1"/>
      </rPr>
      <t>联动收录曲，更多信息详见曲目页面；具有</t>
    </r>
    <r>
      <rPr>
        <sz val="10"/>
        <rFont val="Arial"/>
        <family val="2"/>
        <charset val="1"/>
      </rPr>
      <t>Beyond</t>
    </r>
    <r>
      <rPr>
        <sz val="10"/>
        <rFont val="Microsoft YaHei"/>
        <family val="2"/>
        <charset val="1"/>
      </rPr>
      <t>难度，信息详见下文</t>
    </r>
  </si>
  <si>
    <t>Rabbit In The Black Room</t>
  </si>
  <si>
    <t>Rabbit House</t>
  </si>
  <si>
    <r>
      <rPr>
        <sz val="10"/>
        <rFont val="Microsoft YaHei"/>
        <family val="2"/>
        <charset val="1"/>
      </rPr>
      <t>也收录于</t>
    </r>
    <r>
      <rPr>
        <sz val="10"/>
        <rFont val="Arial"/>
        <family val="2"/>
        <charset val="1"/>
      </rPr>
      <t>STELLIGHTS</t>
    </r>
  </si>
  <si>
    <t>Rain of Conflict in a Radiant Abyss</t>
  </si>
  <si>
    <r>
      <rPr>
        <sz val="10"/>
        <rFont val="Microsoft YaHei"/>
        <family val="2"/>
        <charset val="1"/>
      </rPr>
      <t>本曲可在持有曲包“</t>
    </r>
    <r>
      <rPr>
        <sz val="10"/>
        <rFont val="Arial"/>
        <family val="2"/>
        <charset val="1"/>
      </rPr>
      <t>Eternal Core”</t>
    </r>
    <r>
      <rPr>
        <sz val="10"/>
        <rFont val="Microsoft YaHei"/>
        <family val="2"/>
        <charset val="1"/>
      </rPr>
      <t>的情况下，于</t>
    </r>
    <r>
      <rPr>
        <sz val="10"/>
        <rFont val="Arial"/>
        <family val="2"/>
        <charset val="1"/>
      </rPr>
      <t>2024/09/12~2024/09/26</t>
    </r>
    <r>
      <rPr>
        <sz val="10"/>
        <rFont val="Microsoft YaHei"/>
        <family val="2"/>
        <charset val="1"/>
      </rPr>
      <t>期间在世界模式免费获取；具有</t>
    </r>
    <r>
      <rPr>
        <sz val="10"/>
        <rFont val="Arial"/>
        <family val="2"/>
        <charset val="1"/>
      </rPr>
      <t>Eternal</t>
    </r>
    <r>
      <rPr>
        <sz val="10"/>
        <rFont val="Microsoft YaHei"/>
        <family val="2"/>
        <charset val="1"/>
      </rPr>
      <t>难度，信息详见下文</t>
    </r>
  </si>
  <si>
    <t>Raven's Pride</t>
  </si>
  <si>
    <r>
      <rPr>
        <sz val="10"/>
        <rFont val="Microsoft YaHei"/>
        <family val="2"/>
        <charset val="1"/>
      </rPr>
      <t xml:space="preserve">みーに </t>
    </r>
    <r>
      <rPr>
        <sz val="10"/>
        <rFont val="Arial"/>
        <family val="2"/>
        <charset val="1"/>
      </rPr>
      <t xml:space="preserve">feat. </t>
    </r>
    <r>
      <rPr>
        <sz val="10"/>
        <rFont val="Microsoft YaHei"/>
        <family val="2"/>
        <charset val="1"/>
      </rPr>
      <t>はらもりよしな</t>
    </r>
  </si>
  <si>
    <r>
      <rPr>
        <sz val="10"/>
        <rFont val="Arial"/>
        <family val="2"/>
        <charset val="1"/>
      </rPr>
      <t>2022</t>
    </r>
    <r>
      <rPr>
        <sz val="10"/>
        <rFont val="Microsoft YaHei"/>
        <family val="2"/>
        <charset val="1"/>
      </rPr>
      <t>公募优胜曲，原标题为“レイヴンズ・プライド”</t>
    </r>
  </si>
  <si>
    <t>Rays of Remnant</t>
  </si>
  <si>
    <t>May × Felysrator</t>
  </si>
  <si>
    <t>REconstruction</t>
  </si>
  <si>
    <t>Ryazan</t>
  </si>
  <si>
    <r>
      <rPr>
        <sz val="10"/>
        <rFont val="Arial"/>
        <family val="2"/>
        <charset val="1"/>
      </rPr>
      <t>Dynamix</t>
    </r>
    <r>
      <rPr>
        <sz val="10"/>
        <rFont val="Microsoft YaHei"/>
        <family val="2"/>
        <charset val="1"/>
      </rPr>
      <t>联动收录曲，也收录于</t>
    </r>
    <r>
      <rPr>
        <sz val="10"/>
        <rFont val="Arial"/>
        <family val="2"/>
        <charset val="1"/>
      </rPr>
      <t>RAVON</t>
    </r>
  </si>
  <si>
    <t>Red and Blue</t>
  </si>
  <si>
    <t>Redolent Shape</t>
  </si>
  <si>
    <t>Sanaas</t>
  </si>
  <si>
    <t>Redraw the Colorless World</t>
  </si>
  <si>
    <r>
      <rPr>
        <sz val="10"/>
        <rFont val="Arial"/>
        <family val="2"/>
        <charset val="1"/>
      </rPr>
      <t>BOFXVII</t>
    </r>
    <r>
      <rPr>
        <sz val="10"/>
        <rFont val="Microsoft YaHei"/>
        <family val="2"/>
        <charset val="1"/>
      </rPr>
      <t>个人战第</t>
    </r>
    <r>
      <rPr>
        <sz val="10"/>
        <rFont val="Arial"/>
        <family val="2"/>
        <charset val="1"/>
      </rPr>
      <t>12</t>
    </r>
    <r>
      <rPr>
        <sz val="10"/>
        <rFont val="Microsoft YaHei"/>
        <family val="2"/>
        <charset val="1"/>
      </rPr>
      <t>名，原标题为“無機質世界に彩を”</t>
    </r>
  </si>
  <si>
    <t>Reinvent</t>
  </si>
  <si>
    <r>
      <rPr>
        <sz val="10"/>
        <rFont val="Arial"/>
        <family val="2"/>
        <charset val="1"/>
      </rPr>
      <t>BOFU2017</t>
    </r>
    <r>
      <rPr>
        <sz val="10"/>
        <rFont val="Microsoft YaHei"/>
        <family val="2"/>
        <charset val="1"/>
      </rPr>
      <t>参赛曲，收录于专辑《</t>
    </r>
    <r>
      <rPr>
        <sz val="10"/>
        <rFont val="Arial"/>
        <family val="2"/>
        <charset val="1"/>
      </rPr>
      <t>World Against</t>
    </r>
    <r>
      <rPr>
        <sz val="10"/>
        <rFont val="Microsoft YaHei"/>
        <family val="2"/>
        <charset val="1"/>
      </rPr>
      <t>》与《</t>
    </r>
    <r>
      <rPr>
        <sz val="10"/>
        <rFont val="Arial"/>
        <family val="2"/>
        <charset val="1"/>
      </rPr>
      <t>Lavenue</t>
    </r>
    <r>
      <rPr>
        <sz val="10"/>
        <rFont val="Microsoft YaHei"/>
        <family val="2"/>
        <charset val="1"/>
      </rPr>
      <t>》（加长版）；也收录于</t>
    </r>
    <r>
      <rPr>
        <sz val="10"/>
        <rFont val="Arial"/>
        <family val="2"/>
        <charset val="1"/>
      </rPr>
      <t>OverRapid</t>
    </r>
  </si>
  <si>
    <t>REKKA RESONANCE</t>
  </si>
  <si>
    <t>REDALiCE vs Kobaryo</t>
  </si>
  <si>
    <r>
      <rPr>
        <sz val="10"/>
        <rFont val="Microsoft YaHei"/>
        <family val="2"/>
        <charset val="1"/>
      </rPr>
      <t>原标题为“烈華</t>
    </r>
    <r>
      <rPr>
        <sz val="10"/>
        <rFont val="Arial"/>
        <family val="2"/>
        <charset val="1"/>
      </rPr>
      <t>RESONANCE”</t>
    </r>
  </si>
  <si>
    <t>Relentless</t>
  </si>
  <si>
    <t>Remind the Souls (Short Version)</t>
  </si>
  <si>
    <r>
      <rPr>
        <sz val="10"/>
        <rFont val="Microsoft YaHei"/>
        <family val="2"/>
        <charset val="1"/>
      </rPr>
      <t>原曲收录于</t>
    </r>
    <r>
      <rPr>
        <sz val="10"/>
        <rFont val="Arial"/>
        <family val="2"/>
        <charset val="1"/>
      </rPr>
      <t>Diverse System</t>
    </r>
    <r>
      <rPr>
        <sz val="10"/>
        <rFont val="Microsoft YaHei"/>
        <family val="2"/>
        <charset val="1"/>
      </rPr>
      <t>的十五周年纪念专辑《</t>
    </r>
    <r>
      <rPr>
        <sz val="10"/>
        <rFont val="Arial"/>
        <family val="2"/>
        <charset val="1"/>
      </rPr>
      <t>RADIAL</t>
    </r>
    <r>
      <rPr>
        <sz val="10"/>
        <rFont val="Microsoft YaHei"/>
        <family val="2"/>
        <charset val="1"/>
      </rPr>
      <t>》</t>
    </r>
  </si>
  <si>
    <t>Renegade</t>
  </si>
  <si>
    <t>ReviXy</t>
  </si>
  <si>
    <t>ikaruga_nex</t>
  </si>
  <si>
    <t>115-185</t>
  </si>
  <si>
    <r>
      <rPr>
        <sz val="10"/>
        <rFont val="Arial"/>
        <family val="2"/>
        <charset val="1"/>
      </rPr>
      <t>G2R2018</t>
    </r>
    <r>
      <rPr>
        <sz val="10"/>
        <rFont val="Microsoft YaHei"/>
        <family val="2"/>
        <charset val="1"/>
      </rPr>
      <t>个人战第</t>
    </r>
    <r>
      <rPr>
        <sz val="10"/>
        <rFont val="Arial"/>
        <family val="2"/>
        <charset val="1"/>
      </rPr>
      <t>20</t>
    </r>
    <r>
      <rPr>
        <sz val="10"/>
        <rFont val="Microsoft YaHei"/>
        <family val="2"/>
        <charset val="1"/>
      </rPr>
      <t>名</t>
    </r>
  </si>
  <si>
    <t>RGB</t>
  </si>
  <si>
    <t>MEMODEMO X AQUASINE</t>
  </si>
  <si>
    <t>Ringed Genesis</t>
  </si>
  <si>
    <t>Edelritter</t>
  </si>
  <si>
    <t>Rise</t>
  </si>
  <si>
    <r>
      <rPr>
        <sz val="10"/>
        <rFont val="Microsoft YaHei"/>
        <family val="2"/>
        <charset val="1"/>
      </rPr>
      <t>收录于专辑《</t>
    </r>
    <r>
      <rPr>
        <sz val="10"/>
        <rFont val="Arial"/>
        <family val="2"/>
        <charset val="1"/>
      </rPr>
      <t>Combat's Sweet Music</t>
    </r>
    <r>
      <rPr>
        <sz val="10"/>
        <rFont val="Microsoft YaHei"/>
        <family val="2"/>
        <charset val="1"/>
      </rPr>
      <t>》</t>
    </r>
  </si>
  <si>
    <t>Rise of the World</t>
  </si>
  <si>
    <r>
      <rPr>
        <sz val="10"/>
        <rFont val="Arial"/>
        <family val="2"/>
        <charset val="1"/>
      </rPr>
      <t>cosMo@</t>
    </r>
    <r>
      <rPr>
        <sz val="10"/>
        <rFont val="Microsoft YaHei"/>
        <family val="2"/>
        <charset val="1"/>
      </rPr>
      <t>暴走</t>
    </r>
    <r>
      <rPr>
        <sz val="10"/>
        <rFont val="Arial"/>
        <family val="2"/>
        <charset val="1"/>
      </rPr>
      <t>P</t>
    </r>
  </si>
  <si>
    <t>182-212</t>
  </si>
  <si>
    <t>Romance Wars</t>
  </si>
  <si>
    <t>U-ske (feat. lueur)</t>
  </si>
  <si>
    <r>
      <rPr>
        <sz val="10"/>
        <rFont val="Microsoft YaHei"/>
        <family val="2"/>
        <charset val="1"/>
      </rPr>
      <t>原标题为“</t>
    </r>
    <r>
      <rPr>
        <sz val="10"/>
        <rFont val="Arial"/>
        <family val="2"/>
        <charset val="1"/>
      </rPr>
      <t>vs</t>
    </r>
    <r>
      <rPr>
        <sz val="10"/>
        <rFont val="Microsoft YaHei"/>
        <family val="2"/>
        <charset val="1"/>
      </rPr>
      <t>キミ戦争”，</t>
    </r>
    <r>
      <rPr>
        <sz val="10"/>
        <rFont val="Arial"/>
        <family val="2"/>
        <charset val="1"/>
      </rPr>
      <t>Lanota</t>
    </r>
    <r>
      <rPr>
        <sz val="10"/>
        <rFont val="Microsoft YaHei"/>
        <family val="2"/>
        <charset val="1"/>
      </rPr>
      <t>联动提供曲</t>
    </r>
  </si>
  <si>
    <t>Rugie</t>
  </si>
  <si>
    <t>Feryquitous feat.Sennzai</t>
  </si>
  <si>
    <r>
      <rPr>
        <sz val="10"/>
        <rFont val="Microsoft YaHei"/>
        <family val="2"/>
        <charset val="1"/>
      </rPr>
      <t>收录于专辑《</t>
    </r>
    <r>
      <rPr>
        <sz val="10"/>
        <rFont val="Arial"/>
        <family val="2"/>
        <charset val="1"/>
      </rPr>
      <t>Arrêter le temps</t>
    </r>
    <r>
      <rPr>
        <sz val="10"/>
        <rFont val="Microsoft YaHei"/>
        <family val="2"/>
        <charset val="1"/>
      </rPr>
      <t>》</t>
    </r>
  </si>
  <si>
    <t>SACRIFICE feat. ayame</t>
  </si>
  <si>
    <r>
      <rPr>
        <sz val="10"/>
        <rFont val="Microsoft YaHei"/>
        <family val="2"/>
        <charset val="1"/>
      </rPr>
      <t>东方</t>
    </r>
    <r>
      <rPr>
        <sz val="10"/>
        <rFont val="Arial"/>
        <family val="2"/>
        <charset val="1"/>
      </rPr>
      <t>Project</t>
    </r>
    <r>
      <rPr>
        <sz val="10"/>
        <rFont val="Microsoft YaHei"/>
        <family val="2"/>
        <charset val="1"/>
      </rPr>
      <t>改编曲，原曲为《东方永夜抄》中的「月まで届け、不死の煙」</t>
    </r>
  </si>
  <si>
    <t>SAIKYO STRONGER</t>
  </si>
  <si>
    <t>REDALiCE vs USAO</t>
  </si>
  <si>
    <r>
      <rPr>
        <sz val="10"/>
        <rFont val="Arial"/>
        <family val="2"/>
        <charset val="1"/>
      </rPr>
      <t>maimai</t>
    </r>
    <r>
      <rPr>
        <sz val="10"/>
        <rFont val="Microsoft YaHei"/>
        <family val="2"/>
        <charset val="1"/>
      </rPr>
      <t>、</t>
    </r>
    <r>
      <rPr>
        <sz val="10"/>
        <rFont val="Arial"/>
        <family val="2"/>
        <charset val="1"/>
      </rPr>
      <t>WACCA</t>
    </r>
    <r>
      <rPr>
        <sz val="10"/>
        <rFont val="Microsoft YaHei"/>
        <family val="2"/>
        <charset val="1"/>
      </rPr>
      <t>、音击联动提供曲，原标题为“最強</t>
    </r>
    <r>
      <rPr>
        <sz val="10"/>
        <rFont val="Arial"/>
        <family val="2"/>
        <charset val="1"/>
      </rPr>
      <t>STRONGER”</t>
    </r>
    <r>
      <rPr>
        <sz val="10"/>
        <rFont val="Microsoft YaHei"/>
        <family val="2"/>
        <charset val="1"/>
      </rPr>
      <t>，更多信息详见曲目页面</t>
    </r>
  </si>
  <si>
    <t>Saint or Sinner</t>
  </si>
  <si>
    <t>crayvxn</t>
  </si>
  <si>
    <r>
      <rPr>
        <sz val="10"/>
        <rFont val="Arial"/>
        <family val="2"/>
        <charset val="1"/>
      </rPr>
      <t>5.10.4</t>
    </r>
    <r>
      <rPr>
        <sz val="10"/>
        <rFont val="Microsoft YaHei"/>
        <family val="2"/>
        <charset val="1"/>
      </rPr>
      <t>版本更新</t>
    </r>
  </si>
  <si>
    <t>Sakura Fubuki</t>
  </si>
  <si>
    <r>
      <rPr>
        <sz val="10"/>
        <rFont val="Arial"/>
        <family val="2"/>
        <charset val="1"/>
      </rPr>
      <t>BOFU2015</t>
    </r>
    <r>
      <rPr>
        <sz val="10"/>
        <rFont val="Microsoft YaHei"/>
        <family val="2"/>
        <charset val="1"/>
      </rPr>
      <t>个人战第</t>
    </r>
    <r>
      <rPr>
        <sz val="10"/>
        <rFont val="Arial"/>
        <family val="2"/>
        <charset val="1"/>
      </rPr>
      <t>4</t>
    </r>
    <r>
      <rPr>
        <sz val="10"/>
        <rFont val="Microsoft YaHei"/>
        <family val="2"/>
        <charset val="1"/>
      </rPr>
      <t>名，更多信息详见曲目页面</t>
    </r>
  </si>
  <si>
    <t>san skia</t>
  </si>
  <si>
    <t>ユアミトス</t>
  </si>
  <si>
    <r>
      <rPr>
        <sz val="10"/>
        <rFont val="Arial"/>
        <family val="2"/>
        <charset val="1"/>
      </rPr>
      <t>NOISZ STΔRLIVHT</t>
    </r>
    <r>
      <rPr>
        <sz val="10"/>
        <rFont val="Microsoft YaHei"/>
        <family val="2"/>
        <charset val="1"/>
      </rPr>
      <t>联动提供曲</t>
    </r>
  </si>
  <si>
    <t>Sayonara Hatsukoi</t>
  </si>
  <si>
    <r>
      <rPr>
        <sz val="10"/>
        <rFont val="Microsoft YaHei"/>
        <family val="2"/>
        <charset val="1"/>
      </rPr>
      <t>由巡音流歌演唱，完整版收录于专辑《</t>
    </r>
    <r>
      <rPr>
        <sz val="10"/>
        <rFont val="Arial"/>
        <family val="2"/>
        <charset val="1"/>
      </rPr>
      <t>Azuressence</t>
    </r>
    <r>
      <rPr>
        <sz val="10"/>
        <rFont val="Microsoft YaHei"/>
        <family val="2"/>
        <charset val="1"/>
      </rPr>
      <t>》；具有</t>
    </r>
    <r>
      <rPr>
        <sz val="10"/>
        <rFont val="Arial"/>
        <family val="2"/>
        <charset val="1"/>
      </rPr>
      <t>Eternal</t>
    </r>
    <r>
      <rPr>
        <sz val="10"/>
        <rFont val="Microsoft YaHei"/>
        <family val="2"/>
        <charset val="1"/>
      </rPr>
      <t>难度，信息详见下文</t>
    </r>
  </si>
  <si>
    <t>Scarlet Cage</t>
  </si>
  <si>
    <t>Daisuke Kurosawa</t>
  </si>
  <si>
    <t>Scarlet Lance</t>
  </si>
  <si>
    <t>MASAKI(ZUNTATA)</t>
  </si>
  <si>
    <r>
      <rPr>
        <sz val="10"/>
        <rFont val="Arial"/>
        <family val="2"/>
        <charset val="1"/>
      </rPr>
      <t>Groove Coaster</t>
    </r>
    <r>
      <rPr>
        <sz val="10"/>
        <rFont val="Microsoft YaHei"/>
        <family val="2"/>
        <charset val="1"/>
      </rPr>
      <t>联动收录曲，也收录于</t>
    </r>
    <r>
      <rPr>
        <sz val="10"/>
        <rFont val="Arial"/>
        <family val="2"/>
        <charset val="1"/>
      </rPr>
      <t>SDVX</t>
    </r>
    <r>
      <rPr>
        <sz val="10"/>
        <rFont val="Microsoft YaHei"/>
        <family val="2"/>
        <charset val="1"/>
      </rPr>
      <t>、</t>
    </r>
    <r>
      <rPr>
        <sz val="10"/>
        <rFont val="Arial"/>
        <family val="2"/>
        <charset val="1"/>
      </rPr>
      <t>CHUNITHM</t>
    </r>
    <r>
      <rPr>
        <sz val="10"/>
        <rFont val="Microsoft YaHei"/>
        <family val="2"/>
        <charset val="1"/>
      </rPr>
      <t>、太鼓之达人、</t>
    </r>
    <r>
      <rPr>
        <sz val="10"/>
        <rFont val="Arial"/>
        <family val="2"/>
        <charset val="1"/>
      </rPr>
      <t>maimai</t>
    </r>
    <r>
      <rPr>
        <sz val="10"/>
        <rFont val="Microsoft YaHei"/>
        <family val="2"/>
        <charset val="1"/>
      </rPr>
      <t>与</t>
    </r>
    <r>
      <rPr>
        <sz val="10"/>
        <rFont val="Arial"/>
        <family val="2"/>
        <charset val="1"/>
      </rPr>
      <t>Lanota</t>
    </r>
    <r>
      <rPr>
        <sz val="10"/>
        <rFont val="Microsoft YaHei"/>
        <family val="2"/>
        <charset val="1"/>
      </rPr>
      <t>，通称红枪</t>
    </r>
  </si>
  <si>
    <t>Seclusion</t>
  </si>
  <si>
    <t>Laur feat. Sennzai</t>
  </si>
  <si>
    <r>
      <rPr>
        <sz val="10"/>
        <rFont val="Arial"/>
        <family val="2"/>
        <charset val="1"/>
      </rPr>
      <t>2020</t>
    </r>
    <r>
      <rPr>
        <sz val="10"/>
        <rFont val="Microsoft YaHei"/>
        <family val="2"/>
        <charset val="1"/>
      </rPr>
      <t>公募优胜曲，</t>
    </r>
    <r>
      <rPr>
        <sz val="10"/>
        <rFont val="Arial"/>
        <family val="2"/>
        <charset val="1"/>
      </rPr>
      <t>3.7.0</t>
    </r>
    <r>
      <rPr>
        <sz val="10"/>
        <rFont val="Microsoft YaHei"/>
        <family val="2"/>
        <charset val="1"/>
      </rPr>
      <t>版本追加</t>
    </r>
  </si>
  <si>
    <t>Senkyou</t>
  </si>
  <si>
    <t>MYTK</t>
  </si>
  <si>
    <t>Shades of Light in a Transcendent Realm</t>
  </si>
  <si>
    <t>Sheriruth</t>
  </si>
  <si>
    <r>
      <rPr>
        <sz val="10"/>
        <rFont val="Microsoft YaHei"/>
        <family val="2"/>
        <charset val="1"/>
      </rPr>
      <t>对立的角色曲，通称黑魔王；收录于专辑《</t>
    </r>
    <r>
      <rPr>
        <sz val="10"/>
        <rFont val="Arial"/>
        <family val="2"/>
        <charset val="1"/>
      </rPr>
      <t>Grimoire of Darkness</t>
    </r>
    <r>
      <rPr>
        <sz val="10"/>
        <rFont val="Microsoft YaHei"/>
        <family val="2"/>
        <charset val="1"/>
      </rPr>
      <t>》中；</t>
    </r>
    <r>
      <rPr>
        <sz val="10"/>
        <rFont val="Arial"/>
        <family val="2"/>
        <charset val="1"/>
      </rPr>
      <t>CHUNITHM</t>
    </r>
    <r>
      <rPr>
        <sz val="10"/>
        <rFont val="Microsoft YaHei"/>
        <family val="2"/>
        <charset val="1"/>
      </rPr>
      <t>联动提供曲，更多信息详见曲目页面</t>
    </r>
  </si>
  <si>
    <t>Sheriruth (Laur Remix)</t>
  </si>
  <si>
    <r>
      <rPr>
        <sz val="10"/>
        <rFont val="Arial"/>
        <family val="2"/>
        <charset val="1"/>
      </rPr>
      <t>WACCA</t>
    </r>
    <r>
      <rPr>
        <sz val="10"/>
        <rFont val="Microsoft YaHei"/>
        <family val="2"/>
        <charset val="1"/>
      </rPr>
      <t>联动合作曲，更多信息详见原曲页面</t>
    </r>
  </si>
  <si>
    <t>shrink</t>
  </si>
  <si>
    <t>Shohei Tsuchiya(ZUNTATA)</t>
  </si>
  <si>
    <r>
      <rPr>
        <sz val="10"/>
        <rFont val="Arial"/>
        <family val="2"/>
        <charset val="1"/>
      </rPr>
      <t>MUSIC DIVER</t>
    </r>
    <r>
      <rPr>
        <sz val="10"/>
        <rFont val="Microsoft YaHei"/>
        <family val="2"/>
        <charset val="1"/>
      </rPr>
      <t>联动收录曲，也收录于</t>
    </r>
    <r>
      <rPr>
        <sz val="10"/>
        <rFont val="Arial"/>
        <family val="2"/>
        <charset val="1"/>
      </rPr>
      <t>Groove Coaster</t>
    </r>
  </si>
  <si>
    <t>Sign of "10.5km"</t>
  </si>
  <si>
    <t>渡步恭久</t>
  </si>
  <si>
    <t>Silent Rush</t>
  </si>
  <si>
    <t>Soleily</t>
  </si>
  <si>
    <t>Singularity</t>
  </si>
  <si>
    <r>
      <rPr>
        <sz val="10"/>
        <rFont val="Microsoft YaHei"/>
        <family val="2"/>
        <charset val="1"/>
      </rPr>
      <t>露娜的角色曲，与搭档解锁密切相关；收录于专辑《</t>
    </r>
    <r>
      <rPr>
        <sz val="10"/>
        <rFont val="Arial"/>
        <family val="2"/>
        <charset val="1"/>
      </rPr>
      <t>Infomorph</t>
    </r>
    <r>
      <rPr>
        <sz val="10"/>
        <rFont val="Microsoft YaHei"/>
        <family val="2"/>
        <charset val="1"/>
      </rPr>
      <t>》；</t>
    </r>
    <r>
      <rPr>
        <sz val="10"/>
        <rFont val="Arial"/>
        <family val="2"/>
        <charset val="1"/>
      </rPr>
      <t>Groove Coaster</t>
    </r>
    <r>
      <rPr>
        <sz val="10"/>
        <rFont val="Microsoft YaHei"/>
        <family val="2"/>
        <charset val="1"/>
      </rPr>
      <t>、音击联动提供曲，在</t>
    </r>
    <r>
      <rPr>
        <sz val="10"/>
        <rFont val="Arial"/>
        <family val="2"/>
        <charset val="1"/>
      </rPr>
      <t>GC</t>
    </r>
    <r>
      <rPr>
        <sz val="10"/>
        <rFont val="Microsoft YaHei"/>
        <family val="2"/>
        <charset val="1"/>
      </rPr>
      <t>中标注为</t>
    </r>
    <r>
      <rPr>
        <sz val="10"/>
        <rFont val="Arial"/>
        <family val="2"/>
        <charset val="1"/>
      </rPr>
      <t>Singularity -Binary Enfold-</t>
    </r>
    <r>
      <rPr>
        <sz val="10"/>
        <rFont val="Microsoft YaHei"/>
        <family val="2"/>
        <charset val="1"/>
      </rPr>
      <t>；具有</t>
    </r>
    <r>
      <rPr>
        <sz val="10"/>
        <rFont val="Arial"/>
        <family val="2"/>
        <charset val="1"/>
      </rPr>
      <t>Beyond</t>
    </r>
    <r>
      <rPr>
        <sz val="10"/>
        <rFont val="Microsoft YaHei"/>
        <family val="2"/>
        <charset val="1"/>
      </rPr>
      <t>难度，信息详见下文；更多信息详见曲目页面</t>
    </r>
  </si>
  <si>
    <t>Small Cloud Sugar Candy</t>
  </si>
  <si>
    <r>
      <rPr>
        <sz val="10"/>
        <rFont val="Microsoft YaHei"/>
        <family val="2"/>
        <charset val="1"/>
      </rPr>
      <t xml:space="preserve">テヅカ </t>
    </r>
    <r>
      <rPr>
        <sz val="10"/>
        <rFont val="Arial"/>
        <family val="2"/>
        <charset val="1"/>
      </rPr>
      <t>x Aoi feat.</t>
    </r>
    <r>
      <rPr>
        <sz val="10"/>
        <rFont val="Microsoft YaHei"/>
        <family val="2"/>
        <charset val="1"/>
      </rPr>
      <t>桃雛なの</t>
    </r>
  </si>
  <si>
    <r>
      <rPr>
        <sz val="10"/>
        <rFont val="Arial"/>
        <family val="2"/>
        <charset val="1"/>
      </rPr>
      <t>2020</t>
    </r>
    <r>
      <rPr>
        <sz val="10"/>
        <rFont val="Microsoft YaHei"/>
        <family val="2"/>
        <charset val="1"/>
      </rPr>
      <t>公募优胜曲，音击联动提供曲</t>
    </r>
  </si>
  <si>
    <t>Snow White</t>
  </si>
  <si>
    <r>
      <rPr>
        <sz val="10"/>
        <rFont val="Arial"/>
        <family val="2"/>
        <charset val="1"/>
      </rPr>
      <t>BOFU2015</t>
    </r>
    <r>
      <rPr>
        <sz val="10"/>
        <rFont val="Microsoft YaHei"/>
        <family val="2"/>
        <charset val="1"/>
      </rPr>
      <t>个人战第</t>
    </r>
    <r>
      <rPr>
        <sz val="10"/>
        <rFont val="Arial"/>
        <family val="2"/>
        <charset val="1"/>
      </rPr>
      <t>12</t>
    </r>
    <r>
      <rPr>
        <sz val="10"/>
        <rFont val="Microsoft YaHei"/>
        <family val="2"/>
        <charset val="1"/>
      </rPr>
      <t>名</t>
    </r>
  </si>
  <si>
    <t>Solitary Dream</t>
  </si>
  <si>
    <t>ak+q feat. Sennzai</t>
  </si>
  <si>
    <r>
      <rPr>
        <sz val="10"/>
        <rFont val="Arial"/>
        <family val="2"/>
        <charset val="1"/>
      </rPr>
      <t>Arcaea</t>
    </r>
    <r>
      <rPr>
        <sz val="10"/>
        <rFont val="Microsoft YaHei"/>
        <family val="2"/>
        <charset val="1"/>
      </rPr>
      <t>两周年纪念曲，也用作</t>
    </r>
    <r>
      <rPr>
        <sz val="10"/>
        <rFont val="Arial"/>
        <family val="2"/>
        <charset val="1"/>
      </rPr>
      <t>4.0</t>
    </r>
    <r>
      <rPr>
        <sz val="10"/>
        <rFont val="Microsoft YaHei"/>
        <family val="2"/>
        <charset val="1"/>
      </rPr>
      <t>版本之前的启动界面</t>
    </r>
    <r>
      <rPr>
        <sz val="10"/>
        <rFont val="Arial"/>
        <family val="2"/>
        <charset val="1"/>
      </rPr>
      <t>BGM</t>
    </r>
    <r>
      <rPr>
        <sz val="10"/>
        <rFont val="Microsoft YaHei"/>
        <family val="2"/>
        <charset val="1"/>
      </rPr>
      <t>。原标题为“虚空の夢”，曲绘随玩家语言设置变化；更多信息详见曲目页面</t>
    </r>
  </si>
  <si>
    <t>SOUNDWiTCH</t>
  </si>
  <si>
    <t>HATE</t>
  </si>
  <si>
    <r>
      <rPr>
        <sz val="10"/>
        <rFont val="Arial"/>
        <family val="2"/>
        <charset val="1"/>
      </rPr>
      <t>2016</t>
    </r>
    <r>
      <rPr>
        <sz val="10"/>
        <rFont val="Microsoft YaHei"/>
        <family val="2"/>
        <charset val="1"/>
      </rPr>
      <t>年发布的</t>
    </r>
    <r>
      <rPr>
        <sz val="10"/>
        <rFont val="Arial"/>
        <family val="2"/>
        <charset val="1"/>
      </rPr>
      <t>BMS</t>
    </r>
    <r>
      <rPr>
        <sz val="10"/>
        <rFont val="Microsoft YaHei"/>
        <family val="2"/>
        <charset val="1"/>
      </rPr>
      <t>曲</t>
    </r>
  </si>
  <si>
    <t>Specta</t>
  </si>
  <si>
    <t>Spider's Thread</t>
  </si>
  <si>
    <r>
      <rPr>
        <sz val="10"/>
        <rFont val="Microsoft YaHei"/>
        <family val="2"/>
        <charset val="1"/>
      </rPr>
      <t>きくお</t>
    </r>
    <r>
      <rPr>
        <sz val="10"/>
        <rFont val="Arial"/>
        <family val="2"/>
        <charset val="1"/>
      </rPr>
      <t>×cosMo</t>
    </r>
    <r>
      <rPr>
        <sz val="10"/>
        <rFont val="Microsoft YaHei"/>
        <family val="2"/>
        <charset val="1"/>
      </rPr>
      <t>＠暴走</t>
    </r>
    <r>
      <rPr>
        <sz val="10"/>
        <rFont val="Arial"/>
        <family val="2"/>
        <charset val="1"/>
      </rPr>
      <t>P feat.</t>
    </r>
    <r>
      <rPr>
        <sz val="10"/>
        <rFont val="Microsoft YaHei"/>
        <family val="2"/>
        <charset val="1"/>
      </rPr>
      <t>影縫英</t>
    </r>
  </si>
  <si>
    <r>
      <rPr>
        <sz val="10"/>
        <rFont val="Arial"/>
        <family val="2"/>
        <charset val="1"/>
      </rPr>
      <t>CHUNITHM</t>
    </r>
    <r>
      <rPr>
        <sz val="10"/>
        <rFont val="Microsoft YaHei"/>
        <family val="2"/>
        <charset val="1"/>
      </rPr>
      <t>联动收录曲，原标题为“蜘蛛の糸”，更多信息详见曲目页面</t>
    </r>
  </si>
  <si>
    <t>Spirit of the Dauntless</t>
  </si>
  <si>
    <t>KO3 &amp; Relect</t>
  </si>
  <si>
    <t>STAGER (ALL STAGE CLEAR)</t>
  </si>
  <si>
    <t>Ras</t>
  </si>
  <si>
    <r>
      <rPr>
        <sz val="10"/>
        <rFont val="Arial"/>
        <family val="2"/>
        <charset val="1"/>
      </rPr>
      <t>Tone Sphere</t>
    </r>
    <r>
      <rPr>
        <sz val="10"/>
        <rFont val="Microsoft YaHei"/>
        <family val="2"/>
        <charset val="1"/>
      </rPr>
      <t>联动收录曲，三个难度的曲绘各不相同；原曲为</t>
    </r>
    <r>
      <rPr>
        <sz val="10"/>
        <rFont val="Arial"/>
        <family val="2"/>
        <charset val="1"/>
      </rPr>
      <t>BOF2013</t>
    </r>
    <r>
      <rPr>
        <sz val="10"/>
        <rFont val="Microsoft YaHei"/>
        <family val="2"/>
        <charset val="1"/>
      </rPr>
      <t>个人战季军，也收录于</t>
    </r>
    <r>
      <rPr>
        <sz val="10"/>
        <rFont val="Arial"/>
        <family val="2"/>
        <charset val="1"/>
      </rPr>
      <t>Groove Coaster(ALL STAGE CLEAR)</t>
    </r>
    <r>
      <rPr>
        <sz val="10"/>
        <rFont val="Microsoft YaHei"/>
        <family val="2"/>
        <charset val="1"/>
      </rPr>
      <t>、</t>
    </r>
    <r>
      <rPr>
        <sz val="10"/>
        <rFont val="Arial"/>
        <family val="2"/>
        <charset val="1"/>
      </rPr>
      <t>CiRCLINK</t>
    </r>
    <r>
      <rPr>
        <sz val="10"/>
        <rFont val="Microsoft YaHei"/>
        <family val="2"/>
        <charset val="1"/>
      </rPr>
      <t>与</t>
    </r>
    <r>
      <rPr>
        <sz val="10"/>
        <rFont val="Arial"/>
        <family val="2"/>
        <charset val="1"/>
      </rPr>
      <t>CHUNITHM</t>
    </r>
  </si>
  <si>
    <t>STARGATE EXTREME</t>
  </si>
  <si>
    <t>KARUT</t>
  </si>
  <si>
    <r>
      <rPr>
        <sz val="10"/>
        <rFont val="Arial"/>
        <family val="2"/>
        <charset val="1"/>
      </rPr>
      <t>Sixtar Gate: STARTRAIL</t>
    </r>
    <r>
      <rPr>
        <sz val="10"/>
        <rFont val="Microsoft YaHei"/>
        <family val="2"/>
        <charset val="1"/>
      </rPr>
      <t>联动收录曲；具有</t>
    </r>
    <r>
      <rPr>
        <sz val="10"/>
        <rFont val="Arial"/>
        <family val="2"/>
        <charset val="1"/>
      </rPr>
      <t>Eternal</t>
    </r>
    <r>
      <rPr>
        <sz val="10"/>
        <rFont val="Microsoft YaHei"/>
        <family val="2"/>
        <charset val="1"/>
      </rPr>
      <t>难度，信息详见下文</t>
    </r>
  </si>
  <si>
    <t>Stasis</t>
  </si>
  <si>
    <r>
      <rPr>
        <sz val="10"/>
        <rFont val="Arial"/>
        <family val="2"/>
        <charset val="1"/>
      </rPr>
      <t>Lanota</t>
    </r>
    <r>
      <rPr>
        <sz val="10"/>
        <rFont val="Microsoft YaHei"/>
        <family val="2"/>
        <charset val="1"/>
      </rPr>
      <t>联动收录曲，三个难度的曲绘各不相同；更多信息详见曲目页面</t>
    </r>
  </si>
  <si>
    <t>Stratoliner</t>
  </si>
  <si>
    <t>Strongholds</t>
  </si>
  <si>
    <r>
      <rPr>
        <sz val="10"/>
        <rFont val="Microsoft YaHei"/>
        <family val="2"/>
        <charset val="1"/>
      </rPr>
      <t>完整版收录于专辑《</t>
    </r>
    <r>
      <rPr>
        <sz val="10"/>
        <rFont val="Arial"/>
        <family val="2"/>
        <charset val="1"/>
      </rPr>
      <t>Lethal Weapon</t>
    </r>
    <r>
      <rPr>
        <sz val="10"/>
        <rFont val="Microsoft YaHei"/>
        <family val="2"/>
        <charset val="1"/>
      </rPr>
      <t>》</t>
    </r>
  </si>
  <si>
    <t>Sulfur</t>
  </si>
  <si>
    <t>ぺのれり</t>
  </si>
  <si>
    <r>
      <rPr>
        <sz val="10"/>
        <rFont val="Microsoft YaHei"/>
        <family val="2"/>
        <charset val="1"/>
      </rPr>
      <t>音击联动提供曲，加长版收录于专辑《</t>
    </r>
    <r>
      <rPr>
        <sz val="10"/>
        <rFont val="Arial"/>
        <family val="2"/>
        <charset val="1"/>
      </rPr>
      <t>Memories of Light</t>
    </r>
    <r>
      <rPr>
        <sz val="10"/>
        <rFont val="Microsoft YaHei"/>
        <family val="2"/>
        <charset val="1"/>
      </rPr>
      <t>》</t>
    </r>
  </si>
  <si>
    <t>Summer Fireworks of Love</t>
  </si>
  <si>
    <r>
      <rPr>
        <sz val="10"/>
        <rFont val="Microsoft YaHei"/>
        <family val="2"/>
        <charset val="1"/>
      </rPr>
      <t>官方原声专辑《</t>
    </r>
    <r>
      <rPr>
        <sz val="10"/>
        <rFont val="Arial"/>
        <family val="2"/>
        <charset val="1"/>
      </rPr>
      <t>Memories of Dreams</t>
    </r>
    <r>
      <rPr>
        <sz val="10"/>
        <rFont val="Microsoft YaHei"/>
        <family val="2"/>
        <charset val="1"/>
      </rPr>
      <t>》的先行特典曲目，原标题为“彩る夏の恋花火”；</t>
    </r>
    <r>
      <rPr>
        <sz val="10"/>
        <rFont val="Arial"/>
        <family val="2"/>
        <charset val="1"/>
      </rPr>
      <t>Cytus II</t>
    </r>
    <r>
      <rPr>
        <sz val="10"/>
        <rFont val="Microsoft YaHei"/>
        <family val="2"/>
        <charset val="1"/>
      </rPr>
      <t>联动提供曲</t>
    </r>
  </si>
  <si>
    <t>Suomi</t>
  </si>
  <si>
    <t>Aire</t>
  </si>
  <si>
    <r>
      <rPr>
        <sz val="10"/>
        <rFont val="Microsoft YaHei"/>
        <family val="2"/>
        <charset val="1"/>
      </rPr>
      <t>收录于专辑《</t>
    </r>
    <r>
      <rPr>
        <sz val="10"/>
        <rFont val="Arial"/>
        <family val="2"/>
        <charset val="1"/>
      </rPr>
      <t>Lilium X5</t>
    </r>
    <r>
      <rPr>
        <sz val="10"/>
        <rFont val="Microsoft YaHei"/>
        <family val="2"/>
        <charset val="1"/>
      </rPr>
      <t>》；具有</t>
    </r>
    <r>
      <rPr>
        <sz val="10"/>
        <rFont val="Arial"/>
        <family val="2"/>
        <charset val="1"/>
      </rPr>
      <t>Eternal</t>
    </r>
    <r>
      <rPr>
        <sz val="10"/>
        <rFont val="Microsoft YaHei"/>
        <family val="2"/>
        <charset val="1"/>
      </rPr>
      <t>难度，信息详见下文</t>
    </r>
  </si>
  <si>
    <t>SUPER AMBULANCE</t>
  </si>
  <si>
    <t>AJURIKA</t>
  </si>
  <si>
    <r>
      <rPr>
        <sz val="10"/>
        <rFont val="Microsoft YaHei"/>
        <family val="2"/>
        <charset val="1"/>
      </rPr>
      <t>音击联动收录曲，也收录于</t>
    </r>
    <r>
      <rPr>
        <sz val="10"/>
        <rFont val="Arial"/>
        <family val="2"/>
        <charset val="1"/>
      </rPr>
      <t>maimai</t>
    </r>
    <r>
      <rPr>
        <sz val="10"/>
        <rFont val="Microsoft YaHei"/>
        <family val="2"/>
        <charset val="1"/>
      </rPr>
      <t>和</t>
    </r>
    <r>
      <rPr>
        <sz val="10"/>
        <rFont val="Arial"/>
        <family val="2"/>
        <charset val="1"/>
      </rPr>
      <t>CHUNITHM</t>
    </r>
  </si>
  <si>
    <t>SUPERNOVA</t>
  </si>
  <si>
    <t>BACO</t>
  </si>
  <si>
    <r>
      <rPr>
        <sz val="10"/>
        <rFont val="Arial"/>
        <family val="2"/>
        <charset val="1"/>
      </rPr>
      <t>BMS</t>
    </r>
    <r>
      <rPr>
        <sz val="10"/>
        <rFont val="Microsoft YaHei"/>
        <family val="2"/>
        <charset val="1"/>
      </rPr>
      <t>活动无名战</t>
    </r>
    <r>
      <rPr>
        <sz val="10"/>
        <rFont val="Arial"/>
        <family val="2"/>
        <charset val="1"/>
      </rPr>
      <t>5</t>
    </r>
    <r>
      <rPr>
        <sz val="10"/>
        <rFont val="Microsoft YaHei"/>
        <family val="2"/>
        <charset val="1"/>
      </rPr>
      <t>（</t>
    </r>
    <r>
      <rPr>
        <sz val="10"/>
        <rFont val="Arial"/>
        <family val="2"/>
        <charset val="1"/>
      </rPr>
      <t>2005</t>
    </r>
    <r>
      <rPr>
        <sz val="10"/>
        <rFont val="Microsoft YaHei"/>
        <family val="2"/>
        <charset val="1"/>
      </rPr>
      <t>）参赛曲</t>
    </r>
  </si>
  <si>
    <t>Surrender</t>
  </si>
  <si>
    <t>void</t>
  </si>
  <si>
    <r>
      <rPr>
        <sz val="10"/>
        <rFont val="Arial"/>
        <family val="2"/>
        <charset val="1"/>
      </rPr>
      <t>STELLIGHTS</t>
    </r>
    <r>
      <rPr>
        <sz val="10"/>
        <rFont val="Microsoft YaHei"/>
        <family val="2"/>
        <charset val="1"/>
      </rPr>
      <t>联动收录曲</t>
    </r>
  </si>
  <si>
    <t>Swan Song</t>
  </si>
  <si>
    <t>void (Mournfinale)</t>
  </si>
  <si>
    <t>Syro</t>
  </si>
  <si>
    <t>Mitomoro</t>
  </si>
  <si>
    <t>syūten</t>
  </si>
  <si>
    <r>
      <rPr>
        <sz val="10"/>
        <rFont val="Arial"/>
        <family val="2"/>
        <charset val="1"/>
      </rPr>
      <t xml:space="preserve">Apo11o"COLLAPSAR"program ft. </t>
    </r>
    <r>
      <rPr>
        <sz val="10"/>
        <rFont val="Microsoft YaHei"/>
        <family val="2"/>
        <charset val="1"/>
      </rPr>
      <t>大瀬良あい</t>
    </r>
  </si>
  <si>
    <t>76-96</t>
  </si>
  <si>
    <t>Technicolour</t>
  </si>
  <si>
    <t>Tempestissimo</t>
  </si>
  <si>
    <r>
      <rPr>
        <sz val="10"/>
        <rFont val="Microsoft YaHei"/>
        <family val="2"/>
        <charset val="1"/>
      </rPr>
      <t>具有</t>
    </r>
    <r>
      <rPr>
        <sz val="10"/>
        <rFont val="Arial"/>
        <family val="2"/>
        <charset val="1"/>
      </rPr>
      <t>Beyond</t>
    </r>
    <r>
      <rPr>
        <sz val="10"/>
        <rFont val="Microsoft YaHei"/>
        <family val="2"/>
        <charset val="1"/>
      </rPr>
      <t>难度，信息详见下文；需要特殊方法解禁；音击联动提供曲，更多信息详见曲目页面</t>
    </r>
  </si>
  <si>
    <t>TEmPTaTiON</t>
  </si>
  <si>
    <t>TeraVolt</t>
  </si>
  <si>
    <t>Katali</t>
  </si>
  <si>
    <t>Teriqma</t>
  </si>
  <si>
    <t>Testify</t>
  </si>
  <si>
    <r>
      <rPr>
        <sz val="10"/>
        <rFont val="Arial"/>
        <family val="2"/>
        <charset val="1"/>
      </rPr>
      <t xml:space="preserve">void (Mournfinale) feat. </t>
    </r>
    <r>
      <rPr>
        <sz val="10"/>
        <rFont val="Microsoft YaHei"/>
        <family val="2"/>
        <charset val="1"/>
      </rPr>
      <t>星熊南巫</t>
    </r>
  </si>
  <si>
    <r>
      <rPr>
        <sz val="10"/>
        <rFont val="Microsoft YaHei"/>
        <family val="2"/>
        <charset val="1"/>
      </rPr>
      <t>具有</t>
    </r>
    <r>
      <rPr>
        <sz val="10"/>
        <rFont val="Arial"/>
        <family val="2"/>
        <charset val="1"/>
      </rPr>
      <t>Beyond</t>
    </r>
    <r>
      <rPr>
        <sz val="10"/>
        <rFont val="Microsoft YaHei"/>
        <family val="2"/>
        <charset val="1"/>
      </rPr>
      <t>难度，信息详见下文；需通过“</t>
    </r>
    <r>
      <rPr>
        <sz val="10"/>
        <rFont val="Arial"/>
        <family val="2"/>
        <charset val="1"/>
      </rPr>
      <t>Axiom of the End”</t>
    </r>
    <r>
      <rPr>
        <sz val="10"/>
        <rFont val="Microsoft YaHei"/>
        <family val="2"/>
        <charset val="1"/>
      </rPr>
      <t>解禁，更多信息详见曲目页面</t>
    </r>
  </si>
  <si>
    <t>The Formula</t>
  </si>
  <si>
    <r>
      <rPr>
        <sz val="10"/>
        <rFont val="Arial"/>
        <family val="2"/>
        <charset val="1"/>
      </rPr>
      <t>BOF2013</t>
    </r>
    <r>
      <rPr>
        <sz val="10"/>
        <rFont val="Microsoft YaHei"/>
        <family val="2"/>
        <charset val="1"/>
      </rPr>
      <t>个人战第</t>
    </r>
    <r>
      <rPr>
        <sz val="10"/>
        <rFont val="Arial"/>
        <family val="2"/>
        <charset val="1"/>
      </rPr>
      <t>2</t>
    </r>
    <r>
      <rPr>
        <sz val="10"/>
        <rFont val="Microsoft YaHei"/>
        <family val="2"/>
        <charset val="1"/>
      </rPr>
      <t>名，更多信息详见曲目页面</t>
    </r>
  </si>
  <si>
    <t>The Message</t>
  </si>
  <si>
    <t>The Survivor (Game Edit)</t>
  </si>
  <si>
    <r>
      <rPr>
        <sz val="10"/>
        <rFont val="Microsoft YaHei"/>
        <family val="2"/>
        <charset val="1"/>
      </rPr>
      <t>也收录于</t>
    </r>
    <r>
      <rPr>
        <sz val="10"/>
        <rFont val="Arial"/>
        <family val="2"/>
        <charset val="1"/>
      </rPr>
      <t>VOEZ</t>
    </r>
    <r>
      <rPr>
        <sz val="10"/>
        <rFont val="Microsoft YaHei"/>
        <family val="2"/>
        <charset val="1"/>
      </rPr>
      <t>，原曲收录于专辑《</t>
    </r>
    <r>
      <rPr>
        <sz val="10"/>
        <rFont val="Arial"/>
        <family val="2"/>
        <charset val="1"/>
      </rPr>
      <t>AD:TRANCE 2</t>
    </r>
    <r>
      <rPr>
        <sz val="10"/>
        <rFont val="Microsoft YaHei"/>
        <family val="2"/>
        <charset val="1"/>
      </rPr>
      <t>》，为现版本最长的歌曲（</t>
    </r>
    <r>
      <rPr>
        <sz val="10"/>
        <rFont val="Arial"/>
        <family val="2"/>
        <charset val="1"/>
      </rPr>
      <t>3</t>
    </r>
    <r>
      <rPr>
        <sz val="10"/>
        <rFont val="Microsoft YaHei"/>
        <family val="2"/>
        <charset val="1"/>
      </rPr>
      <t>分</t>
    </r>
    <r>
      <rPr>
        <sz val="10"/>
        <rFont val="Arial"/>
        <family val="2"/>
        <charset val="1"/>
      </rPr>
      <t>09</t>
    </r>
    <r>
      <rPr>
        <sz val="10"/>
        <rFont val="Microsoft YaHei"/>
        <family val="2"/>
        <charset val="1"/>
      </rPr>
      <t>秒）</t>
    </r>
  </si>
  <si>
    <t>THE ULTIMACY</t>
  </si>
  <si>
    <t>aran vs Massive New Krew</t>
  </si>
  <si>
    <t>Third Sun</t>
  </si>
  <si>
    <t>Ash Astral</t>
  </si>
  <si>
    <t>75-225</t>
  </si>
  <si>
    <r>
      <rPr>
        <sz val="10"/>
        <rFont val="Microsoft YaHei"/>
        <family val="2"/>
        <charset val="1"/>
      </rPr>
      <t>冰与火之舞联动收录曲；具有</t>
    </r>
    <r>
      <rPr>
        <sz val="10"/>
        <rFont val="Arial"/>
        <family val="2"/>
        <charset val="1"/>
      </rPr>
      <t>Eternal</t>
    </r>
    <r>
      <rPr>
        <sz val="10"/>
        <rFont val="Microsoft YaHei"/>
        <family val="2"/>
        <charset val="1"/>
      </rPr>
      <t>难度，信息详见下文</t>
    </r>
  </si>
  <si>
    <t>Tie me down gently</t>
  </si>
  <si>
    <r>
      <rPr>
        <sz val="10"/>
        <rFont val="Microsoft YaHei"/>
        <family val="2"/>
        <charset val="1"/>
      </rPr>
      <t xml:space="preserve">溝口ゆうま </t>
    </r>
    <r>
      <rPr>
        <sz val="10"/>
        <rFont val="Arial"/>
        <family val="2"/>
        <charset val="1"/>
      </rPr>
      <t>feat.</t>
    </r>
    <r>
      <rPr>
        <sz val="10"/>
        <rFont val="Microsoft YaHei"/>
        <family val="2"/>
        <charset val="1"/>
      </rPr>
      <t>大瀬良あい</t>
    </r>
  </si>
  <si>
    <r>
      <rPr>
        <sz val="10"/>
        <rFont val="Arial"/>
        <family val="2"/>
        <charset val="1"/>
      </rPr>
      <t>2019</t>
    </r>
    <r>
      <rPr>
        <sz val="10"/>
        <rFont val="Microsoft YaHei"/>
        <family val="2"/>
        <charset val="1"/>
      </rPr>
      <t>公募优胜曲；曲绘角色名为“</t>
    </r>
    <r>
      <rPr>
        <sz val="10"/>
        <rFont val="Arial"/>
        <family val="2"/>
        <charset val="1"/>
      </rPr>
      <t>Nayc-Retêrra”</t>
    </r>
  </si>
  <si>
    <t>Tiferet</t>
  </si>
  <si>
    <t>xi + Sta</t>
  </si>
  <si>
    <t>140?</t>
  </si>
  <si>
    <t>To the Furthest Dream</t>
  </si>
  <si>
    <r>
      <rPr>
        <sz val="10"/>
        <rFont val="Arial"/>
        <family val="2"/>
        <charset val="1"/>
      </rPr>
      <t xml:space="preserve">ii/night feat. </t>
    </r>
    <r>
      <rPr>
        <sz val="10"/>
        <rFont val="Microsoft YaHei"/>
        <family val="2"/>
        <charset val="1"/>
      </rPr>
      <t>綺良雪</t>
    </r>
    <r>
      <rPr>
        <sz val="10"/>
        <rFont val="Arial"/>
        <family val="2"/>
        <charset val="1"/>
      </rPr>
      <t>[3]</t>
    </r>
  </si>
  <si>
    <r>
      <rPr>
        <sz val="10"/>
        <rFont val="Microsoft YaHei"/>
        <family val="2"/>
        <charset val="1"/>
      </rPr>
      <t>原标题为“彼方の夢へと”，</t>
    </r>
    <r>
      <rPr>
        <sz val="10"/>
        <rFont val="Arial"/>
        <family val="2"/>
        <charset val="1"/>
      </rPr>
      <t>2023</t>
    </r>
    <r>
      <rPr>
        <sz val="10"/>
        <rFont val="Microsoft YaHei"/>
        <family val="2"/>
        <charset val="1"/>
      </rPr>
      <t>年东京电玩展先行特典曲目，三个难度的曲绘均不相同</t>
    </r>
  </si>
  <si>
    <t>To the Milky Way</t>
  </si>
  <si>
    <t>To: Alice Liddell</t>
  </si>
  <si>
    <t>原标题为“アリス・リデルに捧ぐ”</t>
  </si>
  <si>
    <t>Transient Space</t>
  </si>
  <si>
    <t>sleepless, Gardens, aspect</t>
  </si>
  <si>
    <t>115-132</t>
  </si>
  <si>
    <t>Trap Crow</t>
  </si>
  <si>
    <t>trappola bewitching</t>
  </si>
  <si>
    <t>gmtn.</t>
  </si>
  <si>
    <r>
      <rPr>
        <sz val="10"/>
        <rFont val="Microsoft YaHei"/>
        <family val="2"/>
        <charset val="1"/>
      </rPr>
      <t xml:space="preserve">原标题为“妖艷魔女 </t>
    </r>
    <r>
      <rPr>
        <sz val="10"/>
        <rFont val="Arial"/>
        <family val="2"/>
        <charset val="1"/>
      </rPr>
      <t>-trappola bewitching-”</t>
    </r>
    <r>
      <rPr>
        <sz val="10"/>
        <rFont val="Microsoft YaHei"/>
        <family val="2"/>
        <charset val="1"/>
      </rPr>
      <t>；完整版收录于专辑《</t>
    </r>
    <r>
      <rPr>
        <sz val="10"/>
        <rFont val="Arial"/>
        <family val="2"/>
        <charset val="1"/>
      </rPr>
      <t>Memory of Conflict</t>
    </r>
    <r>
      <rPr>
        <sz val="10"/>
        <rFont val="Microsoft YaHei"/>
        <family val="2"/>
        <charset val="1"/>
      </rPr>
      <t>》；</t>
    </r>
    <r>
      <rPr>
        <sz val="10"/>
        <rFont val="Arial"/>
        <family val="2"/>
        <charset val="1"/>
      </rPr>
      <t>MUSIC DIVER</t>
    </r>
    <r>
      <rPr>
        <sz val="10"/>
        <rFont val="Microsoft YaHei"/>
        <family val="2"/>
        <charset val="1"/>
      </rPr>
      <t>联动提供曲，具有</t>
    </r>
    <r>
      <rPr>
        <sz val="10"/>
        <rFont val="Arial"/>
        <family val="2"/>
        <charset val="1"/>
      </rPr>
      <t>Beyond</t>
    </r>
    <r>
      <rPr>
        <sz val="10"/>
        <rFont val="Microsoft YaHei"/>
        <family val="2"/>
        <charset val="1"/>
      </rPr>
      <t>难度，信息详见下文</t>
    </r>
  </si>
  <si>
    <t>Trrricksters!!</t>
  </si>
  <si>
    <r>
      <rPr>
        <sz val="10"/>
        <rFont val="Arial"/>
        <family val="2"/>
        <charset val="1"/>
      </rPr>
      <t xml:space="preserve">s-don vs. </t>
    </r>
    <r>
      <rPr>
        <sz val="10"/>
        <rFont val="Microsoft YaHei"/>
        <family val="2"/>
        <charset val="1"/>
      </rPr>
      <t>翡乃イスカ</t>
    </r>
  </si>
  <si>
    <t>Tsuki ni Murakumo, Hana ni Kaze</t>
  </si>
  <si>
    <t>幽閉サテライト</t>
  </si>
  <si>
    <r>
      <rPr>
        <sz val="10"/>
        <rFont val="Microsoft YaHei"/>
        <family val="2"/>
        <charset val="1"/>
      </rPr>
      <t>原标题为“月に叢雲華に風”，著名的东方</t>
    </r>
    <r>
      <rPr>
        <sz val="10"/>
        <rFont val="Arial"/>
        <family val="2"/>
        <charset val="1"/>
      </rPr>
      <t>Project</t>
    </r>
    <r>
      <rPr>
        <sz val="10"/>
        <rFont val="Microsoft YaHei"/>
        <family val="2"/>
        <charset val="1"/>
      </rPr>
      <t>改编曲，更多信息详见曲目页面</t>
    </r>
  </si>
  <si>
    <t>Turbocharger</t>
  </si>
  <si>
    <t>A/I</t>
  </si>
  <si>
    <t>128-170</t>
  </si>
  <si>
    <t>Twilight Concerto</t>
  </si>
  <si>
    <t>Scarlette</t>
  </si>
  <si>
    <r>
      <rPr>
        <sz val="10"/>
        <rFont val="Microsoft YaHei"/>
        <family val="2"/>
        <charset val="1"/>
      </rPr>
      <t>原标题为“黄昏の協奏曲”，</t>
    </r>
    <r>
      <rPr>
        <sz val="10"/>
        <rFont val="Arial"/>
        <family val="2"/>
        <charset val="1"/>
      </rPr>
      <t>KALPA</t>
    </r>
    <r>
      <rPr>
        <sz val="10"/>
        <rFont val="Microsoft YaHei"/>
        <family val="2"/>
        <charset val="1"/>
      </rPr>
      <t>联动收录曲；具有</t>
    </r>
    <r>
      <rPr>
        <sz val="10"/>
        <rFont val="Arial"/>
        <family val="2"/>
        <charset val="1"/>
      </rPr>
      <t>Eternal</t>
    </r>
    <r>
      <rPr>
        <sz val="10"/>
        <rFont val="Microsoft YaHei"/>
        <family val="2"/>
        <charset val="1"/>
      </rPr>
      <t>难度，信息详见下文</t>
    </r>
  </si>
  <si>
    <t>Ultimate taste</t>
  </si>
  <si>
    <r>
      <rPr>
        <sz val="10"/>
        <rFont val="Microsoft YaHei"/>
        <family val="2"/>
        <charset val="1"/>
      </rPr>
      <t>ぱらどっと</t>
    </r>
    <r>
      <rPr>
        <sz val="10"/>
        <rFont val="Arial"/>
        <family val="2"/>
        <charset val="1"/>
      </rPr>
      <t>[6]</t>
    </r>
  </si>
  <si>
    <r>
      <rPr>
        <sz val="10"/>
        <rFont val="Microsoft YaHei"/>
        <family val="2"/>
        <charset val="1"/>
      </rPr>
      <t>东方</t>
    </r>
    <r>
      <rPr>
        <sz val="10"/>
        <rFont val="Arial"/>
        <family val="2"/>
        <charset val="1"/>
      </rPr>
      <t>Project</t>
    </r>
    <r>
      <rPr>
        <sz val="10"/>
        <rFont val="Microsoft YaHei"/>
        <family val="2"/>
        <charset val="1"/>
      </rPr>
      <t>改编曲，原曲为《东方红魔乡》中的「</t>
    </r>
    <r>
      <rPr>
        <sz val="10"/>
        <rFont val="Arial"/>
        <family val="2"/>
        <charset val="1"/>
      </rPr>
      <t>U.N.</t>
    </r>
    <r>
      <rPr>
        <sz val="10"/>
        <rFont val="Microsoft YaHei"/>
        <family val="2"/>
        <charset val="1"/>
      </rPr>
      <t>オーエンは彼女なのか？」</t>
    </r>
  </si>
  <si>
    <t>ultradiaxon-N3</t>
  </si>
  <si>
    <r>
      <rPr>
        <sz val="10"/>
        <rFont val="Arial"/>
        <family val="2"/>
        <charset val="1"/>
      </rPr>
      <t>Ai</t>
    </r>
    <r>
      <rPr>
        <sz val="10"/>
        <rFont val="Microsoft YaHei"/>
        <family val="2"/>
        <charset val="1"/>
      </rPr>
      <t>酱的角色曲</t>
    </r>
  </si>
  <si>
    <t>UNKNOWN LEVELS</t>
  </si>
  <si>
    <t>Yuta Imai</t>
  </si>
  <si>
    <t>110-165</t>
  </si>
  <si>
    <t>Used to be</t>
  </si>
  <si>
    <t>KIVΛ</t>
  </si>
  <si>
    <t>Valhalla:0</t>
  </si>
  <si>
    <t>Juggernaut.</t>
  </si>
  <si>
    <t>Vandalism</t>
  </si>
  <si>
    <t>Ashrount</t>
  </si>
  <si>
    <t>VECTOЯ</t>
  </si>
  <si>
    <r>
      <rPr>
        <sz val="10"/>
        <rFont val="Arial"/>
        <family val="2"/>
        <charset val="1"/>
      </rPr>
      <t>G2R2018</t>
    </r>
    <r>
      <rPr>
        <sz val="10"/>
        <rFont val="Microsoft YaHei"/>
        <family val="2"/>
        <charset val="1"/>
      </rPr>
      <t>参赛曲</t>
    </r>
  </si>
  <si>
    <t>Vexaria</t>
  </si>
  <si>
    <t>Vicious Heroism</t>
  </si>
  <si>
    <t>Vindication</t>
  </si>
  <si>
    <t>Vivid Theory</t>
  </si>
  <si>
    <t>Viyella's Tears</t>
  </si>
  <si>
    <t>Vulcānus</t>
  </si>
  <si>
    <t>Team Grimoire vs Aoi</t>
  </si>
  <si>
    <r>
      <rPr>
        <sz val="10"/>
        <rFont val="Arial"/>
        <family val="2"/>
        <charset val="1"/>
      </rPr>
      <t>Rotaeno</t>
    </r>
    <r>
      <rPr>
        <sz val="10"/>
        <rFont val="Microsoft YaHei"/>
        <family val="2"/>
        <charset val="1"/>
      </rPr>
      <t>联动合作曲</t>
    </r>
  </si>
  <si>
    <t>w4</t>
  </si>
  <si>
    <r>
      <rPr>
        <sz val="10"/>
        <rFont val="Microsoft YaHei"/>
        <family val="2"/>
        <charset val="1"/>
      </rPr>
      <t xml:space="preserve">穴山大輔 </t>
    </r>
    <r>
      <rPr>
        <sz val="10"/>
        <rFont val="Arial"/>
        <family val="2"/>
        <charset val="1"/>
      </rPr>
      <t xml:space="preserve">VS </t>
    </r>
    <r>
      <rPr>
        <sz val="10"/>
        <rFont val="Microsoft YaHei"/>
        <family val="2"/>
        <charset val="1"/>
      </rPr>
      <t xml:space="preserve">光吉猛修 </t>
    </r>
    <r>
      <rPr>
        <sz val="10"/>
        <rFont val="Arial"/>
        <family val="2"/>
        <charset val="1"/>
      </rPr>
      <t>VS Kai</t>
    </r>
  </si>
  <si>
    <t>71-192</t>
  </si>
  <si>
    <r>
      <rPr>
        <sz val="10"/>
        <rFont val="Microsoft YaHei"/>
        <family val="2"/>
        <charset val="1"/>
      </rPr>
      <t>音击联动收录曲，原标题为“</t>
    </r>
    <r>
      <rPr>
        <sz val="10"/>
        <rFont val="Arial"/>
        <family val="2"/>
        <charset val="1"/>
      </rPr>
      <t>ω4”</t>
    </r>
  </si>
  <si>
    <t>WAIT FOR DAWN</t>
  </si>
  <si>
    <r>
      <rPr>
        <sz val="10"/>
        <rFont val="Arial"/>
        <family val="2"/>
        <charset val="1"/>
      </rPr>
      <t xml:space="preserve">U-ske feat. </t>
    </r>
    <r>
      <rPr>
        <sz val="10"/>
        <rFont val="Microsoft YaHei"/>
        <family val="2"/>
        <charset val="1"/>
      </rPr>
      <t>棗いつき</t>
    </r>
  </si>
  <si>
    <t>Waltz for Lorelei</t>
  </si>
  <si>
    <r>
      <rPr>
        <sz val="10"/>
        <rFont val="Arial"/>
        <family val="2"/>
        <charset val="1"/>
      </rPr>
      <t xml:space="preserve">Sobrem &amp; </t>
    </r>
    <r>
      <rPr>
        <sz val="10"/>
        <rFont val="Microsoft YaHei"/>
        <family val="2"/>
        <charset val="1"/>
      </rPr>
      <t>庭師</t>
    </r>
  </si>
  <si>
    <t>Wish Upon a Snow</t>
  </si>
  <si>
    <t>打打だいず</t>
  </si>
  <si>
    <t>with U</t>
  </si>
  <si>
    <r>
      <rPr>
        <sz val="10"/>
        <rFont val="Arial"/>
        <family val="2"/>
        <charset val="1"/>
      </rPr>
      <t xml:space="preserve">t+pazolite &amp; Massive New Krew feat. </t>
    </r>
    <r>
      <rPr>
        <sz val="10"/>
        <rFont val="Microsoft YaHei"/>
        <family val="2"/>
        <charset val="1"/>
      </rPr>
      <t>リリィ</t>
    </r>
    <r>
      <rPr>
        <sz val="10"/>
        <rFont val="Arial"/>
        <family val="2"/>
        <charset val="1"/>
      </rPr>
      <t>(CV:</t>
    </r>
    <r>
      <rPr>
        <sz val="10"/>
        <rFont val="Microsoft YaHei"/>
        <family val="2"/>
        <charset val="1"/>
      </rPr>
      <t>青木志貴</t>
    </r>
    <r>
      <rPr>
        <sz val="10"/>
        <rFont val="Arial"/>
        <family val="2"/>
        <charset val="1"/>
      </rPr>
      <t>)</t>
    </r>
  </si>
  <si>
    <t>World Ender</t>
  </si>
  <si>
    <t>sasakure.UK × TJ.hangneil</t>
  </si>
  <si>
    <t>190-280</t>
  </si>
  <si>
    <r>
      <rPr>
        <sz val="10"/>
        <rFont val="Microsoft YaHei"/>
        <family val="2"/>
        <charset val="1"/>
      </rPr>
      <t>原标题为“魔王”；具有</t>
    </r>
    <r>
      <rPr>
        <sz val="10"/>
        <rFont val="Arial"/>
        <family val="2"/>
        <charset val="1"/>
      </rPr>
      <t>Beyond</t>
    </r>
    <r>
      <rPr>
        <sz val="10"/>
        <rFont val="Microsoft YaHei"/>
        <family val="2"/>
        <charset val="1"/>
      </rPr>
      <t>难度，信息详见下文；需通过“</t>
    </r>
    <r>
      <rPr>
        <sz val="10"/>
        <rFont val="Arial"/>
        <family val="2"/>
        <charset val="1"/>
      </rPr>
      <t>Axiom of the End”</t>
    </r>
    <r>
      <rPr>
        <sz val="10"/>
        <rFont val="Microsoft YaHei"/>
        <family val="2"/>
        <charset val="1"/>
      </rPr>
      <t>解禁</t>
    </r>
  </si>
  <si>
    <t>World Fragment III(radio edit)</t>
  </si>
  <si>
    <t>World Vanquisher</t>
  </si>
  <si>
    <t>world.execute(me);</t>
  </si>
  <si>
    <t>Mili</t>
  </si>
  <si>
    <t>相关信息详见曲目页面</t>
  </si>
  <si>
    <t>Xanatos</t>
  </si>
  <si>
    <t>Xeraphinite</t>
  </si>
  <si>
    <r>
      <rPr>
        <sz val="10"/>
        <rFont val="Microsoft YaHei"/>
        <family val="2"/>
        <charset val="1"/>
      </rPr>
      <t>官方原声专辑《</t>
    </r>
    <r>
      <rPr>
        <sz val="10"/>
        <rFont val="Arial"/>
        <family val="2"/>
        <charset val="1"/>
      </rPr>
      <t>Memories of Realms</t>
    </r>
    <r>
      <rPr>
        <sz val="10"/>
        <rFont val="Microsoft YaHei"/>
        <family val="2"/>
        <charset val="1"/>
      </rPr>
      <t>》的先行特典曲目</t>
    </r>
  </si>
  <si>
    <t>XTREME</t>
  </si>
  <si>
    <t>Yosakura Fubuki</t>
  </si>
  <si>
    <t>A.SAKA</t>
  </si>
  <si>
    <r>
      <rPr>
        <sz val="10"/>
        <rFont val="Arial"/>
        <family val="2"/>
        <charset val="1"/>
      </rPr>
      <t>STELLIGHTS</t>
    </r>
    <r>
      <rPr>
        <sz val="10"/>
        <rFont val="Microsoft YaHei"/>
        <family val="2"/>
        <charset val="1"/>
      </rPr>
      <t>联动合作曲，原标题为“夜桜吹雪”</t>
    </r>
  </si>
  <si>
    <t>Your voice so... feat. Such</t>
  </si>
  <si>
    <r>
      <rPr>
        <sz val="10"/>
        <rFont val="Microsoft YaHei"/>
        <family val="2"/>
        <charset val="1"/>
      </rPr>
      <t>收录于专辑《</t>
    </r>
    <r>
      <rPr>
        <sz val="10"/>
        <rFont val="Arial"/>
        <family val="2"/>
        <charset val="1"/>
      </rPr>
      <t>FÜGENE</t>
    </r>
    <r>
      <rPr>
        <sz val="10"/>
        <rFont val="Microsoft YaHei"/>
        <family val="2"/>
        <charset val="1"/>
      </rPr>
      <t>》；因其曲绘通称腿</t>
    </r>
    <r>
      <rPr>
        <sz val="10"/>
        <rFont val="Arial"/>
        <family val="2"/>
        <charset val="1"/>
      </rPr>
      <t>1</t>
    </r>
  </si>
  <si>
    <t>μ</t>
  </si>
  <si>
    <t>140-190</t>
  </si>
  <si>
    <r>
      <rPr>
        <sz val="10"/>
        <rFont val="Arial"/>
        <family val="2"/>
        <charset val="1"/>
      </rPr>
      <t>KALPA</t>
    </r>
    <r>
      <rPr>
        <sz val="10"/>
        <rFont val="Microsoft YaHei"/>
        <family val="2"/>
        <charset val="1"/>
      </rPr>
      <t>联动提供曲</t>
    </r>
  </si>
  <si>
    <t>ΟΔΥΣΣΕΙΑ</t>
  </si>
  <si>
    <t>Sober Bear</t>
  </si>
  <si>
    <t>Last | Moment</t>
  </si>
  <si>
    <t>Final Verdict——Silent Answer</t>
  </si>
  <si>
    <t>Last | Eternity</t>
  </si>
  <si>
    <t>单曲计算</t>
  </si>
  <si>
    <t>简单计算爬梯</t>
  </si>
  <si>
    <t>定数</t>
  </si>
  <si>
    <t>-Pure</t>
  </si>
  <si>
    <t>预测P+</t>
  </si>
  <si>
    <t>搭档Step值</t>
  </si>
  <si>
    <t>使用体力</t>
  </si>
  <si>
    <t>剩余体力</t>
  </si>
  <si>
    <r>
      <rPr>
        <sz val="10"/>
        <rFont val="Arial"/>
        <family val="2"/>
        <charset val="1"/>
      </rPr>
      <t>Pure</t>
    </r>
    <r>
      <rPr>
        <sz val="10"/>
        <rFont val="Microsoft YaHei"/>
        <family val="2"/>
        <charset val="1"/>
      </rPr>
      <t>总数</t>
    </r>
  </si>
  <si>
    <t>+Pure</t>
  </si>
  <si>
    <t>以得分反推小P</t>
  </si>
  <si>
    <t>残片加成使用数</t>
  </si>
  <si>
    <t>Far</t>
  </si>
  <si>
    <t>Lost</t>
  </si>
  <si>
    <t>Pure+</t>
  </si>
  <si>
    <t>Pure-</t>
  </si>
  <si>
    <t>根据曲名近似查找定数</t>
  </si>
  <si>
    <t>难度选择（起始Past-1</t>
  </si>
  <si>
    <t>获取结果</t>
  </si>
  <si>
    <t>PST1 FTR3 ETR4 BYD5</t>
  </si>
  <si>
    <t>用于游玩偏移误差 大小P未启用时PEPL不填</t>
  </si>
  <si>
    <t>偏移时微调</t>
  </si>
  <si>
    <t>Acc</t>
  </si>
  <si>
    <t>F Late</t>
  </si>
  <si>
    <t>P Late</t>
  </si>
  <si>
    <t>F Early</t>
  </si>
  <si>
    <t>P Early</t>
  </si>
  <si>
    <t>预测体力恢复时长(h</t>
  </si>
  <si>
    <t>物量总数</t>
  </si>
  <si>
    <t>游玩分数（推算</t>
  </si>
  <si>
    <t>单曲潜力值推算</t>
  </si>
  <si>
    <t>本次有效世界进度（仅搭档数值</t>
  </si>
  <si>
    <t>UnstableRate</t>
  </si>
  <si>
    <t>平衡度</t>
  </si>
  <si>
    <t>越低越好</t>
  </si>
  <si>
    <t>越接近0越好 与UR作为准度第二参考</t>
  </si>
  <si>
    <t>准确度</t>
  </si>
  <si>
    <t>Pure+Acc</t>
  </si>
  <si>
    <t>Pure Overall</t>
  </si>
  <si>
    <t>Overall（一般不作参考</t>
  </si>
  <si>
    <t>OM 权重模式</t>
  </si>
  <si>
    <t>EX</t>
  </si>
  <si>
    <t>EX+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</si>
</sst>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Microsoft YaHei"/>
      <family val="2"/>
      <charset val="1"/>
    </font>
    <font>
      <sz val="10"/>
      <name val="Arial"/>
      <family val="2"/>
      <charset val="1"/>
    </font>
    <font>
      <sz val="10"/>
      <color rgb="FF468A1A"/>
      <name val="Microsoft YaHei"/>
      <family val="2"/>
      <charset val="1"/>
    </font>
    <font>
      <sz val="14"/>
      <color rgb="FFFFFFFF"/>
      <name val="Microsoft YaHei"/>
      <family val="2"/>
      <charset val="1"/>
    </font>
    <font>
      <b/>
      <sz val="10"/>
      <color rgb="FFFF0000"/>
      <name val="Microsoft YaHei"/>
      <family val="2"/>
      <charset val="1"/>
    </font>
    <font>
      <b/>
      <i/>
      <sz val="10"/>
      <color rgb="FFFFFFFF"/>
      <name val="Microsoft YaHei"/>
      <family val="2"/>
      <charset val="1"/>
    </font>
    <font>
      <b/>
      <sz val="16"/>
      <color rgb="FFFFFFFF"/>
      <name val="Arial"/>
      <family val="2"/>
      <charset val="1"/>
    </font>
    <font>
      <b/>
      <u/>
      <sz val="12"/>
      <color rgb="FF158466"/>
      <name val="Microsoft YaHei"/>
      <family val="2"/>
      <charset val="1"/>
    </font>
    <font>
      <b/>
      <sz val="18"/>
      <color rgb="FFFF8000"/>
      <name val="Microsoft YaHei"/>
      <family val="2"/>
      <charset val="1"/>
    </font>
    <font>
      <i/>
      <sz val="10"/>
      <name val="Microsoft YaHei"/>
      <family val="2"/>
      <charset val="1"/>
    </font>
    <font>
      <b/>
      <sz val="10"/>
      <color rgb="FFFFFFFF"/>
      <name val="Microsoft YaHei"/>
      <family val="2"/>
      <charset val="1"/>
    </font>
    <font>
      <b/>
      <sz val="10"/>
      <color rgb="FF2A6099"/>
      <name val="Microsoft YaHei"/>
      <family val="2"/>
      <charset val="1"/>
    </font>
    <font>
      <b/>
      <sz val="10"/>
      <color rgb="FF158466"/>
      <name val="Microsoft YaHei"/>
      <family val="2"/>
      <charset val="1"/>
    </font>
    <font>
      <b/>
      <sz val="10"/>
      <name val="Microsoft YaHei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4000"/>
        <bgColor rgb="FFFF0000"/>
      </patternFill>
    </fill>
    <fill>
      <patternFill patternType="solid">
        <fgColor rgb="FFB4C7DC"/>
        <bgColor rgb="FF99CCFF"/>
      </patternFill>
    </fill>
    <fill>
      <patternFill patternType="solid">
        <fgColor rgb="FF729FCF"/>
        <bgColor rgb="FF5983B0"/>
      </patternFill>
    </fill>
    <fill>
      <patternFill patternType="solid">
        <fgColor rgb="FF5983B0"/>
        <bgColor rgb="FF808080"/>
      </patternFill>
    </fill>
    <fill>
      <patternFill patternType="solid">
        <fgColor rgb="FF158466"/>
        <bgColor rgb="FF008080"/>
      </patternFill>
    </fill>
    <fill>
      <patternFill patternType="solid">
        <fgColor rgb="FFE0C2CD"/>
        <bgColor rgb="FFF7D1D5"/>
      </patternFill>
    </fill>
    <fill>
      <patternFill patternType="solid">
        <fgColor rgb="FFF7D1D5"/>
        <bgColor rgb="FFE0C2CD"/>
      </patternFill>
    </fill>
    <fill>
      <patternFill patternType="solid">
        <fgColor rgb="FFA1467E"/>
        <bgColor rgb="FF993366"/>
      </patternFill>
    </fill>
    <fill>
      <patternFill patternType="solid">
        <fgColor rgb="FFFF7B59"/>
        <bgColor rgb="FFFF972F"/>
      </patternFill>
    </fill>
    <fill>
      <patternFill patternType="solid">
        <fgColor rgb="FFFFAA95"/>
        <bgColor rgb="FFE0C2CD"/>
      </patternFill>
    </fill>
    <fill>
      <patternFill patternType="solid">
        <fgColor rgb="FFFF972F"/>
        <bgColor rgb="FFFF8000"/>
      </patternFill>
    </fill>
    <fill>
      <patternFill patternType="solid">
        <fgColor rgb="FFBF0041"/>
        <bgColor rgb="FF800080"/>
      </patternFill>
    </fill>
    <fill>
      <patternFill patternType="solid">
        <fgColor rgb="FF77BC65"/>
        <bgColor rgb="FF99CC00"/>
      </patternFill>
    </fill>
    <fill>
      <patternFill patternType="solid">
        <fgColor rgb="FF55308D"/>
        <bgColor rgb="FF333333"/>
      </patternFill>
    </fill>
    <fill>
      <patternFill patternType="solid">
        <fgColor rgb="FF800080"/>
        <bgColor rgb="FF660066"/>
      </patternFill>
    </fill>
    <fill>
      <patternFill patternType="solid">
        <fgColor rgb="FF2A6099"/>
        <bgColor rgb="FF158466"/>
      </patternFill>
    </fill>
    <fill>
      <patternFill patternType="solid">
        <fgColor rgb="FF3A1A0F"/>
        <bgColor rgb="FF333333"/>
      </patternFill>
    </fill>
    <fill>
      <patternFill patternType="solid">
        <fgColor rgb="FF000000"/>
        <bgColor rgb="FF3A1A0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8" fillId="0" borderId="0" xfId="0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left"/>
    </xf>
    <xf numFmtId="0" fontId="0" fillId="0" borderId="0" xfId="0" applyFont="1" applyAlignment="1" applyProtection="1">
      <alignment horizontal="left"/>
    </xf>
    <xf numFmtId="0" fontId="1" fillId="0" borderId="0" xfId="0" applyFont="1" applyAlignment="1" applyProtection="1">
      <alignment horizontal="left"/>
    </xf>
    <xf numFmtId="0" fontId="0" fillId="0" borderId="0" xfId="0" applyFont="1" applyAlignment="1" applyProtection="1">
      <alignment horizontal="left" vertical="center"/>
    </xf>
    <xf numFmtId="0" fontId="0" fillId="0" borderId="0" xfId="0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0" fillId="0" borderId="0" xfId="0" applyFont="1" applyAlignment="1" applyProtection="1">
      <alignment horizontal="center"/>
    </xf>
    <xf numFmtId="0" fontId="3" fillId="2" borderId="0" xfId="0" applyFont="1" applyFill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0" fillId="3" borderId="0" xfId="0" applyFill="1" applyAlignment="1" applyProtection="1">
      <alignment horizontal="center" vertical="center"/>
    </xf>
    <xf numFmtId="0" fontId="0" fillId="4" borderId="0" xfId="0" applyFill="1" applyAlignment="1" applyProtection="1">
      <alignment horizontal="center" vertical="center"/>
    </xf>
    <xf numFmtId="0" fontId="0" fillId="5" borderId="0" xfId="0" applyFill="1" applyAlignment="1" applyProtection="1">
      <alignment horizontal="center" vertical="center"/>
    </xf>
    <xf numFmtId="4" fontId="0" fillId="0" borderId="0" xfId="0" applyNumberFormat="1" applyFont="1" applyAlignment="1" applyProtection="1">
      <alignment horizontal="center" vertical="center"/>
    </xf>
    <xf numFmtId="0" fontId="0" fillId="6" borderId="0" xfId="0" applyFont="1" applyFill="1" applyAlignment="1" applyProtection="1">
      <alignment horizontal="center" vertical="center"/>
    </xf>
    <xf numFmtId="0" fontId="0" fillId="7" borderId="0" xfId="0" applyFont="1" applyFill="1" applyAlignment="1" applyProtection="1">
      <alignment horizontal="center" vertical="center"/>
    </xf>
    <xf numFmtId="0" fontId="0" fillId="8" borderId="0" xfId="0" applyFill="1" applyAlignment="1" applyProtection="1">
      <alignment horizontal="center" vertical="center"/>
    </xf>
    <xf numFmtId="0" fontId="0" fillId="0" borderId="0" xfId="0" applyAlignment="1" applyProtection="1"/>
    <xf numFmtId="0" fontId="0" fillId="9" borderId="0" xfId="0" applyFont="1" applyFill="1" applyAlignment="1" applyProtection="1">
      <alignment horizontal="center" vertical="center"/>
    </xf>
    <xf numFmtId="0" fontId="0" fillId="10" borderId="0" xfId="0" applyFont="1" applyFill="1" applyAlignment="1" applyProtection="1">
      <alignment horizontal="center" vertical="center"/>
    </xf>
    <xf numFmtId="0" fontId="0" fillId="11" borderId="0" xfId="0" applyFont="1" applyFill="1" applyAlignment="1" applyProtection="1">
      <alignment horizontal="center" vertical="center"/>
    </xf>
    <xf numFmtId="0" fontId="0" fillId="12" borderId="0" xfId="0" applyFill="1" applyAlignment="1" applyProtection="1">
      <alignment horizontal="center" vertical="center"/>
    </xf>
    <xf numFmtId="0" fontId="0" fillId="0" borderId="0" xfId="0" applyFont="1" applyAlignment="1" applyProtection="1">
      <alignment horizontal="right"/>
    </xf>
    <xf numFmtId="0" fontId="0" fillId="13" borderId="0" xfId="0" applyFill="1" applyAlignment="1" applyProtection="1">
      <alignment horizontal="center"/>
    </xf>
    <xf numFmtId="0" fontId="5" fillId="14" borderId="0" xfId="0" applyFont="1" applyFill="1" applyAlignment="1" applyProtection="1">
      <alignment horizontal="center" vertical="center"/>
    </xf>
    <xf numFmtId="0" fontId="0" fillId="0" borderId="0" xfId="0" applyFont="1" applyAlignment="1" applyProtection="1">
      <alignment horizontal="right" vertical="center"/>
    </xf>
    <xf numFmtId="0" fontId="0" fillId="15" borderId="0" xfId="0" applyFill="1" applyAlignment="1" applyProtection="1">
      <alignment horizontal="center" vertical="center"/>
    </xf>
    <xf numFmtId="0" fontId="0" fillId="16" borderId="0" xfId="0" applyFill="1" applyAlignment="1" applyProtection="1">
      <alignment horizontal="center"/>
    </xf>
    <xf numFmtId="0" fontId="0" fillId="17" borderId="0" xfId="0" applyFill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0" fontId="5" fillId="18" borderId="0" xfId="0" applyFont="1" applyFill="1" applyAlignment="1" applyProtection="1">
      <alignment horizontal="center" vertical="center"/>
    </xf>
    <xf numFmtId="0" fontId="6" fillId="19" borderId="0" xfId="0" applyFont="1" applyFill="1" applyAlignment="1" applyProtection="1">
      <alignment horizontal="center" vertical="center"/>
    </xf>
    <xf numFmtId="0" fontId="7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/>
    </xf>
    <xf numFmtId="10" fontId="0" fillId="0" borderId="0" xfId="0" applyNumberFormat="1" applyAlignment="1" applyProtection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19" borderId="0" xfId="0" applyFont="1" applyFill="1" applyBorder="1" applyAlignment="1" applyProtection="1">
      <alignment horizontal="center" vertical="center"/>
    </xf>
    <xf numFmtId="10" fontId="10" fillId="19" borderId="0" xfId="0" applyNumberFormat="1" applyFont="1" applyFill="1" applyBorder="1" applyAlignment="1" applyProtection="1">
      <alignment horizontal="center" vertical="center"/>
    </xf>
    <xf numFmtId="0" fontId="11" fillId="0" borderId="0" xfId="0" applyFont="1" applyAlignment="1" applyProtection="1">
      <alignment horizontal="right"/>
    </xf>
    <xf numFmtId="10" fontId="0" fillId="0" borderId="0" xfId="0" applyNumberFormat="1" applyAlignment="1" applyProtection="1">
      <alignment horizontal="left"/>
    </xf>
    <xf numFmtId="0" fontId="12" fillId="0" borderId="0" xfId="0" applyFont="1" applyAlignment="1" applyProtection="1">
      <alignment horizontal="right"/>
    </xf>
    <xf numFmtId="10" fontId="0" fillId="0" borderId="0" xfId="0" applyNumberFormat="1" applyAlignment="1" applyProtection="1">
      <alignment horizontal="left" vertical="center"/>
    </xf>
    <xf numFmtId="0" fontId="13" fillId="0" borderId="0" xfId="0" applyFont="1" applyAlignment="1" applyProtection="1">
      <alignment horizontal="right"/>
    </xf>
    <xf numFmtId="10" fontId="13" fillId="0" borderId="0" xfId="0" applyNumberFormat="1" applyFont="1" applyAlignment="1" applyProtection="1">
      <alignment horizontal="left"/>
    </xf>
    <xf numFmtId="0" fontId="0" fillId="0" borderId="0" xfId="0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B4C7DC"/>
      <rgbColor rgb="FF808080"/>
      <rgbColor rgb="FF729FCF"/>
      <rgbColor rgb="FFA1467E"/>
      <rgbColor rgb="FFFFFFCC"/>
      <rgbColor rgb="FFCCFFFF"/>
      <rgbColor rgb="FF660066"/>
      <rgbColor rgb="FFFF7B59"/>
      <rgbColor rgb="FF2A6099"/>
      <rgbColor rgb="FFE0C2CD"/>
      <rgbColor rgb="FF000080"/>
      <rgbColor rgb="FFFF00FF"/>
      <rgbColor rgb="FFFFFF00"/>
      <rgbColor rgb="FF00FFFF"/>
      <rgbColor rgb="FFBF0041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7D1D5"/>
      <rgbColor rgb="FF3366FF"/>
      <rgbColor rgb="FF33CCCC"/>
      <rgbColor rgb="FF99CC00"/>
      <rgbColor rgb="FFFFCC00"/>
      <rgbColor rgb="FFFF972F"/>
      <rgbColor rgb="FFFF8000"/>
      <rgbColor rgb="FF5983B0"/>
      <rgbColor rgb="FF77BC65"/>
      <rgbColor rgb="FF003366"/>
      <rgbColor rgb="FF468A1A"/>
      <rgbColor rgb="FF003300"/>
      <rgbColor rgb="FF3A1A0F"/>
      <rgbColor rgb="FFFF4000"/>
      <rgbColor rgb="FF993366"/>
      <rgbColor rgb="FF55308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5"/>
  <sheetViews>
    <sheetView topLeftCell="B1" zoomScale="130" zoomScaleNormal="130" workbookViewId="0">
      <selection activeCell="B7" sqref="B7"/>
    </sheetView>
  </sheetViews>
  <sheetFormatPr defaultColWidth="10.99609375" defaultRowHeight="14.25" x14ac:dyDescent="0.2"/>
  <cols>
    <col min="1" max="1" width="40.796875" style="5" customWidth="1"/>
    <col min="2" max="2" width="47.4453125" style="5" customWidth="1"/>
    <col min="3" max="16384" width="10.99609375" style="5"/>
  </cols>
  <sheetData>
    <row r="1" spans="1:16" x14ac:dyDescent="0.2">
      <c r="A1" s="6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7" t="s">
        <v>7</v>
      </c>
      <c r="I1" s="6" t="s">
        <v>8</v>
      </c>
      <c r="O1" s="8"/>
      <c r="P1" s="8"/>
    </row>
    <row r="2" spans="1:16" x14ac:dyDescent="0.2">
      <c r="A2" s="7" t="s">
        <v>9</v>
      </c>
      <c r="B2" s="7" t="s">
        <v>10</v>
      </c>
      <c r="C2" s="7" t="s">
        <v>11</v>
      </c>
      <c r="D2" s="5">
        <v>4.5</v>
      </c>
      <c r="E2" s="5">
        <v>7.8</v>
      </c>
      <c r="F2" s="5">
        <v>10.6</v>
      </c>
      <c r="I2" s="7" t="s">
        <v>12</v>
      </c>
      <c r="O2" s="7"/>
      <c r="P2" s="7"/>
    </row>
    <row r="3" spans="1:16" x14ac:dyDescent="0.2">
      <c r="A3" s="7" t="s">
        <v>13</v>
      </c>
      <c r="B3" s="6" t="s">
        <v>14</v>
      </c>
      <c r="C3" s="6">
        <v>181</v>
      </c>
      <c r="D3" s="5">
        <v>5.5</v>
      </c>
      <c r="E3" s="5">
        <v>9.1999999999999993</v>
      </c>
      <c r="F3" s="5">
        <v>11.1</v>
      </c>
      <c r="I3" s="7" t="s">
        <v>15</v>
      </c>
      <c r="O3" s="7"/>
      <c r="P3" s="7"/>
    </row>
    <row r="4" spans="1:16" x14ac:dyDescent="0.2">
      <c r="A4" s="7" t="s">
        <v>16</v>
      </c>
      <c r="B4" s="7" t="s">
        <v>17</v>
      </c>
      <c r="C4" s="7" t="s">
        <v>18</v>
      </c>
      <c r="D4" s="5">
        <v>4</v>
      </c>
      <c r="E4" s="5">
        <v>7.8</v>
      </c>
      <c r="F4" s="5">
        <v>9.8000000000000007</v>
      </c>
      <c r="G4" s="5">
        <v>10.5</v>
      </c>
      <c r="I4" s="7" t="s">
        <v>19</v>
      </c>
      <c r="O4" s="7"/>
      <c r="P4" s="7"/>
    </row>
    <row r="5" spans="1:16" x14ac:dyDescent="0.2">
      <c r="A5" s="7" t="s">
        <v>20</v>
      </c>
      <c r="B5" s="7" t="s">
        <v>21</v>
      </c>
      <c r="C5" s="6">
        <v>130</v>
      </c>
      <c r="D5" s="5">
        <v>2.5</v>
      </c>
      <c r="E5" s="5">
        <v>6.5</v>
      </c>
      <c r="F5" s="5">
        <v>8.1999999999999993</v>
      </c>
      <c r="I5" s="6" t="s">
        <v>22</v>
      </c>
      <c r="O5" s="7"/>
      <c r="P5" s="7"/>
    </row>
    <row r="6" spans="1:16" x14ac:dyDescent="0.2">
      <c r="A6" s="7" t="s">
        <v>23</v>
      </c>
      <c r="B6" s="6" t="s">
        <v>24</v>
      </c>
      <c r="C6" s="6">
        <v>150</v>
      </c>
      <c r="D6" s="5">
        <v>3</v>
      </c>
      <c r="E6" s="5">
        <v>7.8</v>
      </c>
      <c r="F6" s="5">
        <v>9.9</v>
      </c>
      <c r="I6" s="7" t="s">
        <v>25</v>
      </c>
      <c r="O6" s="7"/>
      <c r="P6" s="7"/>
    </row>
    <row r="7" spans="1:16" x14ac:dyDescent="0.2">
      <c r="A7" s="7" t="s">
        <v>26</v>
      </c>
      <c r="B7" s="7" t="s">
        <v>27</v>
      </c>
      <c r="C7" s="6">
        <v>185</v>
      </c>
      <c r="D7" s="5">
        <v>4</v>
      </c>
      <c r="E7" s="5">
        <v>7.8</v>
      </c>
      <c r="F7" s="5">
        <v>10.3</v>
      </c>
      <c r="I7" s="7" t="s">
        <v>28</v>
      </c>
      <c r="O7" s="7"/>
      <c r="P7" s="7"/>
    </row>
    <row r="8" spans="1:16" x14ac:dyDescent="0.2">
      <c r="A8" s="6" t="s">
        <v>29</v>
      </c>
      <c r="B8" s="7" t="s">
        <v>30</v>
      </c>
      <c r="C8" s="6">
        <v>145</v>
      </c>
      <c r="D8" s="5">
        <v>2.5</v>
      </c>
      <c r="E8" s="5">
        <v>6.5</v>
      </c>
      <c r="F8" s="5">
        <v>9.5</v>
      </c>
      <c r="I8" s="6" t="s">
        <v>31</v>
      </c>
      <c r="O8" s="7"/>
      <c r="P8" s="7"/>
    </row>
    <row r="9" spans="1:16" x14ac:dyDescent="0.2">
      <c r="A9" s="7" t="s">
        <v>32</v>
      </c>
      <c r="B9" s="6" t="s">
        <v>33</v>
      </c>
      <c r="C9" s="6">
        <v>165</v>
      </c>
      <c r="D9" s="5">
        <v>3.5</v>
      </c>
      <c r="E9" s="5">
        <v>7.5</v>
      </c>
      <c r="F9" s="5">
        <v>9.6</v>
      </c>
      <c r="I9" s="6" t="s">
        <v>34</v>
      </c>
      <c r="O9" s="7"/>
      <c r="P9" s="7"/>
    </row>
    <row r="10" spans="1:16" x14ac:dyDescent="0.2">
      <c r="A10" s="7" t="s">
        <v>35</v>
      </c>
      <c r="B10" s="7" t="s">
        <v>36</v>
      </c>
      <c r="C10" s="6">
        <v>216</v>
      </c>
      <c r="D10" s="5">
        <v>5.5</v>
      </c>
      <c r="E10" s="5">
        <v>8.9</v>
      </c>
      <c r="F10" s="5">
        <v>11.3</v>
      </c>
      <c r="I10" s="7" t="s">
        <v>37</v>
      </c>
      <c r="O10" s="7"/>
      <c r="P10" s="7"/>
    </row>
    <row r="11" spans="1:16" x14ac:dyDescent="0.2">
      <c r="A11" s="7" t="s">
        <v>38</v>
      </c>
      <c r="B11" s="7" t="s">
        <v>39</v>
      </c>
      <c r="C11" s="6">
        <v>234</v>
      </c>
      <c r="D11" s="5">
        <v>5.5</v>
      </c>
      <c r="E11" s="5">
        <v>9.1</v>
      </c>
      <c r="F11" s="5">
        <v>11.2</v>
      </c>
      <c r="I11" s="7" t="s">
        <v>40</v>
      </c>
      <c r="O11" s="7"/>
      <c r="P11" s="7"/>
    </row>
    <row r="12" spans="1:16" x14ac:dyDescent="0.2">
      <c r="A12" s="7" t="s">
        <v>41</v>
      </c>
      <c r="B12" s="7" t="s">
        <v>42</v>
      </c>
      <c r="C12" s="6">
        <v>175</v>
      </c>
      <c r="D12" s="5">
        <v>3.5</v>
      </c>
      <c r="E12" s="5">
        <v>6.5</v>
      </c>
      <c r="F12" s="5">
        <v>9.8000000000000007</v>
      </c>
      <c r="I12" s="6" t="s">
        <v>43</v>
      </c>
      <c r="O12" s="7"/>
      <c r="P12" s="7"/>
    </row>
    <row r="13" spans="1:16" x14ac:dyDescent="0.2">
      <c r="A13" s="7" t="s">
        <v>44</v>
      </c>
      <c r="B13" s="7" t="s">
        <v>45</v>
      </c>
      <c r="C13" s="6">
        <v>145</v>
      </c>
      <c r="D13" s="5">
        <v>3.5</v>
      </c>
      <c r="E13" s="5">
        <v>6.5</v>
      </c>
      <c r="F13" s="5">
        <v>9.4</v>
      </c>
      <c r="I13" s="7" t="s">
        <v>46</v>
      </c>
      <c r="O13" s="7"/>
      <c r="P13" s="7"/>
    </row>
    <row r="14" spans="1:16" x14ac:dyDescent="0.2">
      <c r="A14" s="7" t="s">
        <v>47</v>
      </c>
      <c r="B14" s="7" t="s">
        <v>48</v>
      </c>
      <c r="C14" s="7" t="s">
        <v>49</v>
      </c>
      <c r="D14" s="5">
        <v>5.5</v>
      </c>
      <c r="E14" s="5">
        <v>8.8000000000000007</v>
      </c>
      <c r="F14" s="5">
        <v>10.5</v>
      </c>
      <c r="I14" s="7" t="s">
        <v>50</v>
      </c>
      <c r="O14" s="7"/>
      <c r="P14" s="7"/>
    </row>
    <row r="15" spans="1:16" x14ac:dyDescent="0.2">
      <c r="A15" s="7" t="s">
        <v>51</v>
      </c>
      <c r="B15" s="7" t="s">
        <v>52</v>
      </c>
      <c r="C15" s="6">
        <v>146</v>
      </c>
      <c r="D15" s="5">
        <v>4.5</v>
      </c>
      <c r="E15" s="5">
        <v>7.5</v>
      </c>
      <c r="F15" s="5">
        <v>10</v>
      </c>
      <c r="I15" s="6" t="s">
        <v>53</v>
      </c>
      <c r="O15" s="7"/>
      <c r="P15" s="7"/>
    </row>
    <row r="16" spans="1:16" x14ac:dyDescent="0.2">
      <c r="A16" s="7" t="s">
        <v>54</v>
      </c>
      <c r="B16" s="7" t="s">
        <v>55</v>
      </c>
      <c r="C16" s="7" t="s">
        <v>56</v>
      </c>
      <c r="D16" s="5">
        <v>2.5</v>
      </c>
      <c r="E16" s="5">
        <v>6.5</v>
      </c>
      <c r="F16" s="5">
        <v>9.1999999999999993</v>
      </c>
      <c r="O16" s="7"/>
      <c r="P16" s="7"/>
    </row>
    <row r="17" spans="1:16" x14ac:dyDescent="0.2">
      <c r="A17" s="7" t="s">
        <v>57</v>
      </c>
      <c r="B17" s="7" t="s">
        <v>58</v>
      </c>
      <c r="C17" s="6">
        <v>190</v>
      </c>
      <c r="D17" s="5">
        <v>3.5</v>
      </c>
      <c r="E17" s="5">
        <v>6</v>
      </c>
      <c r="F17" s="5">
        <v>9.1</v>
      </c>
      <c r="I17" s="7" t="s">
        <v>59</v>
      </c>
      <c r="O17" s="7"/>
      <c r="P17" s="7"/>
    </row>
    <row r="18" spans="1:16" x14ac:dyDescent="0.2">
      <c r="A18" s="7" t="s">
        <v>60</v>
      </c>
      <c r="B18" s="7" t="s">
        <v>61</v>
      </c>
      <c r="C18" s="6">
        <v>100</v>
      </c>
      <c r="D18" s="5">
        <v>3</v>
      </c>
      <c r="E18" s="5">
        <v>6.5</v>
      </c>
      <c r="F18" s="5">
        <v>9.6</v>
      </c>
      <c r="I18" s="6" t="s">
        <v>62</v>
      </c>
      <c r="O18" s="7"/>
      <c r="P18" s="7"/>
    </row>
    <row r="19" spans="1:16" x14ac:dyDescent="0.2">
      <c r="A19" s="7" t="s">
        <v>63</v>
      </c>
      <c r="B19" s="7" t="s">
        <v>64</v>
      </c>
      <c r="C19" s="6">
        <v>170</v>
      </c>
      <c r="D19" s="5">
        <v>2.5</v>
      </c>
      <c r="E19" s="5">
        <v>6</v>
      </c>
      <c r="F19" s="5">
        <v>8.5</v>
      </c>
      <c r="O19" s="7"/>
      <c r="P19" s="7"/>
    </row>
    <row r="20" spans="1:16" x14ac:dyDescent="0.2">
      <c r="A20" s="7" t="s">
        <v>65</v>
      </c>
      <c r="B20" s="7" t="s">
        <v>66</v>
      </c>
      <c r="C20" s="7" t="s">
        <v>67</v>
      </c>
      <c r="D20" s="5">
        <v>2.5</v>
      </c>
      <c r="E20" s="5">
        <v>5.5</v>
      </c>
      <c r="F20" s="5">
        <v>9.8000000000000007</v>
      </c>
      <c r="I20" s="7" t="s">
        <v>68</v>
      </c>
      <c r="O20" s="7"/>
      <c r="P20" s="7"/>
    </row>
    <row r="21" spans="1:16" x14ac:dyDescent="0.2">
      <c r="A21" s="7" t="s">
        <v>69</v>
      </c>
      <c r="B21" s="7" t="s">
        <v>70</v>
      </c>
      <c r="C21" s="6">
        <v>195</v>
      </c>
      <c r="D21" s="5">
        <v>6.5</v>
      </c>
      <c r="E21" s="5">
        <v>9.1999999999999993</v>
      </c>
      <c r="F21" s="5">
        <v>10.5</v>
      </c>
      <c r="G21" s="5">
        <v>11.3</v>
      </c>
      <c r="I21" s="6" t="s">
        <v>71</v>
      </c>
      <c r="O21" s="7"/>
      <c r="P21" s="7"/>
    </row>
    <row r="22" spans="1:16" x14ac:dyDescent="0.2">
      <c r="A22" s="7" t="s">
        <v>72</v>
      </c>
      <c r="B22" s="7" t="s">
        <v>73</v>
      </c>
      <c r="C22" s="7" t="s">
        <v>74</v>
      </c>
      <c r="D22" s="5">
        <v>3</v>
      </c>
      <c r="E22" s="5">
        <v>6</v>
      </c>
      <c r="F22" s="5">
        <v>9.6999999999999993</v>
      </c>
      <c r="I22" s="7" t="s">
        <v>75</v>
      </c>
      <c r="O22" s="7"/>
      <c r="P22" s="7"/>
    </row>
    <row r="23" spans="1:16" x14ac:dyDescent="0.2">
      <c r="A23" s="7" t="s">
        <v>76</v>
      </c>
      <c r="B23" s="7" t="s">
        <v>52</v>
      </c>
      <c r="C23" s="6">
        <v>185</v>
      </c>
      <c r="D23" s="5">
        <v>4.5</v>
      </c>
      <c r="E23" s="5">
        <v>7.8</v>
      </c>
      <c r="F23" s="5">
        <v>10.7</v>
      </c>
      <c r="I23" s="7" t="s">
        <v>77</v>
      </c>
      <c r="O23" s="7"/>
      <c r="P23" s="7"/>
    </row>
    <row r="24" spans="1:16" x14ac:dyDescent="0.2">
      <c r="A24" s="7" t="s">
        <v>78</v>
      </c>
      <c r="B24" s="6" t="s">
        <v>79</v>
      </c>
      <c r="C24" s="6">
        <v>105</v>
      </c>
      <c r="D24" s="5">
        <v>4</v>
      </c>
      <c r="E24" s="5">
        <v>7.5</v>
      </c>
      <c r="F24" s="5">
        <v>9.9</v>
      </c>
      <c r="I24" s="6" t="s">
        <v>80</v>
      </c>
      <c r="O24" s="7"/>
      <c r="P24" s="7"/>
    </row>
    <row r="25" spans="1:16" x14ac:dyDescent="0.2">
      <c r="A25" s="7" t="s">
        <v>81</v>
      </c>
      <c r="B25" s="7" t="s">
        <v>82</v>
      </c>
      <c r="C25" s="6">
        <v>154</v>
      </c>
      <c r="D25" s="5">
        <v>4</v>
      </c>
      <c r="E25" s="5">
        <v>7.5</v>
      </c>
      <c r="F25" s="5">
        <v>9.6999999999999993</v>
      </c>
      <c r="I25" s="6" t="s">
        <v>83</v>
      </c>
      <c r="O25" s="7"/>
      <c r="P25" s="7"/>
    </row>
    <row r="26" spans="1:16" x14ac:dyDescent="0.2">
      <c r="A26" s="7" t="s">
        <v>84</v>
      </c>
      <c r="B26" s="6" t="s">
        <v>85</v>
      </c>
      <c r="C26" s="7" t="s">
        <v>86</v>
      </c>
      <c r="D26" s="5">
        <v>5.5</v>
      </c>
      <c r="E26" s="5">
        <v>8.5</v>
      </c>
      <c r="F26" s="5">
        <v>10.9</v>
      </c>
      <c r="I26" s="6" t="s">
        <v>43</v>
      </c>
      <c r="O26" s="7"/>
      <c r="P26" s="7"/>
    </row>
    <row r="27" spans="1:16" x14ac:dyDescent="0.2">
      <c r="A27" s="7" t="s">
        <v>87</v>
      </c>
      <c r="B27" s="7" t="s">
        <v>88</v>
      </c>
      <c r="C27" s="6">
        <v>186</v>
      </c>
      <c r="D27" s="5">
        <v>2.5</v>
      </c>
      <c r="E27" s="5">
        <v>6.5</v>
      </c>
      <c r="F27" s="5">
        <v>9.1999999999999993</v>
      </c>
      <c r="I27" s="7" t="s">
        <v>89</v>
      </c>
      <c r="O27" s="7"/>
      <c r="P27" s="7"/>
    </row>
    <row r="28" spans="1:16" x14ac:dyDescent="0.2">
      <c r="A28" s="7" t="s">
        <v>90</v>
      </c>
      <c r="B28" s="7" t="s">
        <v>91</v>
      </c>
      <c r="C28" s="6">
        <v>160</v>
      </c>
      <c r="D28" s="5">
        <v>4.5</v>
      </c>
      <c r="E28" s="5">
        <v>7.8</v>
      </c>
      <c r="F28" s="5">
        <v>9.9</v>
      </c>
      <c r="I28" s="7" t="s">
        <v>92</v>
      </c>
      <c r="O28" s="7"/>
      <c r="P28" s="7"/>
    </row>
    <row r="29" spans="1:16" x14ac:dyDescent="0.2">
      <c r="A29" s="7" t="s">
        <v>93</v>
      </c>
      <c r="B29" s="7" t="s">
        <v>10</v>
      </c>
      <c r="C29" s="6">
        <v>172</v>
      </c>
      <c r="D29" s="5">
        <v>2</v>
      </c>
      <c r="E29" s="5">
        <v>5</v>
      </c>
      <c r="F29" s="5">
        <v>8.8000000000000007</v>
      </c>
      <c r="H29" s="5">
        <v>9.6</v>
      </c>
      <c r="I29" s="6" t="s">
        <v>94</v>
      </c>
      <c r="O29" s="7"/>
      <c r="P29" s="7"/>
    </row>
    <row r="30" spans="1:16" x14ac:dyDescent="0.2">
      <c r="A30" s="7" t="s">
        <v>95</v>
      </c>
      <c r="B30" s="7" t="s">
        <v>96</v>
      </c>
      <c r="C30" s="6">
        <v>79</v>
      </c>
      <c r="D30" s="5">
        <v>2</v>
      </c>
      <c r="E30" s="5">
        <v>5.5</v>
      </c>
      <c r="F30" s="5">
        <v>8.6</v>
      </c>
      <c r="I30" s="7" t="s">
        <v>97</v>
      </c>
      <c r="O30" s="7"/>
      <c r="P30" s="7"/>
    </row>
    <row r="31" spans="1:16" x14ac:dyDescent="0.2">
      <c r="A31" s="7" t="s">
        <v>98</v>
      </c>
      <c r="B31" s="7" t="s">
        <v>42</v>
      </c>
      <c r="C31" s="6">
        <v>191</v>
      </c>
      <c r="D31" s="5">
        <v>4.5</v>
      </c>
      <c r="E31" s="5">
        <v>7.8</v>
      </c>
      <c r="F31" s="5">
        <v>9.9</v>
      </c>
      <c r="I31" s="6" t="s">
        <v>99</v>
      </c>
      <c r="O31" s="7"/>
      <c r="P31" s="7"/>
    </row>
    <row r="32" spans="1:16" x14ac:dyDescent="0.2">
      <c r="A32" s="7" t="s">
        <v>100</v>
      </c>
      <c r="B32" s="7" t="s">
        <v>101</v>
      </c>
      <c r="C32" s="6">
        <v>211</v>
      </c>
      <c r="D32" s="5">
        <v>5.5</v>
      </c>
      <c r="E32" s="5">
        <v>8.6999999999999993</v>
      </c>
      <c r="F32" s="5">
        <v>10.5</v>
      </c>
      <c r="H32" s="5">
        <v>11.6</v>
      </c>
      <c r="I32" s="6" t="s">
        <v>102</v>
      </c>
      <c r="O32" s="7"/>
      <c r="P32" s="7"/>
    </row>
    <row r="33" spans="1:16" x14ac:dyDescent="0.2">
      <c r="A33" s="7" t="s">
        <v>103</v>
      </c>
      <c r="B33" s="7" t="s">
        <v>104</v>
      </c>
      <c r="C33" s="6">
        <v>185</v>
      </c>
      <c r="D33" s="5">
        <v>7.5</v>
      </c>
      <c r="E33" s="5">
        <v>9.6</v>
      </c>
      <c r="F33" s="5">
        <v>11.3</v>
      </c>
      <c r="I33" s="7" t="s">
        <v>105</v>
      </c>
      <c r="O33" s="7"/>
      <c r="P33" s="7"/>
    </row>
    <row r="34" spans="1:16" x14ac:dyDescent="0.2">
      <c r="A34" s="7" t="s">
        <v>106</v>
      </c>
      <c r="B34" s="7" t="s">
        <v>107</v>
      </c>
      <c r="C34" s="6">
        <v>145</v>
      </c>
      <c r="D34" s="5">
        <v>3</v>
      </c>
      <c r="E34" s="5">
        <v>6</v>
      </c>
      <c r="F34" s="5">
        <v>9.8000000000000007</v>
      </c>
      <c r="O34" s="7"/>
      <c r="P34" s="7"/>
    </row>
    <row r="35" spans="1:16" x14ac:dyDescent="0.2">
      <c r="A35" s="7" t="s">
        <v>108</v>
      </c>
      <c r="B35" s="7" t="s">
        <v>109</v>
      </c>
      <c r="C35" s="6">
        <v>172</v>
      </c>
      <c r="D35" s="5">
        <v>4.5</v>
      </c>
      <c r="E35" s="5">
        <v>7.8</v>
      </c>
      <c r="F35" s="5">
        <v>9.9</v>
      </c>
      <c r="O35" s="7"/>
      <c r="P35" s="7"/>
    </row>
    <row r="36" spans="1:16" x14ac:dyDescent="0.2">
      <c r="A36" s="7" t="s">
        <v>110</v>
      </c>
      <c r="B36" s="7" t="s">
        <v>111</v>
      </c>
      <c r="C36" s="6">
        <v>225</v>
      </c>
      <c r="D36" s="5">
        <v>4.5</v>
      </c>
      <c r="E36" s="5">
        <v>7.8</v>
      </c>
      <c r="F36" s="5">
        <v>9.9</v>
      </c>
      <c r="I36" s="6" t="s">
        <v>112</v>
      </c>
      <c r="O36" s="7"/>
      <c r="P36" s="7"/>
    </row>
    <row r="37" spans="1:16" x14ac:dyDescent="0.2">
      <c r="A37" s="7" t="s">
        <v>113</v>
      </c>
      <c r="B37" s="7" t="s">
        <v>114</v>
      </c>
      <c r="C37" s="6">
        <v>185</v>
      </c>
      <c r="D37" s="5">
        <v>5</v>
      </c>
      <c r="E37" s="5">
        <v>8.1</v>
      </c>
      <c r="F37" s="5">
        <v>10.6</v>
      </c>
      <c r="I37" s="6" t="s">
        <v>115</v>
      </c>
      <c r="O37" s="7"/>
      <c r="P37" s="7"/>
    </row>
    <row r="38" spans="1:16" x14ac:dyDescent="0.2">
      <c r="A38" s="7" t="s">
        <v>116</v>
      </c>
      <c r="B38" s="7" t="s">
        <v>117</v>
      </c>
      <c r="C38" s="6">
        <v>134</v>
      </c>
      <c r="D38" s="5">
        <v>4.5</v>
      </c>
      <c r="E38" s="5">
        <v>7</v>
      </c>
      <c r="F38" s="5">
        <v>9.6</v>
      </c>
      <c r="O38" s="7"/>
      <c r="P38" s="7"/>
    </row>
    <row r="39" spans="1:16" x14ac:dyDescent="0.2">
      <c r="A39" s="7" t="s">
        <v>118</v>
      </c>
      <c r="B39" s="7" t="s">
        <v>119</v>
      </c>
      <c r="C39" s="6">
        <v>174</v>
      </c>
      <c r="D39" s="5">
        <v>3</v>
      </c>
      <c r="E39" s="5">
        <v>6</v>
      </c>
      <c r="F39" s="5">
        <v>9.5</v>
      </c>
      <c r="I39" s="7" t="s">
        <v>120</v>
      </c>
      <c r="O39" s="7"/>
      <c r="P39" s="7"/>
    </row>
    <row r="40" spans="1:16" x14ac:dyDescent="0.2">
      <c r="A40" s="7" t="s">
        <v>121</v>
      </c>
      <c r="B40" s="7" t="s">
        <v>122</v>
      </c>
      <c r="C40" s="6">
        <v>202</v>
      </c>
      <c r="D40" s="5">
        <v>4</v>
      </c>
      <c r="E40" s="5">
        <v>7.5</v>
      </c>
      <c r="F40" s="5">
        <v>10.199999999999999</v>
      </c>
      <c r="I40" s="7" t="s">
        <v>123</v>
      </c>
      <c r="O40" s="7"/>
      <c r="P40" s="7"/>
    </row>
    <row r="41" spans="1:16" x14ac:dyDescent="0.2">
      <c r="A41" s="7" t="s">
        <v>124</v>
      </c>
      <c r="B41" s="6" t="s">
        <v>125</v>
      </c>
      <c r="C41" s="6">
        <v>202</v>
      </c>
      <c r="D41" s="5">
        <v>4</v>
      </c>
      <c r="E41" s="5">
        <v>8.3000000000000007</v>
      </c>
      <c r="F41" s="5">
        <v>10.6</v>
      </c>
      <c r="I41" s="7" t="s">
        <v>126</v>
      </c>
      <c r="O41" s="7"/>
      <c r="P41" s="7"/>
    </row>
    <row r="42" spans="1:16" x14ac:dyDescent="0.2">
      <c r="A42" s="7" t="s">
        <v>127</v>
      </c>
      <c r="B42" s="6" t="s">
        <v>128</v>
      </c>
      <c r="C42" s="7" t="s">
        <v>129</v>
      </c>
      <c r="D42" s="5">
        <v>4.5</v>
      </c>
      <c r="E42" s="5">
        <v>8.5</v>
      </c>
      <c r="F42" s="5">
        <v>10.5</v>
      </c>
      <c r="I42" s="7" t="s">
        <v>130</v>
      </c>
      <c r="O42" s="7"/>
      <c r="P42" s="7"/>
    </row>
    <row r="43" spans="1:16" x14ac:dyDescent="0.2">
      <c r="A43" s="7" t="s">
        <v>131</v>
      </c>
      <c r="B43" s="7" t="s">
        <v>132</v>
      </c>
      <c r="C43" s="6">
        <v>183</v>
      </c>
      <c r="D43" s="5">
        <v>3.5</v>
      </c>
      <c r="E43" s="5">
        <v>6.5</v>
      </c>
      <c r="F43" s="5">
        <v>9.3000000000000007</v>
      </c>
      <c r="I43" s="6" t="s">
        <v>133</v>
      </c>
      <c r="O43" s="7"/>
      <c r="P43" s="7"/>
    </row>
    <row r="44" spans="1:16" x14ac:dyDescent="0.2">
      <c r="A44" s="7" t="s">
        <v>134</v>
      </c>
      <c r="B44" s="7" t="s">
        <v>135</v>
      </c>
      <c r="C44" s="6">
        <v>200</v>
      </c>
      <c r="D44" s="5">
        <v>3.5</v>
      </c>
      <c r="E44" s="5">
        <v>6.5</v>
      </c>
      <c r="F44" s="5">
        <v>9.6</v>
      </c>
      <c r="I44" s="6" t="s">
        <v>136</v>
      </c>
      <c r="O44" s="7"/>
      <c r="P44" s="7"/>
    </row>
    <row r="45" spans="1:16" x14ac:dyDescent="0.2">
      <c r="A45" s="7" t="s">
        <v>137</v>
      </c>
      <c r="B45" s="7" t="s">
        <v>138</v>
      </c>
      <c r="C45" s="6">
        <v>130</v>
      </c>
      <c r="D45" s="5">
        <v>3</v>
      </c>
      <c r="E45" s="5">
        <v>6</v>
      </c>
      <c r="F45" s="5">
        <v>8.3000000000000007</v>
      </c>
      <c r="I45" s="6" t="s">
        <v>139</v>
      </c>
      <c r="O45" s="7"/>
      <c r="P45" s="7"/>
    </row>
    <row r="46" spans="1:16" x14ac:dyDescent="0.2">
      <c r="A46" s="7" t="s">
        <v>140</v>
      </c>
      <c r="B46" s="7" t="s">
        <v>141</v>
      </c>
      <c r="C46" s="6">
        <v>125</v>
      </c>
      <c r="D46" s="5">
        <v>3.5</v>
      </c>
      <c r="E46" s="5">
        <v>7.5</v>
      </c>
      <c r="F46" s="5">
        <v>9.6999999999999993</v>
      </c>
      <c r="I46" s="7" t="s">
        <v>142</v>
      </c>
      <c r="O46" s="7"/>
      <c r="P46" s="7"/>
    </row>
    <row r="47" spans="1:16" x14ac:dyDescent="0.2">
      <c r="A47" s="7" t="s">
        <v>143</v>
      </c>
      <c r="B47" s="7" t="s">
        <v>144</v>
      </c>
      <c r="C47" s="6">
        <v>170</v>
      </c>
      <c r="D47" s="5">
        <v>5.5</v>
      </c>
      <c r="E47" s="5">
        <v>8.5</v>
      </c>
      <c r="F47" s="5">
        <v>10.6</v>
      </c>
      <c r="I47" s="6" t="s">
        <v>145</v>
      </c>
      <c r="O47" s="7"/>
      <c r="P47" s="7"/>
    </row>
    <row r="48" spans="1:16" x14ac:dyDescent="0.2">
      <c r="A48" s="7" t="s">
        <v>146</v>
      </c>
      <c r="B48" s="7" t="s">
        <v>147</v>
      </c>
      <c r="C48" s="6">
        <v>170</v>
      </c>
      <c r="D48" s="5">
        <v>4.5</v>
      </c>
      <c r="E48" s="5">
        <v>7</v>
      </c>
      <c r="F48" s="5">
        <v>9.6999999999999993</v>
      </c>
      <c r="I48" s="7" t="s">
        <v>148</v>
      </c>
      <c r="O48" s="7"/>
      <c r="P48" s="7"/>
    </row>
    <row r="49" spans="1:16" x14ac:dyDescent="0.2">
      <c r="A49" s="7" t="s">
        <v>149</v>
      </c>
      <c r="B49" s="7" t="s">
        <v>150</v>
      </c>
      <c r="C49" s="6">
        <v>136</v>
      </c>
      <c r="D49" s="5">
        <v>3</v>
      </c>
      <c r="E49" s="5">
        <v>6.5</v>
      </c>
      <c r="F49" s="5">
        <v>8.5</v>
      </c>
      <c r="I49" s="6" t="s">
        <v>151</v>
      </c>
      <c r="O49" s="7"/>
      <c r="P49" s="7"/>
    </row>
    <row r="50" spans="1:16" x14ac:dyDescent="0.2">
      <c r="A50" s="7" t="s">
        <v>152</v>
      </c>
      <c r="B50" s="7" t="s">
        <v>153</v>
      </c>
      <c r="C50" s="6">
        <v>420</v>
      </c>
      <c r="D50" s="5">
        <v>5</v>
      </c>
      <c r="E50" s="5">
        <v>8.6999999999999993</v>
      </c>
      <c r="F50" s="5">
        <v>10.6</v>
      </c>
      <c r="O50" s="7"/>
      <c r="P50" s="7"/>
    </row>
    <row r="51" spans="1:16" x14ac:dyDescent="0.2">
      <c r="A51" s="7" t="s">
        <v>154</v>
      </c>
      <c r="B51" s="7" t="s">
        <v>155</v>
      </c>
      <c r="C51" s="6">
        <v>190</v>
      </c>
      <c r="D51" s="5">
        <v>4</v>
      </c>
      <c r="E51" s="5">
        <v>7</v>
      </c>
      <c r="F51" s="5">
        <v>9.6999999999999993</v>
      </c>
      <c r="O51" s="7"/>
      <c r="P51" s="7"/>
    </row>
    <row r="52" spans="1:16" x14ac:dyDescent="0.2">
      <c r="A52" s="7" t="s">
        <v>156</v>
      </c>
      <c r="B52" s="6" t="s">
        <v>157</v>
      </c>
      <c r="C52" s="7" t="s">
        <v>158</v>
      </c>
      <c r="D52" s="5">
        <v>3</v>
      </c>
      <c r="E52" s="5">
        <v>6.5</v>
      </c>
      <c r="F52" s="5">
        <v>10</v>
      </c>
      <c r="I52" s="7" t="s">
        <v>159</v>
      </c>
      <c r="O52" s="7"/>
      <c r="P52" s="7"/>
    </row>
    <row r="53" spans="1:16" x14ac:dyDescent="0.2">
      <c r="A53" s="7" t="s">
        <v>160</v>
      </c>
      <c r="B53" s="7" t="s">
        <v>161</v>
      </c>
      <c r="C53" s="6">
        <v>200</v>
      </c>
      <c r="D53" s="5">
        <v>3.5</v>
      </c>
      <c r="E53" s="5">
        <v>6.5</v>
      </c>
      <c r="F53" s="5">
        <v>9.6999999999999993</v>
      </c>
      <c r="I53" s="6" t="s">
        <v>162</v>
      </c>
      <c r="O53" s="7"/>
      <c r="P53" s="7"/>
    </row>
    <row r="54" spans="1:16" x14ac:dyDescent="0.2">
      <c r="A54" s="7" t="s">
        <v>163</v>
      </c>
      <c r="B54" s="7" t="s">
        <v>164</v>
      </c>
      <c r="C54" s="6">
        <v>164</v>
      </c>
      <c r="D54" s="5">
        <v>4</v>
      </c>
      <c r="E54" s="5">
        <v>7.5</v>
      </c>
      <c r="F54" s="5">
        <v>9.4</v>
      </c>
      <c r="I54" s="7" t="s">
        <v>165</v>
      </c>
      <c r="O54" s="7"/>
      <c r="P54" s="7"/>
    </row>
    <row r="55" spans="1:16" x14ac:dyDescent="0.2">
      <c r="A55" s="7" t="s">
        <v>166</v>
      </c>
      <c r="B55" s="7" t="s">
        <v>167</v>
      </c>
      <c r="C55" s="6">
        <v>188</v>
      </c>
      <c r="D55" s="5">
        <v>4</v>
      </c>
      <c r="E55" s="5">
        <v>7.8</v>
      </c>
      <c r="F55" s="5">
        <v>9.9</v>
      </c>
      <c r="O55" s="7"/>
      <c r="P55" s="7"/>
    </row>
    <row r="56" spans="1:16" x14ac:dyDescent="0.2">
      <c r="A56" s="7" t="s">
        <v>168</v>
      </c>
      <c r="B56" s="6" t="s">
        <v>169</v>
      </c>
      <c r="C56" s="6">
        <v>181</v>
      </c>
      <c r="D56" s="5">
        <v>2.5</v>
      </c>
      <c r="E56" s="5">
        <v>6</v>
      </c>
      <c r="F56" s="5">
        <v>8.6999999999999993</v>
      </c>
      <c r="O56" s="7"/>
      <c r="P56" s="7"/>
    </row>
    <row r="57" spans="1:16" x14ac:dyDescent="0.2">
      <c r="A57" s="7" t="s">
        <v>170</v>
      </c>
      <c r="B57" s="7" t="s">
        <v>171</v>
      </c>
      <c r="C57" s="6">
        <v>200</v>
      </c>
      <c r="D57" s="5">
        <v>3</v>
      </c>
      <c r="E57" s="5">
        <v>6.5</v>
      </c>
      <c r="F57" s="5">
        <v>9.6999999999999993</v>
      </c>
      <c r="I57" s="7" t="s">
        <v>172</v>
      </c>
      <c r="O57" s="7"/>
      <c r="P57" s="7"/>
    </row>
    <row r="58" spans="1:16" x14ac:dyDescent="0.2">
      <c r="A58" s="7" t="s">
        <v>173</v>
      </c>
      <c r="B58" s="7" t="s">
        <v>174</v>
      </c>
      <c r="C58" s="6">
        <v>192</v>
      </c>
      <c r="D58" s="5">
        <v>5</v>
      </c>
      <c r="E58" s="5">
        <v>8</v>
      </c>
      <c r="F58" s="5">
        <v>10.8</v>
      </c>
      <c r="I58" s="7" t="s">
        <v>175</v>
      </c>
      <c r="O58" s="7"/>
      <c r="P58" s="7"/>
    </row>
    <row r="59" spans="1:16" x14ac:dyDescent="0.2">
      <c r="A59" s="7" t="s">
        <v>176</v>
      </c>
      <c r="B59" s="7" t="s">
        <v>177</v>
      </c>
      <c r="C59" s="6">
        <v>200</v>
      </c>
      <c r="D59" s="5">
        <v>3</v>
      </c>
      <c r="E59" s="5">
        <v>7.5</v>
      </c>
      <c r="F59" s="5">
        <v>9.8000000000000007</v>
      </c>
      <c r="O59" s="7"/>
      <c r="P59" s="7"/>
    </row>
    <row r="60" spans="1:16" x14ac:dyDescent="0.2">
      <c r="A60" s="7" t="s">
        <v>178</v>
      </c>
      <c r="B60" s="7" t="s">
        <v>179</v>
      </c>
      <c r="C60" s="6">
        <v>180</v>
      </c>
      <c r="D60" s="5">
        <v>4</v>
      </c>
      <c r="E60" s="5">
        <v>7</v>
      </c>
      <c r="F60" s="5">
        <v>9.3000000000000007</v>
      </c>
      <c r="I60" s="7" t="s">
        <v>180</v>
      </c>
      <c r="O60" s="7"/>
      <c r="P60" s="7"/>
    </row>
    <row r="61" spans="1:16" x14ac:dyDescent="0.2">
      <c r="A61" s="7" t="s">
        <v>181</v>
      </c>
      <c r="B61" s="6" t="s">
        <v>182</v>
      </c>
      <c r="C61" s="6">
        <v>148</v>
      </c>
      <c r="D61" s="5">
        <v>3.5</v>
      </c>
      <c r="E61" s="5">
        <v>6.5</v>
      </c>
      <c r="F61" s="5">
        <v>9.3000000000000007</v>
      </c>
      <c r="O61" s="7"/>
      <c r="P61" s="7"/>
    </row>
    <row r="62" spans="1:16" x14ac:dyDescent="0.2">
      <c r="A62" s="7" t="s">
        <v>183</v>
      </c>
      <c r="B62" s="7" t="s">
        <v>184</v>
      </c>
      <c r="C62" s="6">
        <v>138</v>
      </c>
      <c r="D62" s="5">
        <v>1</v>
      </c>
      <c r="E62" s="5">
        <v>4</v>
      </c>
      <c r="F62" s="5">
        <v>7</v>
      </c>
      <c r="O62" s="7"/>
      <c r="P62" s="7"/>
    </row>
    <row r="63" spans="1:16" x14ac:dyDescent="0.2">
      <c r="A63" s="7" t="s">
        <v>185</v>
      </c>
      <c r="B63" s="7" t="s">
        <v>27</v>
      </c>
      <c r="C63" s="6">
        <v>115</v>
      </c>
      <c r="D63" s="5">
        <v>3.5</v>
      </c>
      <c r="E63" s="5">
        <v>7.8</v>
      </c>
      <c r="F63" s="5">
        <v>9.6999999999999993</v>
      </c>
      <c r="I63" s="7" t="s">
        <v>186</v>
      </c>
      <c r="O63" s="7"/>
      <c r="P63" s="7"/>
    </row>
    <row r="64" spans="1:16" x14ac:dyDescent="0.2">
      <c r="A64" s="7" t="s">
        <v>187</v>
      </c>
      <c r="B64" s="6" t="s">
        <v>188</v>
      </c>
      <c r="C64" s="7" t="s">
        <v>189</v>
      </c>
      <c r="D64" s="5">
        <v>3.5</v>
      </c>
      <c r="E64" s="5">
        <v>5</v>
      </c>
      <c r="F64" s="5">
        <v>8.1999999999999993</v>
      </c>
      <c r="O64" s="7"/>
      <c r="P64" s="7"/>
    </row>
    <row r="65" spans="1:16" x14ac:dyDescent="0.2">
      <c r="A65" s="7" t="s">
        <v>190</v>
      </c>
      <c r="B65" s="7" t="s">
        <v>191</v>
      </c>
      <c r="C65" s="7" t="s">
        <v>192</v>
      </c>
      <c r="D65" s="5">
        <v>2</v>
      </c>
      <c r="E65" s="5">
        <v>6</v>
      </c>
      <c r="F65" s="5">
        <v>9.1</v>
      </c>
      <c r="O65" s="7"/>
      <c r="P65" s="7"/>
    </row>
    <row r="66" spans="1:16" x14ac:dyDescent="0.2">
      <c r="A66" s="7" t="s">
        <v>193</v>
      </c>
      <c r="B66" s="7" t="s">
        <v>194</v>
      </c>
      <c r="C66" s="6">
        <v>175</v>
      </c>
      <c r="D66" s="5">
        <v>4.5</v>
      </c>
      <c r="E66" s="5">
        <v>6.5</v>
      </c>
      <c r="F66" s="5">
        <v>8.3000000000000007</v>
      </c>
      <c r="H66" s="5">
        <v>10</v>
      </c>
      <c r="I66" s="6" t="s">
        <v>195</v>
      </c>
      <c r="O66" s="7"/>
      <c r="P66" s="7"/>
    </row>
    <row r="67" spans="1:16" x14ac:dyDescent="0.2">
      <c r="A67" s="7" t="s">
        <v>196</v>
      </c>
      <c r="B67" s="7" t="s">
        <v>197</v>
      </c>
      <c r="C67" s="6">
        <v>160</v>
      </c>
      <c r="D67" s="5">
        <v>2</v>
      </c>
      <c r="E67" s="5">
        <v>4</v>
      </c>
      <c r="F67" s="5">
        <v>7.8</v>
      </c>
      <c r="I67" s="6" t="s">
        <v>198</v>
      </c>
      <c r="O67" s="7"/>
      <c r="P67" s="7"/>
    </row>
    <row r="68" spans="1:16" x14ac:dyDescent="0.2">
      <c r="A68" s="7" t="s">
        <v>199</v>
      </c>
      <c r="B68" s="7" t="s">
        <v>200</v>
      </c>
      <c r="C68" s="6">
        <v>172</v>
      </c>
      <c r="D68" s="5">
        <v>5.5</v>
      </c>
      <c r="E68" s="5">
        <v>8.4</v>
      </c>
      <c r="F68" s="5">
        <v>10.3</v>
      </c>
      <c r="H68" s="5">
        <v>10.9</v>
      </c>
      <c r="I68" s="6" t="s">
        <v>195</v>
      </c>
      <c r="O68" s="7"/>
      <c r="P68" s="7"/>
    </row>
    <row r="69" spans="1:16" x14ac:dyDescent="0.2">
      <c r="A69" s="7" t="s">
        <v>201</v>
      </c>
      <c r="B69" s="7" t="s">
        <v>202</v>
      </c>
      <c r="C69" s="6">
        <v>200</v>
      </c>
      <c r="D69" s="5">
        <v>5</v>
      </c>
      <c r="E69" s="5">
        <v>8.6</v>
      </c>
      <c r="F69" s="5">
        <v>10.8</v>
      </c>
      <c r="I69" s="7" t="s">
        <v>203</v>
      </c>
      <c r="O69" s="7"/>
      <c r="P69" s="7"/>
    </row>
    <row r="70" spans="1:16" x14ac:dyDescent="0.2">
      <c r="A70" s="7" t="s">
        <v>204</v>
      </c>
      <c r="B70" s="7" t="s">
        <v>205</v>
      </c>
      <c r="C70" s="6">
        <v>107</v>
      </c>
      <c r="D70" s="5">
        <v>2.5</v>
      </c>
      <c r="E70" s="5">
        <v>4.5</v>
      </c>
      <c r="F70" s="5">
        <v>8.1</v>
      </c>
      <c r="I70" s="7" t="s">
        <v>28</v>
      </c>
      <c r="O70" s="7"/>
      <c r="P70" s="7"/>
    </row>
    <row r="71" spans="1:16" x14ac:dyDescent="0.2">
      <c r="A71" s="7" t="s">
        <v>206</v>
      </c>
      <c r="B71" s="7" t="s">
        <v>207</v>
      </c>
      <c r="C71" s="6">
        <v>175</v>
      </c>
      <c r="D71" s="5">
        <v>3.5</v>
      </c>
      <c r="E71" s="5">
        <v>6</v>
      </c>
      <c r="F71" s="5">
        <v>8.6999999999999993</v>
      </c>
      <c r="I71" s="6" t="s">
        <v>208</v>
      </c>
      <c r="O71" s="7"/>
      <c r="P71" s="7"/>
    </row>
    <row r="72" spans="1:16" x14ac:dyDescent="0.2">
      <c r="A72" s="7" t="s">
        <v>209</v>
      </c>
      <c r="B72" s="7" t="s">
        <v>210</v>
      </c>
      <c r="C72" s="6">
        <v>95</v>
      </c>
      <c r="D72" s="5">
        <v>3.5</v>
      </c>
      <c r="E72" s="5">
        <v>7.5</v>
      </c>
      <c r="F72" s="5">
        <v>9.8000000000000007</v>
      </c>
      <c r="O72" s="7"/>
      <c r="P72" s="7"/>
    </row>
    <row r="73" spans="1:16" x14ac:dyDescent="0.2">
      <c r="A73" s="7" t="s">
        <v>211</v>
      </c>
      <c r="B73" s="6" t="s">
        <v>212</v>
      </c>
      <c r="C73" s="6">
        <v>128</v>
      </c>
      <c r="D73" s="5">
        <v>3</v>
      </c>
      <c r="E73" s="5">
        <v>6.5</v>
      </c>
      <c r="F73" s="5">
        <v>9.3000000000000007</v>
      </c>
      <c r="I73" s="6" t="s">
        <v>213</v>
      </c>
      <c r="O73" s="7"/>
      <c r="P73" s="7"/>
    </row>
    <row r="74" spans="1:16" x14ac:dyDescent="0.2">
      <c r="A74" s="7" t="s">
        <v>214</v>
      </c>
      <c r="B74" s="7" t="s">
        <v>215</v>
      </c>
      <c r="C74" s="6">
        <v>210</v>
      </c>
      <c r="D74" s="5">
        <v>4.5</v>
      </c>
      <c r="E74" s="5">
        <v>7.8</v>
      </c>
      <c r="F74" s="5">
        <v>10.199999999999999</v>
      </c>
      <c r="O74" s="7"/>
      <c r="P74" s="7"/>
    </row>
    <row r="75" spans="1:16" x14ac:dyDescent="0.2">
      <c r="A75" s="7" t="s">
        <v>216</v>
      </c>
      <c r="B75" s="6" t="s">
        <v>217</v>
      </c>
      <c r="C75" s="6">
        <v>165</v>
      </c>
      <c r="D75" s="5">
        <v>4</v>
      </c>
      <c r="E75" s="5">
        <v>7.8</v>
      </c>
      <c r="F75" s="5">
        <v>9.6</v>
      </c>
      <c r="I75" s="6" t="s">
        <v>218</v>
      </c>
      <c r="O75" s="7"/>
      <c r="P75" s="7"/>
    </row>
    <row r="76" spans="1:16" x14ac:dyDescent="0.2">
      <c r="A76" s="7" t="s">
        <v>219</v>
      </c>
      <c r="B76" s="7" t="s">
        <v>220</v>
      </c>
      <c r="C76" s="6">
        <v>150</v>
      </c>
      <c r="D76" s="5">
        <v>5.5</v>
      </c>
      <c r="E76" s="5">
        <v>7.5</v>
      </c>
      <c r="F76" s="5">
        <v>10.9</v>
      </c>
      <c r="I76" s="7" t="s">
        <v>221</v>
      </c>
      <c r="O76" s="7"/>
      <c r="P76" s="7"/>
    </row>
    <row r="77" spans="1:16" x14ac:dyDescent="0.2">
      <c r="A77" s="7" t="s">
        <v>222</v>
      </c>
      <c r="B77" s="7" t="s">
        <v>223</v>
      </c>
      <c r="C77" s="6">
        <v>174</v>
      </c>
      <c r="D77" s="5">
        <v>3</v>
      </c>
      <c r="E77" s="5">
        <v>6</v>
      </c>
      <c r="F77" s="5">
        <v>8.9</v>
      </c>
      <c r="I77" s="7" t="s">
        <v>46</v>
      </c>
      <c r="O77" s="7"/>
      <c r="P77" s="7"/>
    </row>
    <row r="78" spans="1:16" x14ac:dyDescent="0.2">
      <c r="A78" s="7" t="s">
        <v>224</v>
      </c>
      <c r="B78" s="6" t="s">
        <v>225</v>
      </c>
      <c r="C78" s="6">
        <v>179</v>
      </c>
      <c r="D78" s="5">
        <v>4</v>
      </c>
      <c r="E78" s="5">
        <v>7</v>
      </c>
      <c r="F78" s="5">
        <v>10</v>
      </c>
      <c r="O78" s="7"/>
      <c r="P78" s="7"/>
    </row>
    <row r="79" spans="1:16" x14ac:dyDescent="0.2">
      <c r="A79" s="7" t="s">
        <v>226</v>
      </c>
      <c r="B79" s="7" t="s">
        <v>227</v>
      </c>
      <c r="C79" s="6">
        <v>221</v>
      </c>
      <c r="D79" s="5">
        <v>5</v>
      </c>
      <c r="E79" s="5">
        <v>8.9</v>
      </c>
      <c r="F79" s="5">
        <v>10.5</v>
      </c>
      <c r="O79" s="7"/>
      <c r="P79" s="7"/>
    </row>
    <row r="80" spans="1:16" x14ac:dyDescent="0.2">
      <c r="A80" s="7" t="s">
        <v>228</v>
      </c>
      <c r="B80" s="6" t="s">
        <v>229</v>
      </c>
      <c r="C80" s="6">
        <v>196</v>
      </c>
      <c r="D80" s="5">
        <v>3.5</v>
      </c>
      <c r="E80" s="5">
        <v>7.5</v>
      </c>
      <c r="F80" s="5">
        <v>8.9</v>
      </c>
      <c r="G80" s="6"/>
      <c r="I80" s="7" t="s">
        <v>230</v>
      </c>
      <c r="O80" s="7"/>
      <c r="P80" s="7"/>
    </row>
    <row r="81" spans="1:16" x14ac:dyDescent="0.2">
      <c r="A81" s="7" t="s">
        <v>231</v>
      </c>
      <c r="B81" s="7" t="s">
        <v>232</v>
      </c>
      <c r="C81" s="6">
        <v>190</v>
      </c>
      <c r="D81" s="5">
        <v>4.5</v>
      </c>
      <c r="E81" s="5">
        <v>7.8</v>
      </c>
      <c r="F81" s="5">
        <v>10.4</v>
      </c>
      <c r="I81" s="7" t="s">
        <v>233</v>
      </c>
      <c r="O81" s="7"/>
      <c r="P81" s="7"/>
    </row>
    <row r="82" spans="1:16" x14ac:dyDescent="0.2">
      <c r="A82" s="7" t="s">
        <v>234</v>
      </c>
      <c r="B82" s="6" t="s">
        <v>235</v>
      </c>
      <c r="C82" s="6">
        <v>230</v>
      </c>
      <c r="D82" s="5">
        <v>2</v>
      </c>
      <c r="E82" s="5">
        <v>5</v>
      </c>
      <c r="F82" s="5">
        <v>7.8</v>
      </c>
      <c r="G82" s="5">
        <v>8.8000000000000007</v>
      </c>
      <c r="I82" s="7" t="s">
        <v>236</v>
      </c>
      <c r="O82" s="7"/>
      <c r="P82" s="7"/>
    </row>
    <row r="83" spans="1:16" x14ac:dyDescent="0.2">
      <c r="A83" s="7" t="s">
        <v>237</v>
      </c>
      <c r="B83" s="7" t="s">
        <v>238</v>
      </c>
      <c r="C83" s="6">
        <v>110</v>
      </c>
      <c r="D83" s="5">
        <v>3</v>
      </c>
      <c r="E83" s="5">
        <v>6</v>
      </c>
      <c r="F83" s="5">
        <v>9.1</v>
      </c>
      <c r="I83" s="7" t="s">
        <v>75</v>
      </c>
      <c r="O83" s="7"/>
      <c r="P83" s="7"/>
    </row>
    <row r="84" spans="1:16" x14ac:dyDescent="0.2">
      <c r="A84" s="7" t="s">
        <v>239</v>
      </c>
      <c r="B84" s="7" t="s">
        <v>240</v>
      </c>
      <c r="C84" s="6">
        <v>144</v>
      </c>
      <c r="D84" s="5">
        <v>3</v>
      </c>
      <c r="E84" s="5">
        <v>7</v>
      </c>
      <c r="F84" s="5">
        <v>9.1999999999999993</v>
      </c>
      <c r="O84" s="7"/>
      <c r="P84" s="7"/>
    </row>
    <row r="85" spans="1:16" x14ac:dyDescent="0.2">
      <c r="A85" s="7" t="s">
        <v>241</v>
      </c>
      <c r="B85" s="7" t="s">
        <v>242</v>
      </c>
      <c r="C85" s="6">
        <v>160</v>
      </c>
      <c r="D85" s="5">
        <v>4.5</v>
      </c>
      <c r="E85" s="5">
        <v>7.5</v>
      </c>
      <c r="F85" s="5">
        <v>10.199999999999999</v>
      </c>
      <c r="I85" s="7" t="s">
        <v>243</v>
      </c>
      <c r="O85" s="7"/>
      <c r="P85" s="7"/>
    </row>
    <row r="86" spans="1:16" x14ac:dyDescent="0.2">
      <c r="A86" s="7" t="s">
        <v>244</v>
      </c>
      <c r="B86" s="7" t="s">
        <v>245</v>
      </c>
      <c r="C86" s="6">
        <v>105</v>
      </c>
      <c r="D86" s="5">
        <v>4.5</v>
      </c>
      <c r="E86" s="5">
        <v>7.8</v>
      </c>
      <c r="F86" s="5">
        <v>10.6</v>
      </c>
      <c r="I86" s="7" t="s">
        <v>246</v>
      </c>
      <c r="O86" s="7"/>
      <c r="P86" s="7"/>
    </row>
    <row r="87" spans="1:16" x14ac:dyDescent="0.2">
      <c r="A87" s="7" t="s">
        <v>247</v>
      </c>
      <c r="B87" s="7" t="s">
        <v>248</v>
      </c>
      <c r="C87" s="6">
        <v>170</v>
      </c>
      <c r="D87" s="5">
        <v>3</v>
      </c>
      <c r="E87" s="5">
        <v>6.5</v>
      </c>
      <c r="F87" s="5">
        <v>9.8000000000000007</v>
      </c>
      <c r="I87" s="7" t="s">
        <v>165</v>
      </c>
      <c r="O87" s="7"/>
      <c r="P87" s="7"/>
    </row>
    <row r="88" spans="1:16" x14ac:dyDescent="0.2">
      <c r="A88" s="7" t="s">
        <v>249</v>
      </c>
      <c r="B88" s="7" t="s">
        <v>250</v>
      </c>
      <c r="C88" s="6">
        <v>110</v>
      </c>
      <c r="D88" s="5">
        <v>2.5</v>
      </c>
      <c r="E88" s="5">
        <v>5</v>
      </c>
      <c r="F88" s="5">
        <v>8.8000000000000007</v>
      </c>
      <c r="O88" s="7"/>
      <c r="P88" s="7"/>
    </row>
    <row r="89" spans="1:16" x14ac:dyDescent="0.2">
      <c r="A89" s="7" t="s">
        <v>251</v>
      </c>
      <c r="B89" s="6" t="s">
        <v>252</v>
      </c>
      <c r="C89" s="6">
        <v>129</v>
      </c>
      <c r="D89" s="5">
        <v>2.5</v>
      </c>
      <c r="E89" s="5">
        <v>6</v>
      </c>
      <c r="F89" s="5">
        <v>8.8000000000000007</v>
      </c>
      <c r="I89" s="7" t="s">
        <v>253</v>
      </c>
      <c r="O89" s="7"/>
      <c r="P89" s="7"/>
    </row>
    <row r="90" spans="1:16" x14ac:dyDescent="0.2">
      <c r="A90" s="7" t="s">
        <v>254</v>
      </c>
      <c r="B90" s="7" t="s">
        <v>255</v>
      </c>
      <c r="C90" s="6">
        <v>145</v>
      </c>
      <c r="D90" s="5">
        <v>3</v>
      </c>
      <c r="E90" s="5">
        <v>6</v>
      </c>
      <c r="F90" s="5">
        <v>8.8000000000000007</v>
      </c>
      <c r="G90" s="5">
        <v>9.8000000000000007</v>
      </c>
      <c r="I90" s="6" t="s">
        <v>256</v>
      </c>
      <c r="O90" s="7"/>
      <c r="P90" s="7"/>
    </row>
    <row r="91" spans="1:16" x14ac:dyDescent="0.2">
      <c r="A91" s="7" t="s">
        <v>257</v>
      </c>
      <c r="B91" s="7" t="s">
        <v>258</v>
      </c>
      <c r="C91" s="6">
        <v>210</v>
      </c>
      <c r="D91" s="5">
        <v>4</v>
      </c>
      <c r="E91" s="5">
        <v>8</v>
      </c>
      <c r="F91" s="5">
        <v>10.6</v>
      </c>
      <c r="I91" s="7" t="s">
        <v>259</v>
      </c>
      <c r="O91" s="7"/>
      <c r="P91" s="7"/>
    </row>
    <row r="92" spans="1:16" x14ac:dyDescent="0.2">
      <c r="A92" s="7" t="s">
        <v>260</v>
      </c>
      <c r="B92" s="7" t="s">
        <v>261</v>
      </c>
      <c r="C92" s="6">
        <v>200</v>
      </c>
      <c r="D92" s="5">
        <v>4</v>
      </c>
      <c r="E92" s="5">
        <v>6.5</v>
      </c>
      <c r="F92" s="5">
        <v>9.4</v>
      </c>
      <c r="I92" s="6" t="s">
        <v>162</v>
      </c>
      <c r="O92" s="7"/>
      <c r="P92" s="7"/>
    </row>
    <row r="93" spans="1:16" x14ac:dyDescent="0.2">
      <c r="A93" s="7" t="s">
        <v>262</v>
      </c>
      <c r="B93" s="7" t="s">
        <v>263</v>
      </c>
      <c r="C93" s="6">
        <v>200</v>
      </c>
      <c r="D93" s="5">
        <v>4</v>
      </c>
      <c r="E93" s="5">
        <v>7</v>
      </c>
      <c r="F93" s="5">
        <v>9.4</v>
      </c>
      <c r="I93" s="7" t="s">
        <v>264</v>
      </c>
      <c r="O93" s="7"/>
      <c r="P93" s="7"/>
    </row>
    <row r="94" spans="1:16" x14ac:dyDescent="0.2">
      <c r="A94" s="7" t="s">
        <v>265</v>
      </c>
      <c r="B94" s="7" t="s">
        <v>266</v>
      </c>
      <c r="C94" s="7" t="s">
        <v>267</v>
      </c>
      <c r="D94" s="5">
        <v>3.5</v>
      </c>
      <c r="E94" s="5">
        <v>6</v>
      </c>
      <c r="F94" s="5">
        <v>8.6999999999999993</v>
      </c>
      <c r="I94" s="7" t="s">
        <v>268</v>
      </c>
      <c r="O94" s="7"/>
      <c r="P94" s="7"/>
    </row>
    <row r="95" spans="1:16" x14ac:dyDescent="0.2">
      <c r="A95" s="7" t="s">
        <v>269</v>
      </c>
      <c r="B95" s="7" t="s">
        <v>270</v>
      </c>
      <c r="C95" s="6">
        <v>178</v>
      </c>
      <c r="D95" s="5">
        <v>3.5</v>
      </c>
      <c r="E95" s="5">
        <v>6.5</v>
      </c>
      <c r="F95" s="5">
        <v>9.4</v>
      </c>
      <c r="I95" s="7" t="s">
        <v>75</v>
      </c>
      <c r="O95" s="7"/>
      <c r="P95" s="7"/>
    </row>
    <row r="96" spans="1:16" x14ac:dyDescent="0.2">
      <c r="A96" s="7" t="s">
        <v>271</v>
      </c>
      <c r="B96" s="7" t="s">
        <v>232</v>
      </c>
      <c r="C96" s="6">
        <v>200</v>
      </c>
      <c r="D96" s="5">
        <v>5.5</v>
      </c>
      <c r="E96" s="5">
        <v>8.4</v>
      </c>
      <c r="F96" s="5">
        <v>10.7</v>
      </c>
      <c r="I96" s="6" t="s">
        <v>272</v>
      </c>
      <c r="O96" s="7"/>
      <c r="P96" s="7"/>
    </row>
    <row r="97" spans="1:16" x14ac:dyDescent="0.2">
      <c r="A97" s="7" t="s">
        <v>273</v>
      </c>
      <c r="B97" s="7" t="s">
        <v>274</v>
      </c>
      <c r="C97" s="6">
        <v>182</v>
      </c>
      <c r="D97" s="5">
        <v>4</v>
      </c>
      <c r="E97" s="5">
        <v>7.8</v>
      </c>
      <c r="F97" s="5">
        <v>10.6</v>
      </c>
      <c r="I97" s="7" t="s">
        <v>275</v>
      </c>
      <c r="O97" s="7"/>
      <c r="P97" s="7"/>
    </row>
    <row r="98" spans="1:16" x14ac:dyDescent="0.2">
      <c r="A98" s="7" t="s">
        <v>276</v>
      </c>
      <c r="B98" s="7" t="s">
        <v>277</v>
      </c>
      <c r="C98" s="6">
        <v>184</v>
      </c>
      <c r="D98" s="5">
        <v>4</v>
      </c>
      <c r="E98" s="5">
        <v>7</v>
      </c>
      <c r="F98" s="5">
        <v>9.5</v>
      </c>
      <c r="H98" s="5">
        <v>9.8000000000000007</v>
      </c>
      <c r="I98" s="6" t="s">
        <v>195</v>
      </c>
      <c r="O98" s="7"/>
      <c r="P98" s="7"/>
    </row>
    <row r="99" spans="1:16" x14ac:dyDescent="0.2">
      <c r="A99" s="7" t="s">
        <v>278</v>
      </c>
      <c r="B99" s="7" t="s">
        <v>279</v>
      </c>
      <c r="C99" s="6">
        <v>135</v>
      </c>
      <c r="D99" s="5">
        <v>2</v>
      </c>
      <c r="E99" s="5">
        <v>5</v>
      </c>
      <c r="F99" s="5">
        <v>8.8000000000000007</v>
      </c>
      <c r="I99" s="7" t="s">
        <v>77</v>
      </c>
      <c r="O99" s="7"/>
      <c r="P99" s="7"/>
    </row>
    <row r="100" spans="1:16" x14ac:dyDescent="0.2">
      <c r="A100" s="7" t="s">
        <v>280</v>
      </c>
      <c r="B100" s="7" t="s">
        <v>281</v>
      </c>
      <c r="C100" s="6">
        <v>148</v>
      </c>
      <c r="D100" s="5">
        <v>3</v>
      </c>
      <c r="E100" s="5">
        <v>6</v>
      </c>
      <c r="F100" s="5">
        <v>9.1999999999999993</v>
      </c>
      <c r="I100" s="7" t="s">
        <v>282</v>
      </c>
      <c r="O100" s="7"/>
      <c r="P100" s="7"/>
    </row>
    <row r="101" spans="1:16" x14ac:dyDescent="0.2">
      <c r="A101" s="7" t="s">
        <v>283</v>
      </c>
      <c r="B101" s="7" t="s">
        <v>284</v>
      </c>
      <c r="C101" s="6">
        <v>169</v>
      </c>
      <c r="D101" s="5">
        <v>2.5</v>
      </c>
      <c r="E101" s="5">
        <v>6</v>
      </c>
      <c r="F101" s="5">
        <v>8.5</v>
      </c>
      <c r="I101" s="6" t="s">
        <v>285</v>
      </c>
      <c r="O101" s="7"/>
      <c r="P101" s="7"/>
    </row>
    <row r="102" spans="1:16" x14ac:dyDescent="0.2">
      <c r="A102" s="7" t="s">
        <v>286</v>
      </c>
      <c r="B102" s="7" t="s">
        <v>287</v>
      </c>
      <c r="C102" s="6">
        <v>186</v>
      </c>
      <c r="D102" s="5">
        <v>5</v>
      </c>
      <c r="E102" s="5">
        <v>8.1999999999999993</v>
      </c>
      <c r="F102" s="5">
        <v>10.8</v>
      </c>
      <c r="O102" s="7"/>
      <c r="P102" s="7"/>
    </row>
    <row r="103" spans="1:16" x14ac:dyDescent="0.2">
      <c r="A103" s="7" t="s">
        <v>288</v>
      </c>
      <c r="B103" s="7" t="s">
        <v>289</v>
      </c>
      <c r="C103" s="6">
        <v>180</v>
      </c>
      <c r="D103" s="5">
        <v>3</v>
      </c>
      <c r="E103" s="5">
        <v>7</v>
      </c>
      <c r="F103" s="5">
        <v>9.5</v>
      </c>
      <c r="I103" s="7" t="s">
        <v>290</v>
      </c>
      <c r="O103" s="7"/>
      <c r="P103" s="7"/>
    </row>
    <row r="104" spans="1:16" x14ac:dyDescent="0.2">
      <c r="A104" s="7" t="s">
        <v>291</v>
      </c>
      <c r="B104" s="7" t="s">
        <v>135</v>
      </c>
      <c r="C104" s="6">
        <v>220</v>
      </c>
      <c r="D104" s="5">
        <v>3.5</v>
      </c>
      <c r="E104" s="5">
        <v>6.5</v>
      </c>
      <c r="F104" s="5">
        <v>9.6999999999999993</v>
      </c>
      <c r="I104" s="6" t="s">
        <v>43</v>
      </c>
      <c r="O104" s="7"/>
      <c r="P104" s="7"/>
    </row>
    <row r="105" spans="1:16" x14ac:dyDescent="0.2">
      <c r="A105" s="7" t="s">
        <v>292</v>
      </c>
      <c r="B105" s="6" t="s">
        <v>293</v>
      </c>
      <c r="C105" s="6">
        <v>138</v>
      </c>
      <c r="D105" s="5">
        <v>2.5</v>
      </c>
      <c r="E105" s="5">
        <v>6.5</v>
      </c>
      <c r="F105" s="5">
        <v>8.5</v>
      </c>
      <c r="I105" s="7" t="s">
        <v>294</v>
      </c>
      <c r="O105" s="7"/>
      <c r="P105" s="7"/>
    </row>
    <row r="106" spans="1:16" x14ac:dyDescent="0.2">
      <c r="A106" s="7" t="s">
        <v>295</v>
      </c>
      <c r="B106" s="7" t="s">
        <v>296</v>
      </c>
      <c r="C106" s="6">
        <v>160</v>
      </c>
      <c r="D106" s="5">
        <v>3.5</v>
      </c>
      <c r="E106" s="5">
        <v>6.5</v>
      </c>
      <c r="F106" s="5">
        <v>9.8000000000000007</v>
      </c>
      <c r="O106" s="7"/>
      <c r="P106" s="7"/>
    </row>
    <row r="107" spans="1:16" x14ac:dyDescent="0.2">
      <c r="A107" s="7" t="s">
        <v>297</v>
      </c>
      <c r="B107" s="7" t="s">
        <v>289</v>
      </c>
      <c r="C107" s="6">
        <v>210</v>
      </c>
      <c r="D107" s="5">
        <v>3.5</v>
      </c>
      <c r="E107" s="5">
        <v>6</v>
      </c>
      <c r="F107" s="5">
        <v>7.8</v>
      </c>
      <c r="H107" s="5">
        <v>9.9</v>
      </c>
      <c r="I107" s="6" t="s">
        <v>298</v>
      </c>
      <c r="O107" s="7"/>
      <c r="P107" s="7"/>
    </row>
    <row r="108" spans="1:16" x14ac:dyDescent="0.2">
      <c r="A108" s="7" t="s">
        <v>299</v>
      </c>
      <c r="B108" s="7" t="s">
        <v>300</v>
      </c>
      <c r="C108" s="6">
        <v>200</v>
      </c>
      <c r="D108" s="5">
        <v>7.5</v>
      </c>
      <c r="E108" s="5">
        <v>9.6</v>
      </c>
      <c r="F108" s="5">
        <v>10.9</v>
      </c>
      <c r="H108" s="5">
        <v>11.9</v>
      </c>
      <c r="I108" s="6" t="s">
        <v>301</v>
      </c>
      <c r="O108" s="7"/>
      <c r="P108" s="7"/>
    </row>
    <row r="109" spans="1:16" x14ac:dyDescent="0.2">
      <c r="A109" s="7" t="s">
        <v>302</v>
      </c>
      <c r="B109" s="7" t="s">
        <v>303</v>
      </c>
      <c r="C109" s="7" t="s">
        <v>304</v>
      </c>
      <c r="D109" s="5">
        <v>5</v>
      </c>
      <c r="E109" s="5">
        <v>8</v>
      </c>
      <c r="F109" s="5">
        <v>9.9</v>
      </c>
      <c r="I109" s="6" t="s">
        <v>305</v>
      </c>
      <c r="O109" s="7"/>
      <c r="P109" s="7"/>
    </row>
    <row r="110" spans="1:16" x14ac:dyDescent="0.2">
      <c r="A110" s="7" t="s">
        <v>306</v>
      </c>
      <c r="B110" s="7" t="s">
        <v>248</v>
      </c>
      <c r="C110" s="6">
        <v>160</v>
      </c>
      <c r="D110" s="5">
        <v>4</v>
      </c>
      <c r="E110" s="5">
        <v>7.8</v>
      </c>
      <c r="F110" s="5">
        <v>9.9</v>
      </c>
      <c r="I110" s="7" t="s">
        <v>307</v>
      </c>
      <c r="O110" s="7"/>
      <c r="P110" s="7"/>
    </row>
    <row r="111" spans="1:16" x14ac:dyDescent="0.2">
      <c r="A111" s="7" t="s">
        <v>308</v>
      </c>
      <c r="B111" s="6" t="s">
        <v>309</v>
      </c>
      <c r="C111" s="6">
        <v>130</v>
      </c>
      <c r="D111" s="5">
        <v>3</v>
      </c>
      <c r="E111" s="5">
        <v>6</v>
      </c>
      <c r="F111" s="5">
        <v>8.8000000000000007</v>
      </c>
      <c r="I111" s="6" t="s">
        <v>310</v>
      </c>
      <c r="O111" s="7"/>
      <c r="P111" s="7"/>
    </row>
    <row r="112" spans="1:16" x14ac:dyDescent="0.2">
      <c r="A112" s="7" t="s">
        <v>311</v>
      </c>
      <c r="B112" s="6" t="s">
        <v>312</v>
      </c>
      <c r="C112" s="6">
        <v>172</v>
      </c>
      <c r="D112" s="5">
        <v>4.5</v>
      </c>
      <c r="E112" s="5">
        <v>7.5</v>
      </c>
      <c r="F112" s="5">
        <v>9.5</v>
      </c>
      <c r="G112" s="5">
        <v>10.6</v>
      </c>
      <c r="I112" s="6" t="s">
        <v>71</v>
      </c>
      <c r="O112" s="7"/>
      <c r="P112" s="7"/>
    </row>
    <row r="113" spans="1:16" x14ac:dyDescent="0.2">
      <c r="A113" s="7" t="s">
        <v>313</v>
      </c>
      <c r="B113" s="7" t="s">
        <v>314</v>
      </c>
      <c r="C113" s="6">
        <v>132</v>
      </c>
      <c r="D113" s="5">
        <v>2.5</v>
      </c>
      <c r="E113" s="5">
        <v>5.5</v>
      </c>
      <c r="F113" s="5">
        <v>8.1</v>
      </c>
      <c r="I113" s="7" t="s">
        <v>46</v>
      </c>
      <c r="O113" s="7"/>
      <c r="P113" s="7"/>
    </row>
    <row r="114" spans="1:16" x14ac:dyDescent="0.2">
      <c r="A114" s="7" t="s">
        <v>315</v>
      </c>
      <c r="B114" s="7" t="s">
        <v>66</v>
      </c>
      <c r="C114" s="6">
        <v>150</v>
      </c>
      <c r="D114" s="5">
        <v>4.5</v>
      </c>
      <c r="E114" s="5">
        <v>7.8</v>
      </c>
      <c r="F114" s="5">
        <v>9.6</v>
      </c>
      <c r="G114" s="5">
        <v>10.8</v>
      </c>
      <c r="I114" s="7" t="s">
        <v>316</v>
      </c>
      <c r="O114" s="7"/>
      <c r="P114" s="7"/>
    </row>
    <row r="115" spans="1:16" x14ac:dyDescent="0.2">
      <c r="A115" s="7" t="s">
        <v>317</v>
      </c>
      <c r="B115" s="7" t="s">
        <v>318</v>
      </c>
      <c r="C115" s="6">
        <v>200</v>
      </c>
      <c r="D115" s="5">
        <v>3</v>
      </c>
      <c r="E115" s="5">
        <v>6.5</v>
      </c>
      <c r="F115" s="5">
        <v>9.9</v>
      </c>
      <c r="I115" s="6" t="s">
        <v>319</v>
      </c>
      <c r="O115" s="7"/>
      <c r="P115" s="7"/>
    </row>
    <row r="116" spans="1:16" x14ac:dyDescent="0.2">
      <c r="A116" s="7" t="s">
        <v>320</v>
      </c>
      <c r="B116" s="7" t="s">
        <v>321</v>
      </c>
      <c r="C116" s="6">
        <v>172</v>
      </c>
      <c r="D116" s="5">
        <v>4.5</v>
      </c>
      <c r="E116" s="5">
        <v>7.8</v>
      </c>
      <c r="F116" s="5">
        <v>10.8</v>
      </c>
      <c r="I116" s="7" t="s">
        <v>322</v>
      </c>
      <c r="O116" s="7"/>
      <c r="P116" s="7"/>
    </row>
    <row r="117" spans="1:16" x14ac:dyDescent="0.2">
      <c r="A117" s="7" t="s">
        <v>323</v>
      </c>
      <c r="B117" s="6" t="s">
        <v>85</v>
      </c>
      <c r="C117" s="7" t="s">
        <v>324</v>
      </c>
      <c r="D117" s="5">
        <v>4.5</v>
      </c>
      <c r="E117" s="5">
        <v>7.8</v>
      </c>
      <c r="F117" s="5">
        <v>9.3000000000000007</v>
      </c>
      <c r="G117" s="5">
        <v>10.7</v>
      </c>
      <c r="I117" s="6" t="s">
        <v>325</v>
      </c>
      <c r="O117" s="7"/>
      <c r="P117" s="7"/>
    </row>
    <row r="118" spans="1:16" x14ac:dyDescent="0.2">
      <c r="A118" s="7" t="s">
        <v>326</v>
      </c>
      <c r="B118" s="7" t="s">
        <v>207</v>
      </c>
      <c r="C118" s="6">
        <v>174</v>
      </c>
      <c r="D118" s="5">
        <v>3</v>
      </c>
      <c r="E118" s="5">
        <v>6</v>
      </c>
      <c r="F118" s="5">
        <v>8.3000000000000007</v>
      </c>
      <c r="I118" s="6" t="s">
        <v>327</v>
      </c>
      <c r="O118" s="7"/>
      <c r="P118" s="7"/>
    </row>
    <row r="119" spans="1:16" x14ac:dyDescent="0.2">
      <c r="A119" s="7" t="s">
        <v>328</v>
      </c>
      <c r="B119" s="7" t="s">
        <v>329</v>
      </c>
      <c r="C119" s="7" t="s">
        <v>330</v>
      </c>
      <c r="D119" s="5">
        <v>4</v>
      </c>
      <c r="E119" s="5">
        <v>7</v>
      </c>
      <c r="F119" s="5">
        <v>9.6999999999999993</v>
      </c>
      <c r="I119" s="7" t="s">
        <v>331</v>
      </c>
      <c r="O119" s="7"/>
      <c r="P119" s="7"/>
    </row>
    <row r="120" spans="1:16" x14ac:dyDescent="0.2">
      <c r="A120" s="7" t="s">
        <v>332</v>
      </c>
      <c r="B120" s="6" t="s">
        <v>333</v>
      </c>
      <c r="C120" s="6">
        <v>205</v>
      </c>
      <c r="D120" s="5">
        <v>4.5</v>
      </c>
      <c r="E120" s="5">
        <v>7</v>
      </c>
      <c r="F120" s="5">
        <v>9.4</v>
      </c>
      <c r="I120" s="7" t="s">
        <v>334</v>
      </c>
      <c r="O120" s="7"/>
      <c r="P120" s="7"/>
    </row>
    <row r="121" spans="1:16" x14ac:dyDescent="0.2">
      <c r="A121" s="7" t="s">
        <v>335</v>
      </c>
      <c r="B121" s="7" t="s">
        <v>336</v>
      </c>
      <c r="C121" s="6">
        <v>155</v>
      </c>
      <c r="D121" s="5">
        <v>3.5</v>
      </c>
      <c r="E121" s="5">
        <v>7</v>
      </c>
      <c r="F121" s="5">
        <v>9.4</v>
      </c>
      <c r="I121" s="7" t="s">
        <v>337</v>
      </c>
      <c r="O121" s="7"/>
      <c r="P121" s="7"/>
    </row>
    <row r="122" spans="1:16" x14ac:dyDescent="0.2">
      <c r="A122" s="7" t="s">
        <v>338</v>
      </c>
      <c r="B122" s="7" t="s">
        <v>339</v>
      </c>
      <c r="C122" s="6">
        <v>50</v>
      </c>
      <c r="D122" s="5">
        <v>1.5</v>
      </c>
      <c r="E122" s="5">
        <v>9.5</v>
      </c>
      <c r="F122" s="5">
        <v>9.1</v>
      </c>
      <c r="H122" s="5">
        <v>10.5</v>
      </c>
      <c r="I122" s="6" t="s">
        <v>340</v>
      </c>
      <c r="O122" s="7"/>
      <c r="P122" s="7"/>
    </row>
    <row r="123" spans="1:16" x14ac:dyDescent="0.2">
      <c r="A123" s="7" t="s">
        <v>341</v>
      </c>
      <c r="B123" s="7" t="s">
        <v>342</v>
      </c>
      <c r="C123" s="6">
        <v>222</v>
      </c>
      <c r="D123" s="5">
        <v>3.5</v>
      </c>
      <c r="E123" s="5">
        <v>6.5</v>
      </c>
      <c r="F123" s="5">
        <v>8.9</v>
      </c>
      <c r="G123" s="5">
        <v>10.3</v>
      </c>
      <c r="I123" s="7" t="s">
        <v>343</v>
      </c>
      <c r="O123" s="7"/>
      <c r="P123" s="7"/>
    </row>
    <row r="124" spans="1:16" x14ac:dyDescent="0.2">
      <c r="A124" s="7" t="s">
        <v>344</v>
      </c>
      <c r="B124" s="7" t="s">
        <v>345</v>
      </c>
      <c r="C124" s="6">
        <v>160</v>
      </c>
      <c r="D124" s="5">
        <v>3</v>
      </c>
      <c r="E124" s="5">
        <v>6</v>
      </c>
      <c r="F124" s="5">
        <v>9.6999999999999993</v>
      </c>
      <c r="I124" s="7" t="s">
        <v>346</v>
      </c>
      <c r="O124" s="7"/>
      <c r="P124" s="7"/>
    </row>
    <row r="125" spans="1:16" x14ac:dyDescent="0.2">
      <c r="A125" s="7" t="s">
        <v>347</v>
      </c>
      <c r="B125" s="7" t="s">
        <v>348</v>
      </c>
      <c r="C125" s="6">
        <v>180</v>
      </c>
      <c r="D125" s="5">
        <v>4</v>
      </c>
      <c r="E125" s="5">
        <v>7.5</v>
      </c>
      <c r="F125" s="5">
        <v>9.5</v>
      </c>
      <c r="I125" s="7" t="s">
        <v>259</v>
      </c>
      <c r="O125" s="7"/>
      <c r="P125" s="7"/>
    </row>
    <row r="126" spans="1:16" x14ac:dyDescent="0.2">
      <c r="A126" s="7" t="s">
        <v>349</v>
      </c>
      <c r="B126" s="7" t="s">
        <v>350</v>
      </c>
      <c r="C126" s="6">
        <v>132</v>
      </c>
      <c r="D126" s="5">
        <v>2</v>
      </c>
      <c r="E126" s="5">
        <v>5.5</v>
      </c>
      <c r="F126" s="5">
        <v>8.4</v>
      </c>
      <c r="O126" s="7"/>
      <c r="P126" s="7"/>
    </row>
    <row r="127" spans="1:16" x14ac:dyDescent="0.2">
      <c r="A127" s="7" t="s">
        <v>351</v>
      </c>
      <c r="B127" s="7" t="s">
        <v>352</v>
      </c>
      <c r="C127" s="6">
        <v>246</v>
      </c>
      <c r="D127" s="5">
        <v>4.5</v>
      </c>
      <c r="E127" s="5">
        <v>8.1999999999999993</v>
      </c>
      <c r="F127" s="5">
        <v>10.5</v>
      </c>
      <c r="I127" s="7" t="s">
        <v>353</v>
      </c>
      <c r="O127" s="7"/>
      <c r="P127" s="7"/>
    </row>
    <row r="128" spans="1:16" x14ac:dyDescent="0.2">
      <c r="A128" s="7" t="s">
        <v>354</v>
      </c>
      <c r="B128" s="7" t="s">
        <v>355</v>
      </c>
      <c r="C128" s="6">
        <v>178</v>
      </c>
      <c r="D128" s="5">
        <v>5.5</v>
      </c>
      <c r="E128" s="5">
        <v>8.6</v>
      </c>
      <c r="F128" s="5">
        <v>10.5</v>
      </c>
      <c r="I128" s="7" t="s">
        <v>356</v>
      </c>
      <c r="O128" s="7"/>
      <c r="P128" s="7"/>
    </row>
    <row r="129" spans="1:16" x14ac:dyDescent="0.2">
      <c r="A129" s="7" t="s">
        <v>357</v>
      </c>
      <c r="B129" s="7" t="s">
        <v>358</v>
      </c>
      <c r="C129" s="6">
        <v>222</v>
      </c>
      <c r="D129" s="5">
        <v>4</v>
      </c>
      <c r="E129" s="5">
        <v>7</v>
      </c>
      <c r="F129" s="5">
        <v>9.8000000000000007</v>
      </c>
      <c r="H129" s="5">
        <v>10.9</v>
      </c>
      <c r="I129" s="6" t="s">
        <v>195</v>
      </c>
      <c r="O129" s="7"/>
      <c r="P129" s="7"/>
    </row>
    <row r="130" spans="1:16" x14ac:dyDescent="0.2">
      <c r="A130" s="7" t="s">
        <v>359</v>
      </c>
      <c r="B130" s="7" t="s">
        <v>360</v>
      </c>
      <c r="C130" s="6">
        <v>175</v>
      </c>
      <c r="D130" s="5">
        <v>3.5</v>
      </c>
      <c r="E130" s="5">
        <v>6.5</v>
      </c>
      <c r="F130" s="5">
        <v>9.1</v>
      </c>
      <c r="I130" s="6" t="s">
        <v>361</v>
      </c>
      <c r="O130" s="7"/>
      <c r="P130" s="7"/>
    </row>
    <row r="131" spans="1:16" x14ac:dyDescent="0.2">
      <c r="A131" s="7" t="s">
        <v>362</v>
      </c>
      <c r="B131" s="7" t="s">
        <v>363</v>
      </c>
      <c r="C131" s="6">
        <v>95</v>
      </c>
      <c r="D131" s="5">
        <v>2</v>
      </c>
      <c r="E131" s="5">
        <v>4.5</v>
      </c>
      <c r="F131" s="5">
        <v>8.6</v>
      </c>
      <c r="I131" s="7" t="s">
        <v>364</v>
      </c>
      <c r="O131" s="7"/>
      <c r="P131" s="7"/>
    </row>
    <row r="132" spans="1:16" x14ac:dyDescent="0.2">
      <c r="A132" s="7" t="s">
        <v>365</v>
      </c>
      <c r="B132" s="7" t="s">
        <v>277</v>
      </c>
      <c r="C132" s="6">
        <v>160</v>
      </c>
      <c r="D132" s="5">
        <v>3.5</v>
      </c>
      <c r="E132" s="5">
        <v>7</v>
      </c>
      <c r="F132" s="5">
        <v>9.6</v>
      </c>
      <c r="I132" s="7" t="s">
        <v>366</v>
      </c>
      <c r="O132" s="7"/>
      <c r="P132" s="7"/>
    </row>
    <row r="133" spans="1:16" x14ac:dyDescent="0.2">
      <c r="A133" s="7" t="s">
        <v>367</v>
      </c>
      <c r="B133" s="7" t="s">
        <v>368</v>
      </c>
      <c r="C133" s="6">
        <v>183</v>
      </c>
      <c r="D133" s="5">
        <v>3</v>
      </c>
      <c r="E133" s="5">
        <v>6</v>
      </c>
      <c r="F133" s="5">
        <v>8.6</v>
      </c>
      <c r="G133" s="5">
        <v>9.6</v>
      </c>
      <c r="I133" s="7" t="s">
        <v>343</v>
      </c>
      <c r="O133" s="7"/>
      <c r="P133" s="7"/>
    </row>
    <row r="134" spans="1:16" x14ac:dyDescent="0.2">
      <c r="A134" s="7" t="s">
        <v>369</v>
      </c>
      <c r="B134" s="7" t="s">
        <v>370</v>
      </c>
      <c r="C134" s="6">
        <v>180</v>
      </c>
      <c r="D134" s="5">
        <v>3.5</v>
      </c>
      <c r="E134" s="5">
        <v>6.5</v>
      </c>
      <c r="F134" s="5">
        <v>9.4</v>
      </c>
      <c r="O134" s="7"/>
      <c r="P134" s="7"/>
    </row>
    <row r="135" spans="1:16" x14ac:dyDescent="0.2">
      <c r="A135" s="7" t="s">
        <v>371</v>
      </c>
      <c r="B135" s="7" t="s">
        <v>144</v>
      </c>
      <c r="C135" s="6">
        <v>164</v>
      </c>
      <c r="D135" s="5">
        <v>4.5</v>
      </c>
      <c r="E135" s="5">
        <v>7</v>
      </c>
      <c r="F135" s="5">
        <v>9.1</v>
      </c>
      <c r="I135" s="7" t="s">
        <v>372</v>
      </c>
      <c r="O135" s="7"/>
      <c r="P135" s="7"/>
    </row>
    <row r="136" spans="1:16" x14ac:dyDescent="0.2">
      <c r="A136" s="7" t="s">
        <v>373</v>
      </c>
      <c r="B136" s="7" t="s">
        <v>374</v>
      </c>
      <c r="C136" s="6">
        <v>156</v>
      </c>
      <c r="D136" s="5">
        <v>5.5</v>
      </c>
      <c r="E136" s="5">
        <v>8.3000000000000007</v>
      </c>
      <c r="F136" s="5">
        <v>10.3</v>
      </c>
      <c r="I136" s="6" t="s">
        <v>375</v>
      </c>
      <c r="O136" s="7"/>
      <c r="P136" s="7"/>
    </row>
    <row r="137" spans="1:16" x14ac:dyDescent="0.2">
      <c r="A137" s="7" t="s">
        <v>376</v>
      </c>
      <c r="B137" s="7" t="s">
        <v>377</v>
      </c>
      <c r="C137" s="6">
        <v>170</v>
      </c>
      <c r="D137" s="5">
        <v>4</v>
      </c>
      <c r="E137" s="5">
        <v>7</v>
      </c>
      <c r="F137" s="5">
        <v>9.5</v>
      </c>
      <c r="I137" s="6" t="s">
        <v>378</v>
      </c>
      <c r="O137" s="7"/>
      <c r="P137" s="7"/>
    </row>
    <row r="138" spans="1:16" x14ac:dyDescent="0.2">
      <c r="A138" s="7" t="s">
        <v>379</v>
      </c>
      <c r="B138" s="7" t="s">
        <v>380</v>
      </c>
      <c r="C138" s="6">
        <v>205</v>
      </c>
      <c r="D138" s="5">
        <v>2</v>
      </c>
      <c r="E138" s="5">
        <v>7</v>
      </c>
      <c r="F138" s="5">
        <v>8.9</v>
      </c>
      <c r="I138" s="7" t="s">
        <v>381</v>
      </c>
      <c r="O138" s="7"/>
      <c r="P138" s="7"/>
    </row>
    <row r="139" spans="1:16" x14ac:dyDescent="0.2">
      <c r="A139" s="7" t="s">
        <v>382</v>
      </c>
      <c r="B139" s="7" t="s">
        <v>383</v>
      </c>
      <c r="C139" s="6">
        <v>133</v>
      </c>
      <c r="D139" s="5">
        <v>3</v>
      </c>
      <c r="E139" s="5">
        <v>6</v>
      </c>
      <c r="F139" s="5">
        <v>9.1</v>
      </c>
      <c r="I139" s="6" t="s">
        <v>384</v>
      </c>
      <c r="O139" s="7"/>
      <c r="P139" s="7"/>
    </row>
    <row r="140" spans="1:16" x14ac:dyDescent="0.2">
      <c r="A140" s="7" t="s">
        <v>385</v>
      </c>
      <c r="B140" s="7" t="s">
        <v>386</v>
      </c>
      <c r="C140" s="6">
        <v>189</v>
      </c>
      <c r="D140" s="5">
        <v>1</v>
      </c>
      <c r="E140" s="5">
        <v>3.5</v>
      </c>
      <c r="F140" s="5">
        <v>7</v>
      </c>
      <c r="H140" s="5">
        <v>9.5</v>
      </c>
      <c r="I140" s="7" t="s">
        <v>387</v>
      </c>
      <c r="O140" s="7"/>
      <c r="P140" s="7"/>
    </row>
    <row r="141" spans="1:16" x14ac:dyDescent="0.2">
      <c r="A141" s="7" t="s">
        <v>388</v>
      </c>
      <c r="B141" s="7" t="s">
        <v>389</v>
      </c>
      <c r="C141" s="6">
        <v>99</v>
      </c>
      <c r="D141" s="5">
        <v>3</v>
      </c>
      <c r="E141" s="5">
        <v>7.5</v>
      </c>
      <c r="F141" s="5">
        <v>9.6999999999999993</v>
      </c>
      <c r="O141" s="7"/>
      <c r="P141" s="7"/>
    </row>
    <row r="142" spans="1:16" x14ac:dyDescent="0.2">
      <c r="A142" s="7" t="s">
        <v>390</v>
      </c>
      <c r="B142" s="6" t="s">
        <v>391</v>
      </c>
      <c r="C142" s="6">
        <v>155</v>
      </c>
      <c r="D142" s="5">
        <v>3.5</v>
      </c>
      <c r="E142" s="5">
        <v>6.5</v>
      </c>
      <c r="F142" s="5">
        <v>9.3000000000000007</v>
      </c>
      <c r="I142" s="7" t="s">
        <v>392</v>
      </c>
      <c r="O142" s="7"/>
      <c r="P142" s="7"/>
    </row>
    <row r="143" spans="1:16" x14ac:dyDescent="0.2">
      <c r="A143" s="7" t="s">
        <v>393</v>
      </c>
      <c r="B143" s="7" t="s">
        <v>394</v>
      </c>
      <c r="C143" s="6">
        <v>170</v>
      </c>
      <c r="D143" s="5">
        <v>3</v>
      </c>
      <c r="E143" s="5">
        <v>7</v>
      </c>
      <c r="F143" s="5">
        <v>9.4</v>
      </c>
      <c r="I143" s="7" t="s">
        <v>259</v>
      </c>
      <c r="O143" s="7"/>
      <c r="P143" s="7"/>
    </row>
    <row r="144" spans="1:16" x14ac:dyDescent="0.2">
      <c r="A144" s="7" t="s">
        <v>395</v>
      </c>
      <c r="B144" s="7" t="s">
        <v>396</v>
      </c>
      <c r="C144" s="7" t="s">
        <v>397</v>
      </c>
      <c r="D144" s="5">
        <v>4.5</v>
      </c>
      <c r="E144" s="5">
        <v>7.8</v>
      </c>
      <c r="F144" s="5">
        <v>9.8000000000000007</v>
      </c>
      <c r="I144" s="7" t="s">
        <v>75</v>
      </c>
      <c r="O144" s="7"/>
      <c r="P144" s="7"/>
    </row>
    <row r="145" spans="1:16" x14ac:dyDescent="0.2">
      <c r="A145" s="7" t="s">
        <v>398</v>
      </c>
      <c r="B145" s="7" t="s">
        <v>399</v>
      </c>
      <c r="C145" s="6">
        <v>180</v>
      </c>
      <c r="D145" s="5">
        <v>3.5</v>
      </c>
      <c r="E145" s="5">
        <v>6.5</v>
      </c>
      <c r="F145" s="5">
        <v>9.3000000000000007</v>
      </c>
      <c r="I145" s="6" t="s">
        <v>400</v>
      </c>
      <c r="O145" s="7"/>
      <c r="P145" s="7"/>
    </row>
    <row r="146" spans="1:16" x14ac:dyDescent="0.2">
      <c r="A146" s="7" t="s">
        <v>401</v>
      </c>
      <c r="B146" s="7" t="s">
        <v>402</v>
      </c>
      <c r="C146" s="6">
        <v>155</v>
      </c>
      <c r="D146" s="5">
        <v>4</v>
      </c>
      <c r="E146" s="5">
        <v>7.5</v>
      </c>
      <c r="F146" s="5">
        <v>10.4</v>
      </c>
      <c r="I146" s="6" t="s">
        <v>403</v>
      </c>
      <c r="O146" s="7"/>
      <c r="P146" s="7"/>
    </row>
    <row r="147" spans="1:16" x14ac:dyDescent="0.2">
      <c r="A147" s="7" t="s">
        <v>404</v>
      </c>
      <c r="B147" s="7" t="s">
        <v>336</v>
      </c>
      <c r="C147" s="6">
        <v>180</v>
      </c>
      <c r="D147" s="5">
        <v>3</v>
      </c>
      <c r="E147" s="5">
        <v>6.5</v>
      </c>
      <c r="F147" s="5">
        <v>9.5</v>
      </c>
      <c r="I147" s="6" t="s">
        <v>162</v>
      </c>
      <c r="O147" s="7"/>
      <c r="P147" s="7"/>
    </row>
    <row r="148" spans="1:16" x14ac:dyDescent="0.2">
      <c r="A148" s="7" t="s">
        <v>405</v>
      </c>
      <c r="B148" s="7" t="s">
        <v>406</v>
      </c>
      <c r="C148" s="6">
        <v>170</v>
      </c>
      <c r="D148" s="5">
        <v>4.5</v>
      </c>
      <c r="E148" s="5">
        <v>7.8</v>
      </c>
      <c r="F148" s="5">
        <v>9.6999999999999993</v>
      </c>
      <c r="I148" s="7" t="s">
        <v>46</v>
      </c>
      <c r="O148" s="7"/>
      <c r="P148" s="7"/>
    </row>
    <row r="149" spans="1:16" x14ac:dyDescent="0.2">
      <c r="A149" s="7" t="s">
        <v>407</v>
      </c>
      <c r="B149" s="7" t="s">
        <v>227</v>
      </c>
      <c r="C149" s="6">
        <v>180</v>
      </c>
      <c r="D149" s="5">
        <v>3.5</v>
      </c>
      <c r="E149" s="5">
        <v>6.5</v>
      </c>
      <c r="F149" s="5">
        <v>9.4</v>
      </c>
      <c r="I149" s="7" t="s">
        <v>408</v>
      </c>
      <c r="O149" s="7"/>
      <c r="P149" s="7"/>
    </row>
    <row r="150" spans="1:16" x14ac:dyDescent="0.2">
      <c r="A150" s="7" t="s">
        <v>409</v>
      </c>
      <c r="B150" s="6" t="s">
        <v>85</v>
      </c>
      <c r="C150" s="6">
        <v>88</v>
      </c>
      <c r="D150" s="5">
        <v>2.5</v>
      </c>
      <c r="E150" s="5">
        <v>4</v>
      </c>
      <c r="F150" s="5">
        <v>7.8</v>
      </c>
      <c r="I150" s="7" t="s">
        <v>165</v>
      </c>
      <c r="O150" s="7"/>
      <c r="P150" s="7"/>
    </row>
    <row r="151" spans="1:16" x14ac:dyDescent="0.2">
      <c r="A151" s="7" t="s">
        <v>410</v>
      </c>
      <c r="B151" s="7" t="s">
        <v>215</v>
      </c>
      <c r="C151" s="6">
        <v>195</v>
      </c>
      <c r="D151" s="5">
        <v>2</v>
      </c>
      <c r="E151" s="5">
        <v>5</v>
      </c>
      <c r="F151" s="5">
        <v>8.9</v>
      </c>
      <c r="I151" s="7" t="s">
        <v>411</v>
      </c>
      <c r="O151" s="7"/>
      <c r="P151" s="7"/>
    </row>
    <row r="152" spans="1:16" x14ac:dyDescent="0.2">
      <c r="A152" s="7" t="s">
        <v>412</v>
      </c>
      <c r="B152" s="7" t="s">
        <v>413</v>
      </c>
      <c r="C152" s="6">
        <v>174</v>
      </c>
      <c r="D152" s="5">
        <v>3</v>
      </c>
      <c r="E152" s="5">
        <v>7</v>
      </c>
      <c r="F152" s="5">
        <v>9.3000000000000007</v>
      </c>
      <c r="O152" s="7"/>
      <c r="P152" s="7"/>
    </row>
    <row r="153" spans="1:16" x14ac:dyDescent="0.2">
      <c r="A153" s="7" t="s">
        <v>414</v>
      </c>
      <c r="B153" s="7" t="s">
        <v>194</v>
      </c>
      <c r="C153" s="6">
        <v>252</v>
      </c>
      <c r="D153" s="5">
        <v>3.5</v>
      </c>
      <c r="E153" s="5">
        <v>6.5</v>
      </c>
      <c r="F153" s="5">
        <v>9.8000000000000007</v>
      </c>
      <c r="I153" s="6" t="s">
        <v>415</v>
      </c>
      <c r="O153" s="7"/>
      <c r="P153" s="7"/>
    </row>
    <row r="154" spans="1:16" x14ac:dyDescent="0.2">
      <c r="A154" s="7" t="s">
        <v>416</v>
      </c>
      <c r="B154" s="6" t="s">
        <v>417</v>
      </c>
      <c r="C154" s="6">
        <v>180</v>
      </c>
      <c r="D154" s="5">
        <v>3</v>
      </c>
      <c r="E154" s="5">
        <v>6</v>
      </c>
      <c r="F154" s="5">
        <v>9</v>
      </c>
      <c r="I154" s="6" t="s">
        <v>418</v>
      </c>
      <c r="O154" s="7"/>
      <c r="P154" s="7"/>
    </row>
    <row r="155" spans="1:16" x14ac:dyDescent="0.2">
      <c r="A155" s="7" t="s">
        <v>419</v>
      </c>
      <c r="B155" s="7" t="s">
        <v>66</v>
      </c>
      <c r="C155" s="6">
        <v>200</v>
      </c>
      <c r="D155" s="5">
        <v>6</v>
      </c>
      <c r="E155" s="5">
        <v>9.5</v>
      </c>
      <c r="F155" s="5">
        <v>11.1</v>
      </c>
      <c r="I155" s="6" t="s">
        <v>420</v>
      </c>
      <c r="O155" s="7"/>
      <c r="P155" s="7"/>
    </row>
    <row r="156" spans="1:16" x14ac:dyDescent="0.2">
      <c r="A156" s="7" t="s">
        <v>421</v>
      </c>
      <c r="B156" s="7" t="s">
        <v>422</v>
      </c>
      <c r="C156" s="6">
        <v>153</v>
      </c>
      <c r="D156" s="5">
        <v>4.5</v>
      </c>
      <c r="E156" s="5">
        <v>7.5</v>
      </c>
      <c r="F156" s="5">
        <v>10</v>
      </c>
      <c r="I156" s="6" t="s">
        <v>423</v>
      </c>
      <c r="O156" s="7"/>
      <c r="P156" s="7"/>
    </row>
    <row r="157" spans="1:16" x14ac:dyDescent="0.2">
      <c r="A157" s="7" t="s">
        <v>424</v>
      </c>
      <c r="B157" s="7" t="s">
        <v>109</v>
      </c>
      <c r="C157" s="6">
        <v>170</v>
      </c>
      <c r="D157" s="5">
        <v>4</v>
      </c>
      <c r="E157" s="5">
        <v>7</v>
      </c>
      <c r="F157" s="5">
        <v>8.6</v>
      </c>
      <c r="H157" s="5">
        <v>9.8000000000000007</v>
      </c>
      <c r="I157" s="7" t="s">
        <v>425</v>
      </c>
      <c r="O157" s="7"/>
      <c r="P157" s="7"/>
    </row>
    <row r="158" spans="1:16" x14ac:dyDescent="0.2">
      <c r="A158" s="7" t="s">
        <v>426</v>
      </c>
      <c r="B158" s="6" t="s">
        <v>427</v>
      </c>
      <c r="C158" s="6">
        <v>155</v>
      </c>
      <c r="D158" s="5">
        <v>2.5</v>
      </c>
      <c r="E158" s="5">
        <v>6</v>
      </c>
      <c r="F158" s="5">
        <v>8.4</v>
      </c>
      <c r="G158" s="5">
        <v>9.4</v>
      </c>
      <c r="I158" s="7" t="s">
        <v>428</v>
      </c>
      <c r="O158" s="7"/>
      <c r="P158" s="7"/>
    </row>
    <row r="159" spans="1:16" x14ac:dyDescent="0.2">
      <c r="A159" s="7" t="s">
        <v>429</v>
      </c>
      <c r="B159" s="6">
        <v>-45</v>
      </c>
      <c r="C159" s="6">
        <v>153</v>
      </c>
      <c r="D159" s="5">
        <v>4</v>
      </c>
      <c r="E159" s="5">
        <v>8.1</v>
      </c>
      <c r="F159" s="5">
        <v>10.1</v>
      </c>
      <c r="I159" s="6" t="s">
        <v>430</v>
      </c>
      <c r="O159" s="7"/>
      <c r="P159" s="7"/>
    </row>
    <row r="160" spans="1:16" x14ac:dyDescent="0.2">
      <c r="A160" s="7" t="s">
        <v>431</v>
      </c>
      <c r="B160" s="7" t="s">
        <v>432</v>
      </c>
      <c r="C160" s="6">
        <v>145</v>
      </c>
      <c r="D160" s="5">
        <v>3</v>
      </c>
      <c r="E160" s="5">
        <v>6.5</v>
      </c>
      <c r="F160" s="5">
        <v>9</v>
      </c>
      <c r="I160" s="6" t="s">
        <v>433</v>
      </c>
      <c r="O160" s="7"/>
      <c r="P160" s="7"/>
    </row>
    <row r="161" spans="1:16" x14ac:dyDescent="0.2">
      <c r="A161" s="7" t="s">
        <v>434</v>
      </c>
      <c r="B161" s="7" t="s">
        <v>194</v>
      </c>
      <c r="C161" s="6">
        <v>300</v>
      </c>
      <c r="D161" s="5">
        <v>3.5</v>
      </c>
      <c r="E161" s="5">
        <v>6</v>
      </c>
      <c r="F161" s="5">
        <v>9.9</v>
      </c>
      <c r="I161" s="6" t="s">
        <v>435</v>
      </c>
      <c r="O161" s="7"/>
      <c r="P161" s="7"/>
    </row>
    <row r="162" spans="1:16" x14ac:dyDescent="0.2">
      <c r="A162" s="7" t="s">
        <v>436</v>
      </c>
      <c r="B162" s="7" t="s">
        <v>437</v>
      </c>
      <c r="C162" s="6">
        <v>256</v>
      </c>
      <c r="D162" s="5">
        <v>4.5</v>
      </c>
      <c r="E162" s="5">
        <v>6.5</v>
      </c>
      <c r="F162" s="5">
        <v>10.4</v>
      </c>
      <c r="I162" s="7" t="s">
        <v>438</v>
      </c>
      <c r="O162" s="7"/>
      <c r="P162" s="7"/>
    </row>
    <row r="163" spans="1:16" x14ac:dyDescent="0.2">
      <c r="A163" s="7" t="s">
        <v>439</v>
      </c>
      <c r="B163" s="7" t="s">
        <v>250</v>
      </c>
      <c r="C163" s="6">
        <v>132</v>
      </c>
      <c r="D163" s="5">
        <v>4</v>
      </c>
      <c r="E163" s="5">
        <v>6.5</v>
      </c>
      <c r="F163" s="5">
        <v>8.6</v>
      </c>
      <c r="I163" s="6" t="s">
        <v>440</v>
      </c>
      <c r="O163" s="7"/>
      <c r="P163" s="7"/>
    </row>
    <row r="164" spans="1:16" x14ac:dyDescent="0.2">
      <c r="A164" s="7" t="s">
        <v>441</v>
      </c>
      <c r="B164" s="7" t="s">
        <v>442</v>
      </c>
      <c r="C164" s="6">
        <v>132</v>
      </c>
      <c r="D164" s="5">
        <v>2</v>
      </c>
      <c r="E164" s="5">
        <v>5.5</v>
      </c>
      <c r="F164" s="5">
        <v>8.1999999999999993</v>
      </c>
      <c r="O164" s="7"/>
      <c r="P164" s="7"/>
    </row>
    <row r="165" spans="1:16" x14ac:dyDescent="0.2">
      <c r="A165" s="7" t="s">
        <v>441</v>
      </c>
      <c r="B165" s="7" t="s">
        <v>443</v>
      </c>
      <c r="C165" s="6">
        <v>150</v>
      </c>
      <c r="D165" s="5">
        <v>4</v>
      </c>
      <c r="E165" s="5">
        <v>7</v>
      </c>
      <c r="F165" s="5">
        <v>9.8000000000000007</v>
      </c>
      <c r="I165" s="7" t="s">
        <v>444</v>
      </c>
      <c r="O165" s="7"/>
      <c r="P165" s="7"/>
    </row>
    <row r="166" spans="1:16" x14ac:dyDescent="0.2">
      <c r="A166" s="7" t="s">
        <v>445</v>
      </c>
      <c r="B166" s="7" t="s">
        <v>177</v>
      </c>
      <c r="C166" s="7" t="s">
        <v>446</v>
      </c>
      <c r="D166" s="5">
        <v>4.5</v>
      </c>
      <c r="E166" s="5">
        <v>8.9</v>
      </c>
      <c r="F166" s="5">
        <v>10.8</v>
      </c>
      <c r="I166" s="7" t="s">
        <v>447</v>
      </c>
      <c r="O166" s="7"/>
      <c r="P166" s="7"/>
    </row>
    <row r="167" spans="1:16" x14ac:dyDescent="0.2">
      <c r="A167" s="7" t="s">
        <v>448</v>
      </c>
      <c r="B167" s="6" t="s">
        <v>449</v>
      </c>
      <c r="C167" s="6">
        <v>230</v>
      </c>
      <c r="D167" s="5">
        <v>2.5</v>
      </c>
      <c r="E167" s="5">
        <v>6.5</v>
      </c>
      <c r="F167" s="5">
        <v>8.6999999999999993</v>
      </c>
      <c r="G167" s="5">
        <v>10.1</v>
      </c>
      <c r="I167" s="6" t="s">
        <v>450</v>
      </c>
      <c r="O167" s="7"/>
      <c r="P167" s="7"/>
    </row>
    <row r="168" spans="1:16" x14ac:dyDescent="0.2">
      <c r="A168" s="7" t="s">
        <v>451</v>
      </c>
      <c r="B168" s="7" t="s">
        <v>452</v>
      </c>
      <c r="C168" s="7" t="s">
        <v>453</v>
      </c>
      <c r="D168" s="5">
        <v>3.5</v>
      </c>
      <c r="E168" s="5">
        <v>7.5</v>
      </c>
      <c r="F168" s="5">
        <v>10.5</v>
      </c>
      <c r="I168" s="7" t="s">
        <v>454</v>
      </c>
      <c r="O168" s="7"/>
      <c r="P168" s="7"/>
    </row>
    <row r="169" spans="1:16" x14ac:dyDescent="0.2">
      <c r="A169" s="7" t="s">
        <v>455</v>
      </c>
      <c r="B169" s="7" t="s">
        <v>456</v>
      </c>
      <c r="C169" s="6">
        <v>143</v>
      </c>
      <c r="D169" s="5">
        <v>2.5</v>
      </c>
      <c r="E169" s="5">
        <v>6.5</v>
      </c>
      <c r="F169" s="5">
        <v>9.5</v>
      </c>
      <c r="I169" s="7" t="s">
        <v>457</v>
      </c>
      <c r="O169" s="7"/>
      <c r="P169" s="7"/>
    </row>
    <row r="170" spans="1:16" x14ac:dyDescent="0.2">
      <c r="A170" s="7" t="s">
        <v>458</v>
      </c>
      <c r="B170" s="6" t="s">
        <v>417</v>
      </c>
      <c r="C170" s="7" t="s">
        <v>459</v>
      </c>
      <c r="D170" s="5">
        <v>3.5</v>
      </c>
      <c r="E170" s="5">
        <v>5.5</v>
      </c>
      <c r="F170" s="5">
        <v>8.9</v>
      </c>
      <c r="I170" s="7" t="s">
        <v>460</v>
      </c>
      <c r="O170" s="7"/>
      <c r="P170" s="7"/>
    </row>
    <row r="171" spans="1:16" x14ac:dyDescent="0.2">
      <c r="A171" s="7" t="s">
        <v>461</v>
      </c>
      <c r="B171" s="7" t="s">
        <v>462</v>
      </c>
      <c r="C171" s="6">
        <v>250</v>
      </c>
      <c r="D171" s="5">
        <v>4.5</v>
      </c>
      <c r="E171" s="5">
        <v>7</v>
      </c>
      <c r="F171" s="5">
        <v>10.5</v>
      </c>
      <c r="I171" s="7" t="s">
        <v>463</v>
      </c>
      <c r="O171" s="7"/>
      <c r="P171" s="7"/>
    </row>
    <row r="172" spans="1:16" x14ac:dyDescent="0.2">
      <c r="A172" s="7" t="s">
        <v>464</v>
      </c>
      <c r="B172" s="7" t="s">
        <v>465</v>
      </c>
      <c r="C172" s="6">
        <v>165</v>
      </c>
      <c r="D172" s="5">
        <v>4</v>
      </c>
      <c r="E172" s="5">
        <v>7.5</v>
      </c>
      <c r="F172" s="5">
        <v>9.3000000000000007</v>
      </c>
      <c r="O172" s="7"/>
      <c r="P172" s="7"/>
    </row>
    <row r="173" spans="1:16" x14ac:dyDescent="0.2">
      <c r="A173" s="7" t="s">
        <v>466</v>
      </c>
      <c r="B173" s="7" t="s">
        <v>467</v>
      </c>
      <c r="C173" s="6">
        <v>133</v>
      </c>
      <c r="D173" s="5">
        <v>4</v>
      </c>
      <c r="E173" s="5">
        <v>6.5</v>
      </c>
      <c r="F173" s="5">
        <v>9.6999999999999993</v>
      </c>
      <c r="I173" s="6" t="s">
        <v>468</v>
      </c>
      <c r="O173" s="7"/>
      <c r="P173" s="7"/>
    </row>
    <row r="174" spans="1:16" x14ac:dyDescent="0.2">
      <c r="A174" s="7" t="s">
        <v>469</v>
      </c>
      <c r="B174" s="7" t="s">
        <v>470</v>
      </c>
      <c r="C174" s="6">
        <v>185</v>
      </c>
      <c r="D174" s="5">
        <v>4.5</v>
      </c>
      <c r="E174" s="5">
        <v>7.5</v>
      </c>
      <c r="F174" s="5">
        <v>10.6</v>
      </c>
      <c r="I174" s="6" t="s">
        <v>415</v>
      </c>
      <c r="O174" s="7"/>
      <c r="P174" s="7"/>
    </row>
    <row r="175" spans="1:16" x14ac:dyDescent="0.2">
      <c r="A175" s="7" t="s">
        <v>471</v>
      </c>
      <c r="B175" s="7" t="s">
        <v>155</v>
      </c>
      <c r="C175" s="6">
        <v>190</v>
      </c>
      <c r="D175" s="5">
        <v>4</v>
      </c>
      <c r="E175" s="5">
        <v>6.5</v>
      </c>
      <c r="F175" s="5">
        <v>9.3000000000000007</v>
      </c>
      <c r="H175" s="5">
        <v>9.8000000000000007</v>
      </c>
      <c r="I175" s="7" t="s">
        <v>472</v>
      </c>
      <c r="O175" s="7"/>
      <c r="P175" s="7"/>
    </row>
    <row r="176" spans="1:16" x14ac:dyDescent="0.2">
      <c r="A176" s="7" t="s">
        <v>473</v>
      </c>
      <c r="B176" s="7" t="s">
        <v>474</v>
      </c>
      <c r="C176" s="6">
        <v>268</v>
      </c>
      <c r="D176" s="5">
        <v>3</v>
      </c>
      <c r="E176" s="5">
        <v>6.5</v>
      </c>
      <c r="F176" s="5">
        <v>9.8000000000000007</v>
      </c>
      <c r="I176" s="7" t="s">
        <v>475</v>
      </c>
      <c r="O176" s="7"/>
      <c r="P176" s="7"/>
    </row>
    <row r="177" spans="1:16" x14ac:dyDescent="0.2">
      <c r="A177" s="7" t="s">
        <v>476</v>
      </c>
      <c r="B177" s="7" t="s">
        <v>477</v>
      </c>
      <c r="C177" s="6">
        <v>210</v>
      </c>
      <c r="D177" s="5">
        <v>6.5</v>
      </c>
      <c r="E177" s="5">
        <v>9.3000000000000007</v>
      </c>
      <c r="F177" s="5">
        <v>11.1</v>
      </c>
      <c r="I177" s="6" t="s">
        <v>478</v>
      </c>
      <c r="O177" s="7"/>
      <c r="P177" s="7"/>
    </row>
    <row r="178" spans="1:16" x14ac:dyDescent="0.2">
      <c r="A178" s="7" t="s">
        <v>479</v>
      </c>
      <c r="B178" s="7" t="s">
        <v>406</v>
      </c>
      <c r="C178" s="6">
        <v>170</v>
      </c>
      <c r="D178" s="5">
        <v>2.5</v>
      </c>
      <c r="E178" s="5">
        <v>5</v>
      </c>
      <c r="F178" s="5">
        <v>8.6999999999999993</v>
      </c>
      <c r="I178" s="7" t="s">
        <v>480</v>
      </c>
      <c r="O178" s="7"/>
      <c r="P178" s="7"/>
    </row>
    <row r="179" spans="1:16" x14ac:dyDescent="0.2">
      <c r="A179" s="7" t="s">
        <v>481</v>
      </c>
      <c r="B179" s="7" t="s">
        <v>122</v>
      </c>
      <c r="C179" s="6">
        <v>202</v>
      </c>
      <c r="D179" s="5">
        <v>4</v>
      </c>
      <c r="E179" s="5">
        <v>8</v>
      </c>
      <c r="F179" s="5">
        <v>10.4</v>
      </c>
      <c r="I179" s="7" t="s">
        <v>482</v>
      </c>
      <c r="O179" s="7"/>
      <c r="P179" s="7"/>
    </row>
    <row r="180" spans="1:16" x14ac:dyDescent="0.2">
      <c r="A180" s="7" t="s">
        <v>483</v>
      </c>
      <c r="B180" s="7" t="s">
        <v>484</v>
      </c>
      <c r="C180" s="6">
        <v>180</v>
      </c>
      <c r="D180" s="5">
        <v>3.5</v>
      </c>
      <c r="E180" s="5">
        <v>7</v>
      </c>
      <c r="F180" s="5">
        <v>9.6999999999999993</v>
      </c>
      <c r="I180" s="7" t="s">
        <v>120</v>
      </c>
      <c r="O180" s="7"/>
      <c r="P180" s="7"/>
    </row>
    <row r="181" spans="1:16" x14ac:dyDescent="0.2">
      <c r="A181" s="7" t="s">
        <v>485</v>
      </c>
      <c r="B181" s="7" t="s">
        <v>486</v>
      </c>
      <c r="C181" s="6">
        <v>191</v>
      </c>
      <c r="D181" s="5">
        <v>5.5</v>
      </c>
      <c r="E181" s="5">
        <v>8.1999999999999993</v>
      </c>
      <c r="F181" s="5">
        <v>10.5</v>
      </c>
      <c r="I181" s="7" t="s">
        <v>487</v>
      </c>
      <c r="O181" s="7"/>
      <c r="P181" s="7"/>
    </row>
    <row r="182" spans="1:16" x14ac:dyDescent="0.2">
      <c r="A182" s="7" t="s">
        <v>488</v>
      </c>
      <c r="B182" s="7" t="s">
        <v>27</v>
      </c>
      <c r="C182" s="6">
        <v>147</v>
      </c>
      <c r="D182" s="5">
        <v>3</v>
      </c>
      <c r="E182" s="5">
        <v>5.5</v>
      </c>
      <c r="F182" s="5">
        <v>8.1999999999999993</v>
      </c>
      <c r="I182" s="7" t="s">
        <v>489</v>
      </c>
      <c r="O182" s="7"/>
      <c r="P182" s="7"/>
    </row>
    <row r="183" spans="1:16" x14ac:dyDescent="0.2">
      <c r="A183" s="7" t="s">
        <v>490</v>
      </c>
      <c r="B183" s="7" t="s">
        <v>491</v>
      </c>
      <c r="C183" s="6">
        <v>185</v>
      </c>
      <c r="D183" s="5">
        <v>1</v>
      </c>
      <c r="E183" s="5">
        <v>4.5</v>
      </c>
      <c r="F183" s="5">
        <v>8.5</v>
      </c>
      <c r="I183" s="6" t="s">
        <v>492</v>
      </c>
      <c r="O183" s="7"/>
      <c r="P183" s="7"/>
    </row>
    <row r="184" spans="1:16" x14ac:dyDescent="0.2">
      <c r="A184" s="7" t="s">
        <v>493</v>
      </c>
      <c r="B184" s="7" t="s">
        <v>494</v>
      </c>
      <c r="C184" s="6">
        <v>180</v>
      </c>
      <c r="D184" s="5">
        <v>3.5</v>
      </c>
      <c r="E184" s="5">
        <v>7</v>
      </c>
      <c r="F184" s="5">
        <v>9.8000000000000007</v>
      </c>
      <c r="I184" s="7" t="s">
        <v>495</v>
      </c>
      <c r="O184" s="7"/>
      <c r="P184" s="7"/>
    </row>
    <row r="185" spans="1:16" x14ac:dyDescent="0.2">
      <c r="A185" s="7" t="s">
        <v>496</v>
      </c>
      <c r="B185" s="7" t="s">
        <v>497</v>
      </c>
      <c r="C185" s="7" t="s">
        <v>498</v>
      </c>
      <c r="D185" s="5">
        <v>4</v>
      </c>
      <c r="E185" s="5">
        <v>7</v>
      </c>
      <c r="F185" s="5">
        <v>9.4</v>
      </c>
      <c r="I185" s="7" t="s">
        <v>499</v>
      </c>
      <c r="O185" s="7"/>
      <c r="P185" s="7"/>
    </row>
    <row r="186" spans="1:16" x14ac:dyDescent="0.2">
      <c r="A186" s="7" t="s">
        <v>500</v>
      </c>
      <c r="B186" s="6" t="s">
        <v>501</v>
      </c>
      <c r="C186" s="6">
        <v>80</v>
      </c>
      <c r="D186" s="5">
        <v>1</v>
      </c>
      <c r="E186" s="5">
        <v>5</v>
      </c>
      <c r="F186" s="5">
        <v>9.6</v>
      </c>
      <c r="I186" s="6" t="s">
        <v>502</v>
      </c>
      <c r="O186" s="7"/>
      <c r="P186" s="7"/>
    </row>
    <row r="187" spans="1:16" x14ac:dyDescent="0.2">
      <c r="A187" s="7" t="s">
        <v>503</v>
      </c>
      <c r="B187" s="7" t="s">
        <v>504</v>
      </c>
      <c r="C187" s="6">
        <v>160</v>
      </c>
      <c r="D187" s="5">
        <v>3</v>
      </c>
      <c r="E187" s="5">
        <v>5.5</v>
      </c>
      <c r="F187" s="5">
        <v>9.6999999999999993</v>
      </c>
      <c r="O187" s="7"/>
      <c r="P187" s="7"/>
    </row>
    <row r="188" spans="1:16" x14ac:dyDescent="0.2">
      <c r="A188" s="7" t="s">
        <v>505</v>
      </c>
      <c r="B188" s="7" t="s">
        <v>117</v>
      </c>
      <c r="C188" s="6">
        <v>241</v>
      </c>
      <c r="D188" s="5">
        <v>3.5</v>
      </c>
      <c r="E188" s="5">
        <v>7.5</v>
      </c>
      <c r="F188" s="5">
        <v>9.8000000000000007</v>
      </c>
      <c r="I188" s="7" t="s">
        <v>46</v>
      </c>
      <c r="O188" s="7"/>
      <c r="P188" s="7"/>
    </row>
    <row r="189" spans="1:16" x14ac:dyDescent="0.2">
      <c r="A189" s="7" t="s">
        <v>506</v>
      </c>
      <c r="B189" s="7" t="s">
        <v>48</v>
      </c>
      <c r="C189" s="6">
        <v>240</v>
      </c>
      <c r="D189" s="5">
        <v>4.5</v>
      </c>
      <c r="E189" s="5">
        <v>7.5</v>
      </c>
      <c r="F189" s="5">
        <v>9.9</v>
      </c>
      <c r="H189" s="5">
        <v>10.8</v>
      </c>
      <c r="I189" s="6" t="s">
        <v>507</v>
      </c>
      <c r="O189" s="7"/>
      <c r="P189" s="7"/>
    </row>
    <row r="190" spans="1:16" x14ac:dyDescent="0.2">
      <c r="A190" s="7" t="s">
        <v>508</v>
      </c>
      <c r="B190" s="6" t="s">
        <v>509</v>
      </c>
      <c r="C190" s="6">
        <v>155</v>
      </c>
      <c r="D190" s="5">
        <v>2.5</v>
      </c>
      <c r="E190" s="5">
        <v>5</v>
      </c>
      <c r="F190" s="5">
        <v>7.5</v>
      </c>
      <c r="G190" s="5">
        <v>9.3000000000000007</v>
      </c>
      <c r="I190" s="6" t="s">
        <v>510</v>
      </c>
      <c r="O190" s="7"/>
      <c r="P190" s="7"/>
    </row>
    <row r="191" spans="1:16" x14ac:dyDescent="0.2">
      <c r="A191" s="7" t="s">
        <v>511</v>
      </c>
      <c r="B191" s="7" t="s">
        <v>512</v>
      </c>
      <c r="C191" s="6">
        <v>155</v>
      </c>
      <c r="D191" s="5">
        <v>2.5</v>
      </c>
      <c r="E191" s="5">
        <v>5.5</v>
      </c>
      <c r="F191" s="5">
        <v>7.5</v>
      </c>
      <c r="G191" s="5">
        <v>8.8000000000000007</v>
      </c>
      <c r="I191" s="6" t="s">
        <v>513</v>
      </c>
      <c r="O191" s="7"/>
      <c r="P191" s="7"/>
    </row>
    <row r="192" spans="1:16" x14ac:dyDescent="0.2">
      <c r="A192" s="7" t="s">
        <v>514</v>
      </c>
      <c r="B192" s="7" t="s">
        <v>515</v>
      </c>
      <c r="C192" s="6">
        <v>150</v>
      </c>
      <c r="D192" s="5">
        <v>3.5</v>
      </c>
      <c r="E192" s="5">
        <v>6.5</v>
      </c>
      <c r="F192" s="5">
        <v>10.3</v>
      </c>
      <c r="I192" s="6" t="s">
        <v>516</v>
      </c>
      <c r="O192" s="7"/>
      <c r="P192" s="7"/>
    </row>
    <row r="193" spans="1:16" x14ac:dyDescent="0.2">
      <c r="A193" s="7" t="s">
        <v>517</v>
      </c>
      <c r="B193" s="7" t="s">
        <v>518</v>
      </c>
      <c r="C193" s="6">
        <v>130</v>
      </c>
      <c r="D193" s="5">
        <v>2.5</v>
      </c>
      <c r="E193" s="5">
        <v>6</v>
      </c>
      <c r="F193" s="5">
        <v>8.1</v>
      </c>
      <c r="I193" s="7" t="s">
        <v>519</v>
      </c>
      <c r="O193" s="7"/>
      <c r="P193" s="7"/>
    </row>
    <row r="194" spans="1:16" x14ac:dyDescent="0.2">
      <c r="A194" s="7" t="s">
        <v>520</v>
      </c>
      <c r="B194" s="6" t="s">
        <v>521</v>
      </c>
      <c r="C194" s="6">
        <v>252</v>
      </c>
      <c r="D194" s="5">
        <v>4</v>
      </c>
      <c r="E194" s="5">
        <v>8.6</v>
      </c>
      <c r="F194" s="5">
        <v>10</v>
      </c>
      <c r="I194" s="7" t="s">
        <v>522</v>
      </c>
      <c r="O194" s="7"/>
      <c r="P194" s="7"/>
    </row>
    <row r="195" spans="1:16" x14ac:dyDescent="0.2">
      <c r="A195" s="7" t="s">
        <v>523</v>
      </c>
      <c r="B195" s="7" t="s">
        <v>58</v>
      </c>
      <c r="C195" s="6">
        <v>169</v>
      </c>
      <c r="D195" s="5">
        <v>3.5</v>
      </c>
      <c r="E195" s="5">
        <v>7</v>
      </c>
      <c r="F195" s="5">
        <v>9.6999999999999993</v>
      </c>
      <c r="I195" s="6" t="s">
        <v>524</v>
      </c>
      <c r="O195" s="7"/>
      <c r="P195" s="7"/>
    </row>
    <row r="196" spans="1:16" x14ac:dyDescent="0.2">
      <c r="A196" s="7" t="s">
        <v>525</v>
      </c>
      <c r="B196" s="7" t="s">
        <v>526</v>
      </c>
      <c r="C196" s="6">
        <v>158</v>
      </c>
      <c r="D196" s="5">
        <v>4.5</v>
      </c>
      <c r="E196" s="5">
        <v>7.8</v>
      </c>
      <c r="F196" s="5">
        <v>9.8000000000000007</v>
      </c>
      <c r="I196" s="7" t="s">
        <v>527</v>
      </c>
      <c r="O196" s="7"/>
      <c r="P196" s="7"/>
    </row>
    <row r="197" spans="1:16" x14ac:dyDescent="0.2">
      <c r="A197" s="7" t="s">
        <v>528</v>
      </c>
      <c r="B197" s="7" t="s">
        <v>529</v>
      </c>
      <c r="C197" s="6">
        <v>155</v>
      </c>
      <c r="D197" s="5">
        <v>4.5</v>
      </c>
      <c r="E197" s="5">
        <v>7.5</v>
      </c>
      <c r="F197" s="5">
        <v>9.8000000000000007</v>
      </c>
      <c r="O197" s="7"/>
      <c r="P197" s="7"/>
    </row>
    <row r="198" spans="1:16" x14ac:dyDescent="0.2">
      <c r="A198" s="7" t="s">
        <v>530</v>
      </c>
      <c r="B198" s="7" t="s">
        <v>531</v>
      </c>
      <c r="C198" s="6">
        <v>160</v>
      </c>
      <c r="D198" s="5">
        <v>3.5</v>
      </c>
      <c r="E198" s="5">
        <v>7</v>
      </c>
      <c r="F198" s="5">
        <v>8.9</v>
      </c>
      <c r="G198" s="5">
        <v>9.9</v>
      </c>
      <c r="I198" s="6" t="s">
        <v>71</v>
      </c>
      <c r="O198" s="7"/>
      <c r="P198" s="7"/>
    </row>
    <row r="199" spans="1:16" x14ac:dyDescent="0.2">
      <c r="A199" s="7" t="s">
        <v>532</v>
      </c>
      <c r="B199" s="7" t="s">
        <v>533</v>
      </c>
      <c r="C199" s="6">
        <v>165</v>
      </c>
      <c r="D199" s="5">
        <v>3.5</v>
      </c>
      <c r="E199" s="5">
        <v>6</v>
      </c>
      <c r="F199" s="5">
        <v>8.1</v>
      </c>
      <c r="I199" s="6" t="s">
        <v>534</v>
      </c>
      <c r="O199" s="7"/>
      <c r="P199" s="7"/>
    </row>
    <row r="200" spans="1:16" x14ac:dyDescent="0.2">
      <c r="A200" s="7" t="s">
        <v>535</v>
      </c>
      <c r="B200" s="7" t="s">
        <v>350</v>
      </c>
      <c r="C200" s="6">
        <v>140</v>
      </c>
      <c r="D200" s="5">
        <v>4</v>
      </c>
      <c r="E200" s="5">
        <v>7</v>
      </c>
      <c r="F200" s="5">
        <v>9.1</v>
      </c>
      <c r="I200" s="6" t="s">
        <v>536</v>
      </c>
      <c r="O200" s="7"/>
      <c r="P200" s="7"/>
    </row>
    <row r="201" spans="1:16" x14ac:dyDescent="0.2">
      <c r="A201" s="7" t="s">
        <v>537</v>
      </c>
      <c r="B201" s="7" t="s">
        <v>144</v>
      </c>
      <c r="C201" s="6">
        <v>170</v>
      </c>
      <c r="D201" s="5">
        <v>3.5</v>
      </c>
      <c r="E201" s="5">
        <v>6.5</v>
      </c>
      <c r="F201" s="5">
        <v>9.3000000000000007</v>
      </c>
      <c r="H201" s="5">
        <v>9.9</v>
      </c>
      <c r="I201" s="7" t="s">
        <v>538</v>
      </c>
      <c r="O201" s="7"/>
      <c r="P201" s="7"/>
    </row>
    <row r="202" spans="1:16" x14ac:dyDescent="0.2">
      <c r="A202" s="7" t="s">
        <v>539</v>
      </c>
      <c r="B202" s="7" t="s">
        <v>540</v>
      </c>
      <c r="C202" s="7" t="s">
        <v>541</v>
      </c>
      <c r="D202" s="5">
        <v>5</v>
      </c>
      <c r="E202" s="5">
        <v>8.9</v>
      </c>
      <c r="F202" s="5">
        <v>10.8</v>
      </c>
      <c r="I202" s="7" t="s">
        <v>542</v>
      </c>
      <c r="O202" s="7"/>
      <c r="P202" s="7"/>
    </row>
    <row r="203" spans="1:16" x14ac:dyDescent="0.2">
      <c r="A203" s="7" t="s">
        <v>543</v>
      </c>
      <c r="B203" s="6" t="s">
        <v>544</v>
      </c>
      <c r="C203" s="6">
        <v>200</v>
      </c>
      <c r="D203" s="5">
        <v>3.5</v>
      </c>
      <c r="E203" s="5">
        <v>7.5</v>
      </c>
      <c r="F203" s="5">
        <v>10.3</v>
      </c>
      <c r="I203" s="7" t="s">
        <v>545</v>
      </c>
      <c r="O203" s="7"/>
      <c r="P203" s="7"/>
    </row>
    <row r="204" spans="1:16" x14ac:dyDescent="0.2">
      <c r="A204" s="7" t="s">
        <v>546</v>
      </c>
      <c r="B204" s="7" t="s">
        <v>547</v>
      </c>
      <c r="C204" s="6">
        <v>168</v>
      </c>
      <c r="D204" s="5">
        <v>2</v>
      </c>
      <c r="E204" s="5">
        <v>7</v>
      </c>
      <c r="F204" s="5">
        <v>9.5</v>
      </c>
      <c r="I204" s="7" t="s">
        <v>548</v>
      </c>
      <c r="O204" s="7"/>
      <c r="P204" s="7"/>
    </row>
    <row r="205" spans="1:16" x14ac:dyDescent="0.2">
      <c r="A205" s="7" t="s">
        <v>549</v>
      </c>
      <c r="B205" s="7" t="s">
        <v>550</v>
      </c>
      <c r="C205" s="6">
        <v>210</v>
      </c>
      <c r="D205" s="5">
        <v>3.5</v>
      </c>
      <c r="E205" s="5">
        <v>7.8</v>
      </c>
      <c r="F205" s="5">
        <v>9.6</v>
      </c>
      <c r="H205" s="5">
        <v>10.4</v>
      </c>
      <c r="I205" s="7" t="s">
        <v>551</v>
      </c>
      <c r="O205" s="7"/>
      <c r="P205" s="7"/>
    </row>
    <row r="206" spans="1:16" x14ac:dyDescent="0.2">
      <c r="A206" s="7" t="s">
        <v>552</v>
      </c>
      <c r="B206" s="7" t="s">
        <v>553</v>
      </c>
      <c r="C206" s="6">
        <v>184</v>
      </c>
      <c r="D206" s="5">
        <v>2</v>
      </c>
      <c r="E206" s="5">
        <v>5.5</v>
      </c>
      <c r="F206" s="5">
        <v>9.4</v>
      </c>
      <c r="I206" s="6" t="s">
        <v>554</v>
      </c>
      <c r="O206" s="7"/>
      <c r="P206" s="7"/>
    </row>
    <row r="207" spans="1:16" x14ac:dyDescent="0.2">
      <c r="A207" s="7" t="s">
        <v>555</v>
      </c>
      <c r="B207" s="7" t="s">
        <v>556</v>
      </c>
      <c r="C207" s="6">
        <v>165</v>
      </c>
      <c r="D207" s="5">
        <v>3.5</v>
      </c>
      <c r="E207" s="5">
        <v>6.5</v>
      </c>
      <c r="F207" s="5">
        <v>9.5</v>
      </c>
      <c r="O207" s="7"/>
      <c r="P207" s="7"/>
    </row>
    <row r="208" spans="1:16" x14ac:dyDescent="0.2">
      <c r="A208" s="7" t="s">
        <v>557</v>
      </c>
      <c r="B208" s="7" t="s">
        <v>558</v>
      </c>
      <c r="C208" s="6">
        <v>198</v>
      </c>
      <c r="D208" s="5">
        <v>4</v>
      </c>
      <c r="E208" s="5">
        <v>7.5</v>
      </c>
      <c r="F208" s="5">
        <v>9.9</v>
      </c>
      <c r="H208" s="5">
        <v>10.9</v>
      </c>
      <c r="I208" s="6" t="s">
        <v>102</v>
      </c>
      <c r="O208" s="7"/>
      <c r="P208" s="7"/>
    </row>
    <row r="209" spans="1:16" x14ac:dyDescent="0.2">
      <c r="A209" s="7" t="s">
        <v>559</v>
      </c>
      <c r="B209" s="7" t="s">
        <v>560</v>
      </c>
      <c r="C209" s="6">
        <v>160</v>
      </c>
      <c r="D209" s="5">
        <v>1.5</v>
      </c>
      <c r="E209" s="5">
        <v>5.5</v>
      </c>
      <c r="F209" s="5">
        <v>7.8</v>
      </c>
      <c r="H209" s="5">
        <v>9.6</v>
      </c>
      <c r="I209" s="7" t="s">
        <v>561</v>
      </c>
      <c r="O209" s="7"/>
      <c r="P209" s="7"/>
    </row>
    <row r="210" spans="1:16" x14ac:dyDescent="0.2">
      <c r="A210" s="7" t="s">
        <v>562</v>
      </c>
      <c r="B210" s="7" t="s">
        <v>563</v>
      </c>
      <c r="C210" s="6">
        <v>180</v>
      </c>
      <c r="D210" s="5">
        <v>4</v>
      </c>
      <c r="E210" s="5">
        <v>7.5</v>
      </c>
      <c r="F210" s="5">
        <v>9.8000000000000007</v>
      </c>
      <c r="I210" s="7" t="s">
        <v>564</v>
      </c>
      <c r="O210" s="7"/>
      <c r="P210" s="7"/>
    </row>
    <row r="211" spans="1:16" x14ac:dyDescent="0.2">
      <c r="A211" s="7" t="s">
        <v>565</v>
      </c>
      <c r="B211" s="7" t="s">
        <v>566</v>
      </c>
      <c r="C211" s="6">
        <v>102</v>
      </c>
      <c r="D211" s="5">
        <v>2</v>
      </c>
      <c r="E211" s="5">
        <v>4</v>
      </c>
      <c r="F211" s="5">
        <v>7.8</v>
      </c>
      <c r="H211" s="5">
        <v>9.4</v>
      </c>
      <c r="I211" s="6" t="s">
        <v>567</v>
      </c>
      <c r="O211" s="7"/>
      <c r="P211" s="7"/>
    </row>
    <row r="212" spans="1:16" x14ac:dyDescent="0.2">
      <c r="A212" s="7" t="s">
        <v>568</v>
      </c>
      <c r="B212" s="7" t="s">
        <v>569</v>
      </c>
      <c r="C212" s="6">
        <v>190</v>
      </c>
      <c r="D212" s="5">
        <v>3</v>
      </c>
      <c r="E212" s="5">
        <v>6.5</v>
      </c>
      <c r="F212" s="5">
        <v>8.5</v>
      </c>
      <c r="G212" s="5">
        <v>9.6999999999999993</v>
      </c>
      <c r="I212" s="6" t="s">
        <v>570</v>
      </c>
      <c r="O212" s="7"/>
      <c r="P212" s="7"/>
    </row>
    <row r="213" spans="1:16" x14ac:dyDescent="0.2">
      <c r="A213" s="7" t="s">
        <v>571</v>
      </c>
      <c r="B213" s="7" t="s">
        <v>572</v>
      </c>
      <c r="C213" s="6">
        <v>163</v>
      </c>
      <c r="D213" s="5">
        <v>3</v>
      </c>
      <c r="E213" s="5">
        <v>6.5</v>
      </c>
      <c r="F213" s="5">
        <v>8.4</v>
      </c>
      <c r="I213" s="6" t="s">
        <v>573</v>
      </c>
      <c r="O213" s="7"/>
      <c r="P213" s="7"/>
    </row>
    <row r="214" spans="1:16" x14ac:dyDescent="0.2">
      <c r="A214" s="7" t="s">
        <v>574</v>
      </c>
      <c r="B214" s="7" t="s">
        <v>572</v>
      </c>
      <c r="C214" s="6">
        <v>185</v>
      </c>
      <c r="D214" s="5">
        <v>4.5</v>
      </c>
      <c r="E214" s="5">
        <v>7.8</v>
      </c>
      <c r="F214" s="5">
        <v>9.9</v>
      </c>
      <c r="I214" s="6" t="s">
        <v>575</v>
      </c>
      <c r="O214" s="7"/>
      <c r="P214" s="7"/>
    </row>
    <row r="215" spans="1:16" x14ac:dyDescent="0.2">
      <c r="A215" s="7" t="s">
        <v>576</v>
      </c>
      <c r="B215" s="7" t="s">
        <v>215</v>
      </c>
      <c r="C215" s="6">
        <v>180</v>
      </c>
      <c r="D215" s="5">
        <v>3</v>
      </c>
      <c r="E215" s="5">
        <v>7</v>
      </c>
      <c r="F215" s="5">
        <v>9.5</v>
      </c>
      <c r="G215" s="5">
        <v>10.7</v>
      </c>
      <c r="I215" s="7" t="s">
        <v>577</v>
      </c>
      <c r="O215" s="7"/>
      <c r="P215" s="7"/>
    </row>
    <row r="216" spans="1:16" x14ac:dyDescent="0.2">
      <c r="A216" s="7" t="s">
        <v>578</v>
      </c>
      <c r="B216" s="7" t="s">
        <v>579</v>
      </c>
      <c r="C216" s="7" t="s">
        <v>580</v>
      </c>
      <c r="D216" s="5">
        <v>3.5</v>
      </c>
      <c r="E216" s="5">
        <v>6</v>
      </c>
      <c r="F216" s="5">
        <v>8.6999999999999993</v>
      </c>
      <c r="G216" s="5">
        <v>9.6999999999999993</v>
      </c>
      <c r="I216" s="7" t="s">
        <v>581</v>
      </c>
      <c r="O216" s="7"/>
      <c r="P216" s="7"/>
    </row>
    <row r="217" spans="1:16" x14ac:dyDescent="0.2">
      <c r="A217" s="7" t="s">
        <v>582</v>
      </c>
      <c r="B217" s="7" t="s">
        <v>583</v>
      </c>
      <c r="C217" s="6">
        <v>222</v>
      </c>
      <c r="D217" s="5">
        <v>5</v>
      </c>
      <c r="E217" s="5">
        <v>8.3000000000000007</v>
      </c>
      <c r="F217" s="5">
        <v>10.3</v>
      </c>
      <c r="O217" s="7"/>
      <c r="P217" s="7"/>
    </row>
    <row r="218" spans="1:16" x14ac:dyDescent="0.2">
      <c r="A218" s="7" t="s">
        <v>584</v>
      </c>
      <c r="B218" s="7" t="s">
        <v>585</v>
      </c>
      <c r="C218" s="6">
        <v>170</v>
      </c>
      <c r="D218" s="5">
        <v>2.5</v>
      </c>
      <c r="E218" s="5">
        <v>5.5</v>
      </c>
      <c r="F218" s="5">
        <v>7.8</v>
      </c>
      <c r="G218" s="5">
        <v>9.5</v>
      </c>
      <c r="I218" s="6" t="s">
        <v>586</v>
      </c>
      <c r="O218" s="7"/>
      <c r="P218" s="7"/>
    </row>
    <row r="219" spans="1:16" x14ac:dyDescent="0.2">
      <c r="A219" s="7" t="s">
        <v>587</v>
      </c>
      <c r="B219" s="7" t="s">
        <v>215</v>
      </c>
      <c r="C219" s="6">
        <v>200</v>
      </c>
      <c r="D219" s="5">
        <v>3</v>
      </c>
      <c r="E219" s="5">
        <v>6</v>
      </c>
      <c r="F219" s="5">
        <v>9.1</v>
      </c>
      <c r="I219" s="7" t="s">
        <v>275</v>
      </c>
      <c r="O219" s="7"/>
      <c r="P219" s="7"/>
    </row>
    <row r="220" spans="1:16" x14ac:dyDescent="0.2">
      <c r="A220" s="7" t="s">
        <v>588</v>
      </c>
      <c r="B220" s="7" t="s">
        <v>589</v>
      </c>
      <c r="C220" s="6">
        <v>200</v>
      </c>
      <c r="D220" s="5">
        <v>5.5</v>
      </c>
      <c r="E220" s="5">
        <v>8.6</v>
      </c>
      <c r="F220" s="5">
        <v>10.5</v>
      </c>
      <c r="O220" s="7"/>
      <c r="P220" s="7"/>
    </row>
    <row r="221" spans="1:16" x14ac:dyDescent="0.2">
      <c r="A221" s="7" t="s">
        <v>590</v>
      </c>
      <c r="B221" s="7" t="s">
        <v>591</v>
      </c>
      <c r="C221" s="6">
        <v>133</v>
      </c>
      <c r="D221" s="5">
        <v>4</v>
      </c>
      <c r="E221" s="5">
        <v>6</v>
      </c>
      <c r="F221" s="5">
        <v>9</v>
      </c>
      <c r="O221" s="7"/>
      <c r="P221" s="7"/>
    </row>
    <row r="222" spans="1:16" x14ac:dyDescent="0.2">
      <c r="A222" s="7" t="s">
        <v>592</v>
      </c>
      <c r="B222" s="6" t="s">
        <v>593</v>
      </c>
      <c r="C222" s="6">
        <v>180</v>
      </c>
      <c r="D222" s="5">
        <v>1</v>
      </c>
      <c r="E222" s="5">
        <v>5.5</v>
      </c>
      <c r="F222" s="5">
        <v>9</v>
      </c>
      <c r="H222" s="5">
        <v>9.8000000000000007</v>
      </c>
      <c r="I222" s="6" t="s">
        <v>594</v>
      </c>
      <c r="O222" s="7"/>
      <c r="P222" s="7"/>
    </row>
    <row r="223" spans="1:16" x14ac:dyDescent="0.2">
      <c r="A223" s="7" t="s">
        <v>595</v>
      </c>
      <c r="B223" s="7" t="s">
        <v>596</v>
      </c>
      <c r="C223" s="6">
        <v>200</v>
      </c>
      <c r="D223" s="5">
        <v>4</v>
      </c>
      <c r="E223" s="5">
        <v>7.5</v>
      </c>
      <c r="F223" s="5">
        <v>10.1</v>
      </c>
      <c r="I223" s="6" t="s">
        <v>597</v>
      </c>
      <c r="O223" s="7"/>
      <c r="P223" s="7"/>
    </row>
    <row r="224" spans="1:16" x14ac:dyDescent="0.2">
      <c r="A224" s="7" t="s">
        <v>598</v>
      </c>
      <c r="B224" s="7" t="s">
        <v>599</v>
      </c>
      <c r="C224" s="6">
        <v>178</v>
      </c>
      <c r="D224" s="5">
        <v>3.5</v>
      </c>
      <c r="E224" s="5">
        <v>6.5</v>
      </c>
      <c r="F224" s="5">
        <v>9.8000000000000007</v>
      </c>
      <c r="I224" s="6" t="s">
        <v>600</v>
      </c>
      <c r="O224" s="7"/>
      <c r="P224" s="7"/>
    </row>
    <row r="225" spans="1:16" x14ac:dyDescent="0.2">
      <c r="A225" s="7" t="s">
        <v>601</v>
      </c>
      <c r="B225" s="7" t="s">
        <v>602</v>
      </c>
      <c r="C225" s="6">
        <v>170</v>
      </c>
      <c r="D225" s="5">
        <v>4.5</v>
      </c>
      <c r="E225" s="5">
        <v>7.8</v>
      </c>
      <c r="F225" s="5">
        <v>10.4</v>
      </c>
      <c r="O225" s="7"/>
      <c r="P225" s="7"/>
    </row>
    <row r="226" spans="1:16" x14ac:dyDescent="0.2">
      <c r="A226" s="7" t="s">
        <v>603</v>
      </c>
      <c r="B226" s="7" t="s">
        <v>604</v>
      </c>
      <c r="C226" s="6">
        <v>205</v>
      </c>
      <c r="D226" s="5">
        <v>4</v>
      </c>
      <c r="E226" s="5">
        <v>7.8</v>
      </c>
      <c r="F226" s="5">
        <v>10.7</v>
      </c>
      <c r="I226" s="6" t="s">
        <v>605</v>
      </c>
      <c r="O226" s="7"/>
      <c r="P226" s="7"/>
    </row>
    <row r="227" spans="1:16" x14ac:dyDescent="0.2">
      <c r="A227" s="7" t="s">
        <v>606</v>
      </c>
      <c r="B227" s="7" t="s">
        <v>585</v>
      </c>
      <c r="C227" s="6">
        <v>168</v>
      </c>
      <c r="D227" s="5">
        <v>3.5</v>
      </c>
      <c r="E227" s="5">
        <v>6.5</v>
      </c>
      <c r="F227" s="5">
        <v>9.1</v>
      </c>
      <c r="H227" s="5">
        <v>10</v>
      </c>
      <c r="I227" s="6" t="s">
        <v>195</v>
      </c>
      <c r="O227" s="7"/>
      <c r="P227" s="7"/>
    </row>
    <row r="228" spans="1:16" x14ac:dyDescent="0.2">
      <c r="A228" s="7" t="s">
        <v>607</v>
      </c>
      <c r="B228" s="7" t="s">
        <v>36</v>
      </c>
      <c r="C228" s="6">
        <v>200</v>
      </c>
      <c r="D228" s="5">
        <v>6.5</v>
      </c>
      <c r="E228" s="5">
        <v>8.8000000000000007</v>
      </c>
      <c r="F228" s="5">
        <v>10.6</v>
      </c>
      <c r="H228" s="5">
        <v>11.4</v>
      </c>
      <c r="I228" s="6" t="s">
        <v>195</v>
      </c>
      <c r="O228" s="7"/>
      <c r="P228" s="7"/>
    </row>
    <row r="229" spans="1:16" x14ac:dyDescent="0.2">
      <c r="A229" s="7" t="s">
        <v>608</v>
      </c>
      <c r="B229" s="7" t="s">
        <v>609</v>
      </c>
      <c r="C229" s="6">
        <v>199</v>
      </c>
      <c r="D229" s="5">
        <v>5</v>
      </c>
      <c r="E229" s="5">
        <v>8.5</v>
      </c>
      <c r="F229" s="5">
        <v>11</v>
      </c>
      <c r="I229" s="6" t="s">
        <v>415</v>
      </c>
      <c r="O229" s="7"/>
      <c r="P229" s="7"/>
    </row>
    <row r="230" spans="1:16" x14ac:dyDescent="0.2">
      <c r="A230" s="7" t="s">
        <v>610</v>
      </c>
      <c r="B230" s="7" t="s">
        <v>611</v>
      </c>
      <c r="C230" s="6">
        <v>146</v>
      </c>
      <c r="D230" s="5">
        <v>2</v>
      </c>
      <c r="E230" s="5">
        <v>6</v>
      </c>
      <c r="F230" s="5">
        <v>9.4</v>
      </c>
      <c r="I230" s="7" t="s">
        <v>612</v>
      </c>
      <c r="O230" s="7"/>
      <c r="P230" s="7"/>
    </row>
    <row r="231" spans="1:16" x14ac:dyDescent="0.2">
      <c r="A231" s="7" t="s">
        <v>613</v>
      </c>
      <c r="B231" s="7" t="s">
        <v>336</v>
      </c>
      <c r="C231" s="6">
        <v>175</v>
      </c>
      <c r="D231" s="5">
        <v>4</v>
      </c>
      <c r="E231" s="5">
        <v>7</v>
      </c>
      <c r="F231" s="5">
        <v>9</v>
      </c>
      <c r="I231" s="6" t="s">
        <v>195</v>
      </c>
      <c r="O231" s="7"/>
      <c r="P231" s="7"/>
    </row>
    <row r="232" spans="1:16" x14ac:dyDescent="0.2">
      <c r="A232" s="7" t="s">
        <v>614</v>
      </c>
      <c r="B232" s="7" t="s">
        <v>615</v>
      </c>
      <c r="C232" s="6">
        <v>238</v>
      </c>
      <c r="D232" s="5">
        <v>3.5</v>
      </c>
      <c r="E232" s="5">
        <v>6.5</v>
      </c>
      <c r="F232" s="5">
        <v>10.4</v>
      </c>
      <c r="I232" s="7" t="s">
        <v>444</v>
      </c>
      <c r="O232" s="7"/>
      <c r="P232" s="7"/>
    </row>
    <row r="233" spans="1:16" x14ac:dyDescent="0.2">
      <c r="A233" s="7" t="s">
        <v>616</v>
      </c>
      <c r="B233" s="7" t="s">
        <v>467</v>
      </c>
      <c r="C233" s="6">
        <v>139</v>
      </c>
      <c r="D233" s="5">
        <v>3.5</v>
      </c>
      <c r="E233" s="5">
        <v>7.5</v>
      </c>
      <c r="F233" s="5">
        <v>9.4</v>
      </c>
      <c r="H233" s="5">
        <v>10.199999999999999</v>
      </c>
      <c r="I233" s="6" t="s">
        <v>617</v>
      </c>
      <c r="O233" s="7"/>
      <c r="P233" s="7"/>
    </row>
    <row r="234" spans="1:16" x14ac:dyDescent="0.2">
      <c r="A234" s="7" t="s">
        <v>618</v>
      </c>
      <c r="B234" s="7" t="s">
        <v>432</v>
      </c>
      <c r="C234" s="6">
        <v>148</v>
      </c>
      <c r="D234" s="5">
        <v>3</v>
      </c>
      <c r="E234" s="5">
        <v>6</v>
      </c>
      <c r="F234" s="5">
        <v>9</v>
      </c>
      <c r="I234" s="6" t="s">
        <v>619</v>
      </c>
      <c r="O234" s="7"/>
      <c r="P234" s="7"/>
    </row>
    <row r="235" spans="1:16" x14ac:dyDescent="0.2">
      <c r="A235" s="7" t="s">
        <v>620</v>
      </c>
      <c r="B235" s="7" t="s">
        <v>621</v>
      </c>
      <c r="C235" s="6">
        <v>185</v>
      </c>
      <c r="D235" s="5">
        <v>2.5</v>
      </c>
      <c r="E235" s="5">
        <v>6</v>
      </c>
      <c r="F235" s="5">
        <v>9.6</v>
      </c>
      <c r="I235" s="6" t="s">
        <v>43</v>
      </c>
      <c r="O235" s="7"/>
      <c r="P235" s="7"/>
    </row>
    <row r="236" spans="1:16" x14ac:dyDescent="0.2">
      <c r="A236" s="7" t="s">
        <v>622</v>
      </c>
      <c r="B236" s="7" t="s">
        <v>623</v>
      </c>
      <c r="C236" s="6">
        <v>150</v>
      </c>
      <c r="D236" s="5">
        <v>2</v>
      </c>
      <c r="E236" s="5">
        <v>5.5</v>
      </c>
      <c r="F236" s="5">
        <v>9.1999999999999993</v>
      </c>
      <c r="I236" s="7" t="s">
        <v>624</v>
      </c>
      <c r="O236" s="7"/>
      <c r="P236" s="7"/>
    </row>
    <row r="237" spans="1:16" x14ac:dyDescent="0.2">
      <c r="A237" s="7" t="s">
        <v>625</v>
      </c>
      <c r="B237" s="7" t="s">
        <v>626</v>
      </c>
      <c r="C237" s="6">
        <v>185</v>
      </c>
      <c r="D237" s="5">
        <v>3</v>
      </c>
      <c r="E237" s="5">
        <v>6.5</v>
      </c>
      <c r="F237" s="5">
        <v>9.4</v>
      </c>
      <c r="I237" s="7" t="s">
        <v>627</v>
      </c>
      <c r="O237" s="7"/>
      <c r="P237" s="7"/>
    </row>
    <row r="238" spans="1:16" x14ac:dyDescent="0.2">
      <c r="A238" s="7" t="s">
        <v>628</v>
      </c>
      <c r="B238" s="7" t="s">
        <v>629</v>
      </c>
      <c r="C238" s="6">
        <v>210</v>
      </c>
      <c r="D238" s="5">
        <v>3</v>
      </c>
      <c r="E238" s="5">
        <v>7</v>
      </c>
      <c r="F238" s="5">
        <v>9.6999999999999993</v>
      </c>
      <c r="I238" s="6" t="s">
        <v>630</v>
      </c>
      <c r="O238" s="7"/>
      <c r="P238" s="7"/>
    </row>
    <row r="239" spans="1:16" x14ac:dyDescent="0.2">
      <c r="A239" s="7" t="s">
        <v>631</v>
      </c>
      <c r="B239" s="7" t="s">
        <v>389</v>
      </c>
      <c r="C239" s="6">
        <v>155</v>
      </c>
      <c r="D239" s="5">
        <v>3.5</v>
      </c>
      <c r="E239" s="5">
        <v>6.5</v>
      </c>
      <c r="F239" s="5">
        <v>9.6999999999999993</v>
      </c>
      <c r="I239" s="6" t="s">
        <v>632</v>
      </c>
      <c r="O239" s="7"/>
      <c r="P239" s="7"/>
    </row>
    <row r="240" spans="1:16" x14ac:dyDescent="0.2">
      <c r="A240" s="7" t="s">
        <v>633</v>
      </c>
      <c r="B240" s="7" t="s">
        <v>634</v>
      </c>
      <c r="C240" s="6">
        <v>190</v>
      </c>
      <c r="D240" s="5">
        <v>4.5</v>
      </c>
      <c r="E240" s="5">
        <v>7.8</v>
      </c>
      <c r="F240" s="5">
        <v>10.4</v>
      </c>
      <c r="O240" s="7"/>
      <c r="P240" s="7"/>
    </row>
    <row r="241" spans="1:16" x14ac:dyDescent="0.2">
      <c r="A241" s="7" t="s">
        <v>635</v>
      </c>
      <c r="B241" s="7" t="s">
        <v>636</v>
      </c>
      <c r="C241" s="6">
        <v>160</v>
      </c>
      <c r="D241" s="5">
        <v>3.5</v>
      </c>
      <c r="E241" s="5">
        <v>5.5</v>
      </c>
      <c r="F241" s="5">
        <v>9.1999999999999993</v>
      </c>
      <c r="H241" s="5">
        <v>10.5</v>
      </c>
      <c r="I241" s="7" t="s">
        <v>637</v>
      </c>
      <c r="O241" s="7"/>
      <c r="P241" s="7"/>
    </row>
    <row r="242" spans="1:16" x14ac:dyDescent="0.2">
      <c r="A242" s="7" t="s">
        <v>638</v>
      </c>
      <c r="B242" s="7" t="s">
        <v>639</v>
      </c>
      <c r="C242" s="6">
        <v>133</v>
      </c>
      <c r="D242" s="5">
        <v>3.5</v>
      </c>
      <c r="E242" s="5">
        <v>6</v>
      </c>
      <c r="F242" s="5">
        <v>9.1</v>
      </c>
      <c r="I242" s="7" t="s">
        <v>640</v>
      </c>
      <c r="O242" s="7"/>
      <c r="P242" s="7"/>
    </row>
    <row r="243" spans="1:16" x14ac:dyDescent="0.2">
      <c r="A243" s="7" t="s">
        <v>641</v>
      </c>
      <c r="B243" s="7" t="s">
        <v>642</v>
      </c>
      <c r="C243" s="6">
        <v>137</v>
      </c>
      <c r="D243" s="5">
        <v>3</v>
      </c>
      <c r="E243" s="5">
        <v>6.5</v>
      </c>
      <c r="F243" s="5">
        <v>8.1999999999999993</v>
      </c>
      <c r="G243" s="5">
        <v>9.8000000000000007</v>
      </c>
      <c r="I243" s="6" t="s">
        <v>643</v>
      </c>
      <c r="O243" s="7"/>
      <c r="P243" s="7"/>
    </row>
    <row r="244" spans="1:16" x14ac:dyDescent="0.2">
      <c r="A244" s="7" t="s">
        <v>644</v>
      </c>
      <c r="B244" s="7" t="s">
        <v>645</v>
      </c>
      <c r="C244" s="6">
        <v>190</v>
      </c>
      <c r="D244" s="5">
        <v>4.5</v>
      </c>
      <c r="E244" s="5">
        <v>7.8</v>
      </c>
      <c r="F244" s="5">
        <v>10.5</v>
      </c>
      <c r="O244" s="7"/>
      <c r="P244" s="7"/>
    </row>
    <row r="245" spans="1:16" x14ac:dyDescent="0.2">
      <c r="A245" s="7" t="s">
        <v>646</v>
      </c>
      <c r="B245" s="7" t="s">
        <v>647</v>
      </c>
      <c r="C245" s="6">
        <v>180</v>
      </c>
      <c r="D245" s="5">
        <v>2.5</v>
      </c>
      <c r="E245" s="5">
        <v>6</v>
      </c>
      <c r="F245" s="5">
        <v>8.9</v>
      </c>
      <c r="I245" s="7" t="s">
        <v>408</v>
      </c>
      <c r="O245" s="7"/>
      <c r="P245" s="7"/>
    </row>
    <row r="246" spans="1:16" x14ac:dyDescent="0.2">
      <c r="A246" s="7" t="s">
        <v>648</v>
      </c>
      <c r="B246" s="7" t="s">
        <v>649</v>
      </c>
      <c r="C246" s="7" t="s">
        <v>650</v>
      </c>
      <c r="D246" s="5">
        <v>2.5</v>
      </c>
      <c r="E246" s="5">
        <v>6.5</v>
      </c>
      <c r="F246" s="5">
        <v>9.8000000000000007</v>
      </c>
      <c r="I246" s="7" t="s">
        <v>651</v>
      </c>
      <c r="O246" s="7"/>
      <c r="P246" s="7"/>
    </row>
    <row r="247" spans="1:16" x14ac:dyDescent="0.2">
      <c r="A247" s="7" t="s">
        <v>652</v>
      </c>
      <c r="B247" s="7" t="s">
        <v>653</v>
      </c>
      <c r="C247" s="6">
        <v>153</v>
      </c>
      <c r="D247" s="5">
        <v>4.5</v>
      </c>
      <c r="E247" s="5">
        <v>8.5</v>
      </c>
      <c r="F247" s="5">
        <v>10.6</v>
      </c>
      <c r="O247" s="7"/>
      <c r="P247" s="7"/>
    </row>
    <row r="248" spans="1:16" x14ac:dyDescent="0.2">
      <c r="A248" s="7" t="s">
        <v>654</v>
      </c>
      <c r="B248" s="6" t="s">
        <v>655</v>
      </c>
      <c r="C248" s="6">
        <v>190</v>
      </c>
      <c r="D248" s="5">
        <v>4.5</v>
      </c>
      <c r="E248" s="5">
        <v>7.5</v>
      </c>
      <c r="F248" s="5">
        <v>9.8000000000000007</v>
      </c>
      <c r="I248" s="7" t="s">
        <v>656</v>
      </c>
      <c r="O248" s="7"/>
      <c r="P248" s="7"/>
    </row>
    <row r="249" spans="1:16" x14ac:dyDescent="0.2">
      <c r="A249" s="7" t="s">
        <v>657</v>
      </c>
      <c r="B249" s="7" t="s">
        <v>658</v>
      </c>
      <c r="C249" s="6">
        <v>189</v>
      </c>
      <c r="D249" s="5">
        <v>4</v>
      </c>
      <c r="E249" s="5">
        <v>7.8</v>
      </c>
      <c r="F249" s="5">
        <v>10.199999999999999</v>
      </c>
      <c r="I249" s="7" t="s">
        <v>259</v>
      </c>
      <c r="O249" s="7"/>
      <c r="P249" s="7"/>
    </row>
    <row r="250" spans="1:16" x14ac:dyDescent="0.2">
      <c r="A250" s="7" t="s">
        <v>659</v>
      </c>
      <c r="B250" s="7" t="s">
        <v>355</v>
      </c>
      <c r="C250" s="6">
        <v>181</v>
      </c>
      <c r="D250" s="5">
        <v>3.5</v>
      </c>
      <c r="E250" s="5">
        <v>7</v>
      </c>
      <c r="F250" s="5">
        <v>10.199999999999999</v>
      </c>
      <c r="I250" s="7" t="s">
        <v>660</v>
      </c>
      <c r="O250" s="7"/>
      <c r="P250" s="7"/>
    </row>
    <row r="251" spans="1:16" x14ac:dyDescent="0.2">
      <c r="A251" s="7" t="s">
        <v>661</v>
      </c>
      <c r="B251" s="7" t="s">
        <v>615</v>
      </c>
      <c r="C251" s="7" t="s">
        <v>662</v>
      </c>
      <c r="D251" s="5">
        <v>4</v>
      </c>
      <c r="E251" s="5">
        <v>7</v>
      </c>
      <c r="F251" s="5">
        <v>9.1999999999999993</v>
      </c>
      <c r="H251" s="5">
        <v>9.8000000000000007</v>
      </c>
      <c r="I251" s="6" t="s">
        <v>663</v>
      </c>
      <c r="O251" s="7"/>
      <c r="P251" s="7"/>
    </row>
    <row r="252" spans="1:16" x14ac:dyDescent="0.2">
      <c r="A252" s="7" t="s">
        <v>664</v>
      </c>
      <c r="B252" s="7" t="s">
        <v>569</v>
      </c>
      <c r="C252" s="6">
        <v>170</v>
      </c>
      <c r="D252" s="5">
        <v>4</v>
      </c>
      <c r="E252" s="5">
        <v>7.8</v>
      </c>
      <c r="F252" s="5">
        <v>9.8000000000000007</v>
      </c>
      <c r="I252" s="7" t="s">
        <v>665</v>
      </c>
      <c r="O252" s="7"/>
      <c r="P252" s="7"/>
    </row>
    <row r="253" spans="1:16" x14ac:dyDescent="0.2">
      <c r="A253" s="7" t="s">
        <v>666</v>
      </c>
      <c r="B253" s="7" t="s">
        <v>667</v>
      </c>
      <c r="C253" s="6">
        <v>172</v>
      </c>
      <c r="D253" s="5">
        <v>3.5</v>
      </c>
      <c r="E253" s="5">
        <v>7</v>
      </c>
      <c r="F253" s="5">
        <v>9.3000000000000007</v>
      </c>
      <c r="I253" s="6" t="s">
        <v>668</v>
      </c>
      <c r="O253" s="7"/>
      <c r="P253" s="7"/>
    </row>
    <row r="254" spans="1:16" x14ac:dyDescent="0.2">
      <c r="A254" s="7" t="s">
        <v>669</v>
      </c>
      <c r="B254" s="7" t="s">
        <v>670</v>
      </c>
      <c r="C254" s="6">
        <v>183</v>
      </c>
      <c r="D254" s="5">
        <v>3.5</v>
      </c>
      <c r="E254" s="5">
        <v>6.5</v>
      </c>
      <c r="F254" s="5">
        <v>9.6999999999999993</v>
      </c>
      <c r="I254" s="6" t="s">
        <v>671</v>
      </c>
      <c r="O254" s="7"/>
      <c r="P254" s="7"/>
    </row>
    <row r="255" spans="1:16" x14ac:dyDescent="0.2">
      <c r="A255" s="7" t="s">
        <v>672</v>
      </c>
      <c r="B255" s="6" t="s">
        <v>673</v>
      </c>
      <c r="C255" s="6">
        <v>99</v>
      </c>
      <c r="D255" s="5">
        <v>3.5</v>
      </c>
      <c r="E255" s="5">
        <v>6.5</v>
      </c>
      <c r="F255" s="5">
        <v>9.6999999999999993</v>
      </c>
      <c r="O255" s="7"/>
      <c r="P255" s="7"/>
    </row>
    <row r="256" spans="1:16" x14ac:dyDescent="0.2">
      <c r="A256" s="7" t="s">
        <v>674</v>
      </c>
      <c r="B256" s="7" t="s">
        <v>675</v>
      </c>
      <c r="C256" s="7" t="s">
        <v>676</v>
      </c>
      <c r="D256" s="5">
        <v>4.5</v>
      </c>
      <c r="E256" s="5">
        <v>8.9</v>
      </c>
      <c r="F256" s="5">
        <v>10.5</v>
      </c>
      <c r="I256" s="7" t="s">
        <v>677</v>
      </c>
      <c r="O256" s="7"/>
      <c r="P256" s="7"/>
    </row>
    <row r="257" spans="1:16" x14ac:dyDescent="0.2">
      <c r="A257" s="7" t="s">
        <v>678</v>
      </c>
      <c r="B257" s="7" t="s">
        <v>386</v>
      </c>
      <c r="C257" s="6">
        <v>165</v>
      </c>
      <c r="D257" s="5">
        <v>3.5</v>
      </c>
      <c r="E257" s="5">
        <v>5.5</v>
      </c>
      <c r="F257" s="5">
        <v>8.1999999999999993</v>
      </c>
      <c r="I257" s="7" t="s">
        <v>679</v>
      </c>
      <c r="O257" s="7"/>
      <c r="P257" s="7"/>
    </row>
    <row r="258" spans="1:16" x14ac:dyDescent="0.2">
      <c r="A258" s="7" t="s">
        <v>680</v>
      </c>
      <c r="B258" s="7" t="s">
        <v>621</v>
      </c>
      <c r="C258" s="6">
        <v>180</v>
      </c>
      <c r="D258" s="5">
        <v>2.5</v>
      </c>
      <c r="E258" s="5">
        <v>5.5</v>
      </c>
      <c r="F258" s="5">
        <v>8.4</v>
      </c>
      <c r="H258" s="5">
        <v>9.5</v>
      </c>
      <c r="I258" s="7" t="s">
        <v>681</v>
      </c>
      <c r="O258" s="7"/>
      <c r="P258" s="7"/>
    </row>
    <row r="259" spans="1:16" x14ac:dyDescent="0.2">
      <c r="A259" s="7" t="s">
        <v>682</v>
      </c>
      <c r="B259" s="7" t="s">
        <v>683</v>
      </c>
      <c r="C259" s="6">
        <v>174</v>
      </c>
      <c r="D259" s="5">
        <v>3</v>
      </c>
      <c r="E259" s="5">
        <v>6</v>
      </c>
      <c r="F259" s="5">
        <v>9.6999999999999993</v>
      </c>
      <c r="I259" s="7" t="s">
        <v>684</v>
      </c>
      <c r="O259" s="7"/>
      <c r="P259" s="7"/>
    </row>
    <row r="260" spans="1:16" x14ac:dyDescent="0.2">
      <c r="A260" s="7" t="s">
        <v>685</v>
      </c>
      <c r="B260" s="7" t="s">
        <v>686</v>
      </c>
      <c r="C260" s="6">
        <v>192</v>
      </c>
      <c r="D260" s="5">
        <v>3.5</v>
      </c>
      <c r="E260" s="5">
        <v>6</v>
      </c>
      <c r="F260" s="5">
        <v>9.6</v>
      </c>
      <c r="I260" s="6" t="s">
        <v>687</v>
      </c>
      <c r="O260" s="7"/>
      <c r="P260" s="7"/>
    </row>
    <row r="261" spans="1:16" x14ac:dyDescent="0.2">
      <c r="A261" s="7" t="s">
        <v>688</v>
      </c>
      <c r="B261" s="7" t="s">
        <v>689</v>
      </c>
      <c r="C261" s="6">
        <v>170</v>
      </c>
      <c r="D261" s="5">
        <v>4</v>
      </c>
      <c r="E261" s="5">
        <v>7.8</v>
      </c>
      <c r="F261" s="5">
        <v>9.8000000000000007</v>
      </c>
      <c r="O261" s="7"/>
      <c r="P261" s="7"/>
    </row>
    <row r="262" spans="1:16" x14ac:dyDescent="0.2">
      <c r="A262" s="7" t="s">
        <v>690</v>
      </c>
      <c r="B262" s="7" t="s">
        <v>691</v>
      </c>
      <c r="C262" s="6">
        <v>160</v>
      </c>
      <c r="D262" s="5">
        <v>4.5</v>
      </c>
      <c r="E262" s="5">
        <v>7.8</v>
      </c>
      <c r="F262" s="5">
        <v>10.199999999999999</v>
      </c>
      <c r="I262" s="7" t="s">
        <v>221</v>
      </c>
      <c r="O262" s="7"/>
      <c r="P262" s="7"/>
    </row>
    <row r="263" spans="1:16" x14ac:dyDescent="0.2">
      <c r="A263" s="7" t="s">
        <v>692</v>
      </c>
      <c r="B263" s="7" t="s">
        <v>636</v>
      </c>
      <c r="C263" s="6">
        <v>195</v>
      </c>
      <c r="D263" s="5">
        <v>3</v>
      </c>
      <c r="E263" s="5">
        <v>6.5</v>
      </c>
      <c r="F263" s="5">
        <v>9.5</v>
      </c>
      <c r="I263" s="6" t="s">
        <v>693</v>
      </c>
      <c r="O263" s="7"/>
      <c r="P263" s="7"/>
    </row>
    <row r="264" spans="1:16" x14ac:dyDescent="0.2">
      <c r="A264" s="7" t="s">
        <v>694</v>
      </c>
      <c r="B264" s="7" t="s">
        <v>695</v>
      </c>
      <c r="C264" s="6">
        <v>155</v>
      </c>
      <c r="D264" s="5">
        <v>4</v>
      </c>
      <c r="E264" s="5">
        <v>7.8</v>
      </c>
      <c r="F264" s="5">
        <v>10.199999999999999</v>
      </c>
      <c r="I264" s="7" t="s">
        <v>696</v>
      </c>
      <c r="O264" s="7"/>
      <c r="P264" s="7"/>
    </row>
    <row r="265" spans="1:16" x14ac:dyDescent="0.2">
      <c r="A265" s="7" t="s">
        <v>697</v>
      </c>
      <c r="B265" s="6" t="s">
        <v>698</v>
      </c>
      <c r="C265" s="6">
        <v>195</v>
      </c>
      <c r="D265" s="5">
        <v>4</v>
      </c>
      <c r="E265" s="5">
        <v>7.8</v>
      </c>
      <c r="F265" s="5">
        <v>10.6</v>
      </c>
      <c r="O265" s="7"/>
      <c r="P265" s="7"/>
    </row>
    <row r="266" spans="1:16" x14ac:dyDescent="0.2">
      <c r="A266" s="7" t="s">
        <v>699</v>
      </c>
      <c r="B266" s="7" t="s">
        <v>700</v>
      </c>
      <c r="C266" s="6">
        <v>135</v>
      </c>
      <c r="D266" s="5">
        <v>3</v>
      </c>
      <c r="E266" s="5">
        <v>7</v>
      </c>
      <c r="F266" s="5">
        <v>9.4</v>
      </c>
      <c r="O266" s="7"/>
      <c r="P266" s="7"/>
    </row>
    <row r="267" spans="1:16" x14ac:dyDescent="0.2">
      <c r="A267" s="7" t="s">
        <v>701</v>
      </c>
      <c r="B267" s="7" t="s">
        <v>702</v>
      </c>
      <c r="C267" s="6">
        <v>175</v>
      </c>
      <c r="D267" s="5">
        <v>3.5</v>
      </c>
      <c r="E267" s="5">
        <v>6.5</v>
      </c>
      <c r="F267" s="5">
        <v>10</v>
      </c>
      <c r="O267" s="7"/>
      <c r="P267" s="7"/>
    </row>
    <row r="268" spans="1:16" x14ac:dyDescent="0.2">
      <c r="A268" s="7" t="s">
        <v>703</v>
      </c>
      <c r="B268" s="7" t="s">
        <v>155</v>
      </c>
      <c r="C268" s="6">
        <v>222</v>
      </c>
      <c r="D268" s="5">
        <v>3.5</v>
      </c>
      <c r="E268" s="5">
        <v>6.5</v>
      </c>
      <c r="F268" s="5">
        <v>9.9</v>
      </c>
      <c r="I268" s="7" t="s">
        <v>704</v>
      </c>
      <c r="O268" s="7"/>
      <c r="P268" s="7"/>
    </row>
    <row r="269" spans="1:16" x14ac:dyDescent="0.2">
      <c r="A269" s="7" t="s">
        <v>705</v>
      </c>
      <c r="B269" s="6" t="s">
        <v>417</v>
      </c>
      <c r="C269" s="6">
        <v>159</v>
      </c>
      <c r="D269" s="5">
        <v>3</v>
      </c>
      <c r="E269" s="5">
        <v>3.5</v>
      </c>
      <c r="F269" s="5">
        <v>8.9</v>
      </c>
      <c r="I269" s="6" t="s">
        <v>706</v>
      </c>
      <c r="O269" s="7"/>
      <c r="P269" s="7"/>
    </row>
    <row r="270" spans="1:16" x14ac:dyDescent="0.2">
      <c r="A270" s="7" t="s">
        <v>707</v>
      </c>
      <c r="B270" s="7" t="s">
        <v>708</v>
      </c>
      <c r="C270" s="6">
        <v>155</v>
      </c>
      <c r="D270" s="5">
        <v>3</v>
      </c>
      <c r="E270" s="5">
        <v>7.8</v>
      </c>
      <c r="F270" s="5">
        <v>9.8000000000000007</v>
      </c>
      <c r="I270" s="7" t="s">
        <v>447</v>
      </c>
      <c r="O270" s="7"/>
      <c r="P270" s="7"/>
    </row>
    <row r="271" spans="1:16" x14ac:dyDescent="0.2">
      <c r="A271" s="7" t="s">
        <v>709</v>
      </c>
      <c r="B271" s="7" t="s">
        <v>645</v>
      </c>
      <c r="C271" s="6">
        <v>165</v>
      </c>
      <c r="D271" s="5">
        <v>4.5</v>
      </c>
      <c r="E271" s="5">
        <v>7</v>
      </c>
      <c r="F271" s="5">
        <v>10.1</v>
      </c>
      <c r="I271" s="7" t="s">
        <v>408</v>
      </c>
      <c r="O271" s="7"/>
      <c r="P271" s="7"/>
    </row>
    <row r="272" spans="1:16" x14ac:dyDescent="0.2">
      <c r="A272" s="7" t="s">
        <v>710</v>
      </c>
      <c r="B272" s="7" t="s">
        <v>602</v>
      </c>
      <c r="C272" s="6">
        <v>178</v>
      </c>
      <c r="D272" s="5">
        <v>3.5</v>
      </c>
      <c r="E272" s="5">
        <v>6</v>
      </c>
      <c r="F272" s="5">
        <v>9.8000000000000007</v>
      </c>
      <c r="I272" s="6" t="s">
        <v>711</v>
      </c>
      <c r="O272" s="7"/>
      <c r="P272" s="7"/>
    </row>
    <row r="273" spans="1:16" x14ac:dyDescent="0.2">
      <c r="A273" s="7" t="s">
        <v>712</v>
      </c>
      <c r="B273" s="7" t="s">
        <v>339</v>
      </c>
      <c r="C273" s="6">
        <v>100</v>
      </c>
      <c r="D273" s="5">
        <v>2.5</v>
      </c>
      <c r="E273" s="5">
        <v>5.5</v>
      </c>
      <c r="F273" s="5">
        <v>8.9</v>
      </c>
      <c r="I273" s="6" t="s">
        <v>713</v>
      </c>
      <c r="O273" s="7"/>
      <c r="P273" s="7"/>
    </row>
    <row r="274" spans="1:16" x14ac:dyDescent="0.2">
      <c r="A274" s="7" t="s">
        <v>714</v>
      </c>
      <c r="B274" s="7" t="s">
        <v>715</v>
      </c>
      <c r="C274" s="6">
        <v>180</v>
      </c>
      <c r="D274" s="5">
        <v>3</v>
      </c>
      <c r="E274" s="5">
        <v>5.5</v>
      </c>
      <c r="F274" s="5">
        <v>8.9</v>
      </c>
      <c r="H274" s="5">
        <v>9.4</v>
      </c>
      <c r="I274" s="7" t="s">
        <v>716</v>
      </c>
      <c r="O274" s="7"/>
      <c r="P274" s="7"/>
    </row>
    <row r="275" spans="1:16" x14ac:dyDescent="0.2">
      <c r="A275" s="7" t="s">
        <v>717</v>
      </c>
      <c r="B275" s="7" t="s">
        <v>585</v>
      </c>
      <c r="C275" s="6">
        <v>205</v>
      </c>
      <c r="D275" s="5">
        <v>5</v>
      </c>
      <c r="E275" s="5">
        <v>7.8</v>
      </c>
      <c r="F275" s="5">
        <v>10.8</v>
      </c>
      <c r="I275" s="7" t="s">
        <v>447</v>
      </c>
      <c r="O275" s="7"/>
      <c r="P275" s="7"/>
    </row>
    <row r="276" spans="1:16" x14ac:dyDescent="0.2">
      <c r="A276" s="7" t="s">
        <v>718</v>
      </c>
      <c r="B276" s="7" t="s">
        <v>719</v>
      </c>
      <c r="C276" s="6">
        <v>165</v>
      </c>
      <c r="D276" s="5">
        <v>3</v>
      </c>
      <c r="E276" s="5">
        <v>7</v>
      </c>
      <c r="F276" s="5">
        <v>10.3</v>
      </c>
      <c r="I276" s="6" t="s">
        <v>720</v>
      </c>
      <c r="O276" s="7"/>
      <c r="P276" s="7"/>
    </row>
    <row r="277" spans="1:16" x14ac:dyDescent="0.2">
      <c r="A277" s="7" t="s">
        <v>721</v>
      </c>
      <c r="B277" s="7" t="s">
        <v>722</v>
      </c>
      <c r="C277" s="6">
        <v>180</v>
      </c>
      <c r="D277" s="5">
        <v>4.5</v>
      </c>
      <c r="E277" s="5">
        <v>8.3000000000000007</v>
      </c>
      <c r="F277" s="5">
        <v>10.4</v>
      </c>
      <c r="I277" s="6" t="s">
        <v>723</v>
      </c>
      <c r="O277" s="7"/>
      <c r="P277" s="7"/>
    </row>
    <row r="278" spans="1:16" x14ac:dyDescent="0.2">
      <c r="A278" s="7" t="s">
        <v>724</v>
      </c>
      <c r="B278" s="7" t="s">
        <v>725</v>
      </c>
      <c r="C278" s="6">
        <v>201</v>
      </c>
      <c r="D278" s="5">
        <v>4</v>
      </c>
      <c r="E278" s="5">
        <v>7.5</v>
      </c>
      <c r="F278" s="5">
        <v>9.9</v>
      </c>
      <c r="I278" s="7" t="s">
        <v>726</v>
      </c>
      <c r="O278" s="7"/>
      <c r="P278" s="7"/>
    </row>
    <row r="279" spans="1:16" x14ac:dyDescent="0.2">
      <c r="A279" s="7" t="s">
        <v>727</v>
      </c>
      <c r="B279" s="6" t="s">
        <v>728</v>
      </c>
      <c r="C279" s="6">
        <v>190</v>
      </c>
      <c r="D279" s="5">
        <v>5.5</v>
      </c>
      <c r="E279" s="5">
        <v>8.5</v>
      </c>
      <c r="F279" s="5">
        <v>10.9</v>
      </c>
      <c r="I279" s="7" t="s">
        <v>729</v>
      </c>
      <c r="O279" s="7"/>
      <c r="P279" s="7"/>
    </row>
    <row r="280" spans="1:16" x14ac:dyDescent="0.2">
      <c r="A280" s="7" t="s">
        <v>730</v>
      </c>
      <c r="B280" s="7" t="s">
        <v>645</v>
      </c>
      <c r="C280" s="6">
        <v>165</v>
      </c>
      <c r="D280" s="5">
        <v>3.5</v>
      </c>
      <c r="E280" s="5">
        <v>7.5</v>
      </c>
      <c r="F280" s="5">
        <v>9.9</v>
      </c>
      <c r="I280" s="7" t="s">
        <v>731</v>
      </c>
      <c r="O280" s="7"/>
      <c r="P280" s="7"/>
    </row>
    <row r="281" spans="1:16" x14ac:dyDescent="0.2">
      <c r="A281" s="7" t="s">
        <v>732</v>
      </c>
      <c r="B281" s="7" t="s">
        <v>733</v>
      </c>
      <c r="C281" s="6">
        <v>160</v>
      </c>
      <c r="D281" s="5">
        <v>4.5</v>
      </c>
      <c r="E281" s="5">
        <v>7.8</v>
      </c>
      <c r="F281" s="5">
        <v>9.6999999999999993</v>
      </c>
      <c r="I281" s="7" t="s">
        <v>46</v>
      </c>
      <c r="O281" s="7"/>
      <c r="P281" s="7"/>
    </row>
    <row r="282" spans="1:16" x14ac:dyDescent="0.2">
      <c r="A282" s="7" t="s">
        <v>734</v>
      </c>
      <c r="B282" s="6" t="s">
        <v>333</v>
      </c>
      <c r="C282" s="6">
        <v>180</v>
      </c>
      <c r="D282" s="5">
        <v>2.5</v>
      </c>
      <c r="E282" s="5">
        <v>5.5</v>
      </c>
      <c r="F282" s="5">
        <v>8.4</v>
      </c>
      <c r="H282" s="5">
        <v>9.6999999999999993</v>
      </c>
      <c r="I282" s="7" t="s">
        <v>735</v>
      </c>
      <c r="O282" s="7"/>
      <c r="P282" s="7"/>
    </row>
    <row r="283" spans="1:16" x14ac:dyDescent="0.2">
      <c r="A283" s="7" t="s">
        <v>736</v>
      </c>
      <c r="B283" s="6" t="s">
        <v>737</v>
      </c>
      <c r="C283" s="6">
        <v>160</v>
      </c>
      <c r="D283" s="5">
        <v>1.5</v>
      </c>
      <c r="E283" s="5">
        <v>5</v>
      </c>
      <c r="F283" s="5">
        <v>7.8</v>
      </c>
      <c r="I283" s="7" t="s">
        <v>738</v>
      </c>
      <c r="O283" s="7"/>
      <c r="P283" s="7"/>
    </row>
    <row r="284" spans="1:16" x14ac:dyDescent="0.2">
      <c r="A284" s="7" t="s">
        <v>739</v>
      </c>
      <c r="B284" s="7" t="s">
        <v>740</v>
      </c>
      <c r="C284" s="6">
        <v>102</v>
      </c>
      <c r="D284" s="5">
        <v>3</v>
      </c>
      <c r="E284" s="5">
        <v>6.5</v>
      </c>
      <c r="F284" s="5">
        <v>8.8000000000000007</v>
      </c>
      <c r="G284" s="5">
        <v>9.8000000000000007</v>
      </c>
      <c r="I284" s="7" t="s">
        <v>741</v>
      </c>
      <c r="O284" s="7"/>
      <c r="P284" s="7"/>
    </row>
    <row r="285" spans="1:16" x14ac:dyDescent="0.2">
      <c r="A285" s="7" t="s">
        <v>742</v>
      </c>
      <c r="B285" s="7" t="s">
        <v>602</v>
      </c>
      <c r="C285" s="6">
        <v>175</v>
      </c>
      <c r="D285" s="5">
        <v>4.5</v>
      </c>
      <c r="E285" s="5">
        <v>7.8</v>
      </c>
      <c r="F285" s="5">
        <v>10.6</v>
      </c>
      <c r="I285" s="7" t="s">
        <v>743</v>
      </c>
      <c r="O285" s="7"/>
      <c r="P285" s="7"/>
    </row>
    <row r="286" spans="1:16" x14ac:dyDescent="0.2">
      <c r="A286" s="7" t="s">
        <v>744</v>
      </c>
      <c r="B286" s="6" t="s">
        <v>745</v>
      </c>
      <c r="C286" s="6">
        <v>200</v>
      </c>
      <c r="D286" s="5">
        <v>3</v>
      </c>
      <c r="E286" s="5">
        <v>7</v>
      </c>
      <c r="F286" s="5">
        <v>9.8000000000000007</v>
      </c>
      <c r="I286" s="7" t="s">
        <v>259</v>
      </c>
      <c r="O286" s="7"/>
      <c r="P286" s="7"/>
    </row>
    <row r="287" spans="1:16" x14ac:dyDescent="0.2">
      <c r="A287" s="7" t="s">
        <v>746</v>
      </c>
      <c r="B287" s="7" t="s">
        <v>747</v>
      </c>
      <c r="C287" s="6">
        <v>190</v>
      </c>
      <c r="D287" s="5">
        <v>4</v>
      </c>
      <c r="E287" s="5">
        <v>7.8</v>
      </c>
      <c r="F287" s="5">
        <v>9.6999999999999993</v>
      </c>
      <c r="I287" s="6" t="s">
        <v>748</v>
      </c>
      <c r="O287" s="7"/>
      <c r="P287" s="7"/>
    </row>
    <row r="288" spans="1:16" x14ac:dyDescent="0.2">
      <c r="A288" s="7" t="s">
        <v>749</v>
      </c>
      <c r="B288" s="7" t="s">
        <v>750</v>
      </c>
      <c r="C288" s="6">
        <v>168</v>
      </c>
      <c r="D288" s="5">
        <v>4</v>
      </c>
      <c r="E288" s="5">
        <v>7.5</v>
      </c>
      <c r="F288" s="5">
        <v>10.199999999999999</v>
      </c>
      <c r="I288" s="6" t="s">
        <v>751</v>
      </c>
      <c r="O288" s="7"/>
      <c r="P288" s="7"/>
    </row>
    <row r="289" spans="1:16" x14ac:dyDescent="0.2">
      <c r="A289" s="7" t="s">
        <v>752</v>
      </c>
      <c r="B289" s="7" t="s">
        <v>753</v>
      </c>
      <c r="C289" s="6">
        <v>160</v>
      </c>
      <c r="D289" s="5">
        <v>4.5</v>
      </c>
      <c r="E289" s="5">
        <v>7</v>
      </c>
      <c r="F289" s="5">
        <v>9.9</v>
      </c>
      <c r="I289" s="7" t="s">
        <v>754</v>
      </c>
      <c r="O289" s="7"/>
      <c r="P289" s="7"/>
    </row>
    <row r="290" spans="1:16" x14ac:dyDescent="0.2">
      <c r="A290" s="7" t="s">
        <v>755</v>
      </c>
      <c r="B290" s="7" t="s">
        <v>756</v>
      </c>
      <c r="C290" s="6">
        <v>165</v>
      </c>
      <c r="D290" s="5">
        <v>4.5</v>
      </c>
      <c r="E290" s="5">
        <v>7</v>
      </c>
      <c r="F290" s="5">
        <v>8.8000000000000007</v>
      </c>
      <c r="H290" s="5">
        <v>9.6</v>
      </c>
      <c r="I290" s="6" t="s">
        <v>757</v>
      </c>
      <c r="O290" s="7"/>
      <c r="P290" s="7"/>
    </row>
    <row r="291" spans="1:16" x14ac:dyDescent="0.2">
      <c r="A291" s="7" t="s">
        <v>758</v>
      </c>
      <c r="B291" s="7" t="s">
        <v>389</v>
      </c>
      <c r="C291" s="6">
        <v>174.59</v>
      </c>
      <c r="D291" s="5">
        <v>3</v>
      </c>
      <c r="E291" s="5">
        <v>6.5</v>
      </c>
      <c r="F291" s="5">
        <v>9.9</v>
      </c>
      <c r="I291" s="7" t="s">
        <v>759</v>
      </c>
      <c r="O291" s="7"/>
      <c r="P291" s="7"/>
    </row>
    <row r="292" spans="1:16" x14ac:dyDescent="0.2">
      <c r="A292" s="7" t="s">
        <v>760</v>
      </c>
      <c r="B292" s="6" t="s">
        <v>235</v>
      </c>
      <c r="C292" s="6">
        <v>260</v>
      </c>
      <c r="D292" s="5">
        <v>2.5</v>
      </c>
      <c r="E292" s="5">
        <v>7</v>
      </c>
      <c r="F292" s="5">
        <v>10.199999999999999</v>
      </c>
      <c r="I292" s="6" t="s">
        <v>761</v>
      </c>
      <c r="O292" s="7"/>
      <c r="P292" s="7"/>
    </row>
    <row r="293" spans="1:16" x14ac:dyDescent="0.2">
      <c r="A293" s="7" t="s">
        <v>762</v>
      </c>
      <c r="B293" s="7" t="s">
        <v>389</v>
      </c>
      <c r="C293" s="6">
        <v>100</v>
      </c>
      <c r="D293" s="5">
        <v>3</v>
      </c>
      <c r="E293" s="5">
        <v>7.5</v>
      </c>
      <c r="F293" s="5">
        <v>9.5</v>
      </c>
      <c r="I293" s="7" t="s">
        <v>763</v>
      </c>
      <c r="O293" s="7"/>
      <c r="P293" s="7"/>
    </row>
    <row r="294" spans="1:16" x14ac:dyDescent="0.2">
      <c r="A294" s="7" t="s">
        <v>764</v>
      </c>
      <c r="B294" s="7" t="s">
        <v>765</v>
      </c>
      <c r="C294" s="6">
        <v>177</v>
      </c>
      <c r="D294" s="5">
        <v>4.5</v>
      </c>
      <c r="E294" s="5">
        <v>8.8000000000000007</v>
      </c>
      <c r="F294" s="5">
        <v>10.7</v>
      </c>
      <c r="O294" s="7"/>
      <c r="P294" s="7"/>
    </row>
    <row r="295" spans="1:16" x14ac:dyDescent="0.2">
      <c r="A295" s="7" t="s">
        <v>766</v>
      </c>
      <c r="B295" s="7" t="s">
        <v>767</v>
      </c>
      <c r="C295" s="6">
        <v>180</v>
      </c>
      <c r="D295" s="5">
        <v>3.5</v>
      </c>
      <c r="E295" s="5">
        <v>5</v>
      </c>
      <c r="F295" s="5">
        <v>8.3000000000000007</v>
      </c>
      <c r="H295" s="5">
        <v>9.6999999999999993</v>
      </c>
      <c r="I295" s="6" t="s">
        <v>195</v>
      </c>
      <c r="O295" s="7"/>
      <c r="P295" s="7"/>
    </row>
    <row r="296" spans="1:16" x14ac:dyDescent="0.2">
      <c r="A296" s="7" t="s">
        <v>768</v>
      </c>
      <c r="B296" s="7" t="s">
        <v>769</v>
      </c>
      <c r="C296" s="6">
        <v>205</v>
      </c>
      <c r="D296" s="5">
        <v>4</v>
      </c>
      <c r="E296" s="5">
        <v>7.8</v>
      </c>
      <c r="F296" s="5">
        <v>9.8000000000000007</v>
      </c>
      <c r="O296" s="7"/>
      <c r="P296" s="7"/>
    </row>
    <row r="297" spans="1:16" x14ac:dyDescent="0.2">
      <c r="A297" s="7" t="s">
        <v>770</v>
      </c>
      <c r="B297" s="7" t="s">
        <v>437</v>
      </c>
      <c r="C297" s="7" t="s">
        <v>771</v>
      </c>
      <c r="D297" s="5">
        <v>3</v>
      </c>
      <c r="E297" s="5">
        <v>6.5</v>
      </c>
      <c r="F297" s="5">
        <v>9.5</v>
      </c>
      <c r="H297" s="5">
        <v>10.3</v>
      </c>
      <c r="I297" s="7" t="s">
        <v>772</v>
      </c>
      <c r="O297" s="7"/>
      <c r="P297" s="7"/>
    </row>
    <row r="298" spans="1:16" x14ac:dyDescent="0.2">
      <c r="A298" s="7" t="s">
        <v>773</v>
      </c>
      <c r="B298" s="7" t="s">
        <v>602</v>
      </c>
      <c r="C298" s="6">
        <v>170</v>
      </c>
      <c r="D298" s="5">
        <v>3</v>
      </c>
      <c r="E298" s="5">
        <v>7</v>
      </c>
      <c r="F298" s="5">
        <v>9.5</v>
      </c>
      <c r="I298" s="7" t="s">
        <v>774</v>
      </c>
      <c r="O298" s="7"/>
      <c r="P298" s="7"/>
    </row>
    <row r="299" spans="1:16" x14ac:dyDescent="0.2">
      <c r="A299" s="7" t="s">
        <v>775</v>
      </c>
      <c r="B299" s="7" t="s">
        <v>776</v>
      </c>
      <c r="C299" s="7" t="s">
        <v>777</v>
      </c>
      <c r="D299" s="5">
        <v>2.5</v>
      </c>
      <c r="E299" s="5">
        <v>5.5</v>
      </c>
      <c r="F299" s="5">
        <v>8.1999999999999993</v>
      </c>
      <c r="I299" s="6" t="s">
        <v>778</v>
      </c>
      <c r="O299" s="7"/>
      <c r="P299" s="7"/>
    </row>
    <row r="300" spans="1:16" x14ac:dyDescent="0.2">
      <c r="A300" s="7" t="s">
        <v>779</v>
      </c>
      <c r="B300" s="7" t="s">
        <v>780</v>
      </c>
      <c r="C300" s="6">
        <v>152</v>
      </c>
      <c r="D300" s="5">
        <v>3</v>
      </c>
      <c r="E300" s="5">
        <v>5.5</v>
      </c>
      <c r="F300" s="5">
        <v>9.3000000000000007</v>
      </c>
      <c r="I300" s="7" t="s">
        <v>781</v>
      </c>
      <c r="O300" s="7"/>
      <c r="P300" s="7"/>
    </row>
    <row r="301" spans="1:16" x14ac:dyDescent="0.2">
      <c r="A301" s="7" t="s">
        <v>782</v>
      </c>
      <c r="B301" s="7" t="s">
        <v>437</v>
      </c>
      <c r="C301" s="6">
        <v>190</v>
      </c>
      <c r="D301" s="5">
        <v>3.5</v>
      </c>
      <c r="E301" s="5">
        <v>6.5</v>
      </c>
      <c r="F301" s="5">
        <v>10</v>
      </c>
      <c r="I301" s="7" t="s">
        <v>77</v>
      </c>
      <c r="O301" s="7"/>
      <c r="P301" s="7"/>
    </row>
    <row r="302" spans="1:16" x14ac:dyDescent="0.2">
      <c r="A302" s="7" t="s">
        <v>783</v>
      </c>
      <c r="B302" s="7" t="s">
        <v>784</v>
      </c>
      <c r="C302" s="6">
        <v>188</v>
      </c>
      <c r="D302" s="5">
        <v>4.5</v>
      </c>
      <c r="E302" s="5">
        <v>7.5</v>
      </c>
      <c r="F302" s="5">
        <v>10.7</v>
      </c>
      <c r="I302" s="7" t="s">
        <v>785</v>
      </c>
      <c r="O302" s="7"/>
      <c r="P302" s="7"/>
    </row>
    <row r="303" spans="1:16" x14ac:dyDescent="0.2">
      <c r="A303" s="7" t="s">
        <v>786</v>
      </c>
      <c r="B303" s="7" t="s">
        <v>787</v>
      </c>
      <c r="C303" s="6">
        <v>200</v>
      </c>
      <c r="D303" s="5">
        <v>2.5</v>
      </c>
      <c r="E303" s="5">
        <v>7.5</v>
      </c>
      <c r="F303" s="5">
        <v>9.8000000000000007</v>
      </c>
      <c r="I303" s="7" t="s">
        <v>353</v>
      </c>
      <c r="O303" s="7"/>
      <c r="P303" s="7"/>
    </row>
    <row r="304" spans="1:16" x14ac:dyDescent="0.2">
      <c r="A304" s="7" t="s">
        <v>788</v>
      </c>
      <c r="B304" s="7" t="s">
        <v>486</v>
      </c>
      <c r="C304" s="6">
        <v>200</v>
      </c>
      <c r="D304" s="5">
        <v>5</v>
      </c>
      <c r="E304" s="5">
        <v>8.5</v>
      </c>
      <c r="F304" s="5">
        <v>10.6</v>
      </c>
      <c r="I304" s="7" t="s">
        <v>75</v>
      </c>
      <c r="O304" s="7"/>
      <c r="P304" s="7"/>
    </row>
    <row r="305" spans="1:16" x14ac:dyDescent="0.2">
      <c r="A305" s="7" t="s">
        <v>789</v>
      </c>
      <c r="B305" s="7" t="s">
        <v>790</v>
      </c>
      <c r="C305" s="6">
        <v>130</v>
      </c>
      <c r="D305" s="5">
        <v>2</v>
      </c>
      <c r="E305" s="5">
        <v>5</v>
      </c>
      <c r="F305" s="5">
        <v>8.6999999999999993</v>
      </c>
      <c r="I305" s="7" t="s">
        <v>75</v>
      </c>
      <c r="O305" s="7"/>
      <c r="P305" s="7"/>
    </row>
    <row r="306" spans="1:16" x14ac:dyDescent="0.2">
      <c r="A306" s="7" t="s">
        <v>791</v>
      </c>
      <c r="B306" s="7" t="s">
        <v>792</v>
      </c>
      <c r="C306" s="6">
        <v>126</v>
      </c>
      <c r="D306" s="5">
        <v>1</v>
      </c>
      <c r="E306" s="5">
        <v>4</v>
      </c>
      <c r="F306" s="5">
        <v>7.8</v>
      </c>
      <c r="G306" s="6" t="s">
        <v>793</v>
      </c>
      <c r="O306" s="7"/>
      <c r="P306" s="7"/>
    </row>
    <row r="307" spans="1:16" x14ac:dyDescent="0.2">
      <c r="A307" s="7" t="s">
        <v>794</v>
      </c>
      <c r="B307" s="6" t="s">
        <v>795</v>
      </c>
      <c r="C307" s="6">
        <v>132</v>
      </c>
      <c r="D307" s="5">
        <v>4</v>
      </c>
      <c r="E307" s="5">
        <v>7.8</v>
      </c>
      <c r="F307" s="5">
        <v>9.4</v>
      </c>
      <c r="H307" s="5">
        <v>10.3</v>
      </c>
      <c r="I307" s="7" t="s">
        <v>796</v>
      </c>
      <c r="O307" s="7"/>
      <c r="P307" s="7"/>
    </row>
    <row r="308" spans="1:16" x14ac:dyDescent="0.2">
      <c r="A308" s="7" t="s">
        <v>797</v>
      </c>
      <c r="B308" s="7" t="s">
        <v>798</v>
      </c>
      <c r="C308" s="7" t="s">
        <v>799</v>
      </c>
      <c r="D308" s="5">
        <v>7</v>
      </c>
      <c r="E308" s="5">
        <v>8.6999999999999993</v>
      </c>
      <c r="F308" s="5">
        <v>10.4</v>
      </c>
      <c r="H308" s="5">
        <v>11.5</v>
      </c>
      <c r="I308" s="6" t="s">
        <v>102</v>
      </c>
      <c r="O308" s="7"/>
      <c r="P308" s="7"/>
    </row>
    <row r="309" spans="1:16" x14ac:dyDescent="0.2">
      <c r="A309" s="7" t="s">
        <v>800</v>
      </c>
      <c r="B309" s="7" t="s">
        <v>801</v>
      </c>
      <c r="C309" s="6">
        <v>153</v>
      </c>
      <c r="D309" s="5">
        <v>4</v>
      </c>
      <c r="E309" s="5">
        <v>5.5</v>
      </c>
      <c r="F309" s="5">
        <v>9.1999999999999993</v>
      </c>
      <c r="I309" s="6" t="s">
        <v>802</v>
      </c>
      <c r="O309" s="7"/>
      <c r="P309" s="7"/>
    </row>
    <row r="310" spans="1:16" x14ac:dyDescent="0.2">
      <c r="A310" s="7" t="s">
        <v>803</v>
      </c>
      <c r="B310" s="7" t="s">
        <v>804</v>
      </c>
      <c r="C310" s="6">
        <v>185</v>
      </c>
      <c r="D310" s="5">
        <v>2</v>
      </c>
      <c r="E310" s="5">
        <v>6</v>
      </c>
      <c r="F310" s="5">
        <v>9.4</v>
      </c>
      <c r="I310" s="6" t="s">
        <v>805</v>
      </c>
      <c r="O310" s="7"/>
      <c r="P310" s="7"/>
    </row>
    <row r="311" spans="1:16" x14ac:dyDescent="0.2">
      <c r="A311" s="7" t="s">
        <v>806</v>
      </c>
      <c r="B311" s="7" t="s">
        <v>266</v>
      </c>
      <c r="C311" s="6">
        <v>174</v>
      </c>
      <c r="D311" s="5">
        <v>4.5</v>
      </c>
      <c r="E311" s="5">
        <v>8.6</v>
      </c>
      <c r="F311" s="5">
        <v>10.1</v>
      </c>
      <c r="H311" s="5">
        <v>11.2</v>
      </c>
      <c r="I311" s="6" t="s">
        <v>807</v>
      </c>
      <c r="O311" s="7"/>
      <c r="P311" s="7"/>
    </row>
    <row r="312" spans="1:16" x14ac:dyDescent="0.2">
      <c r="A312" s="7" t="s">
        <v>808</v>
      </c>
      <c r="B312" s="7" t="s">
        <v>809</v>
      </c>
      <c r="C312" s="6">
        <v>132</v>
      </c>
      <c r="D312" s="5">
        <v>2.5</v>
      </c>
      <c r="E312" s="5">
        <v>5.5</v>
      </c>
      <c r="F312" s="5">
        <v>8.1999999999999993</v>
      </c>
      <c r="G312" s="5">
        <v>9.1</v>
      </c>
      <c r="I312" s="6" t="s">
        <v>810</v>
      </c>
      <c r="O312" s="7"/>
      <c r="P312" s="7"/>
    </row>
    <row r="313" spans="1:16" x14ac:dyDescent="0.2">
      <c r="A313" s="7" t="s">
        <v>811</v>
      </c>
      <c r="B313" s="6" t="s">
        <v>812</v>
      </c>
      <c r="C313" s="6">
        <v>120</v>
      </c>
      <c r="D313" s="5">
        <v>3</v>
      </c>
      <c r="E313" s="5">
        <v>7.5</v>
      </c>
      <c r="F313" s="5">
        <v>9</v>
      </c>
      <c r="I313" s="7" t="s">
        <v>259</v>
      </c>
      <c r="O313" s="7"/>
      <c r="P313" s="7"/>
    </row>
    <row r="314" spans="1:16" x14ac:dyDescent="0.2">
      <c r="A314" s="7" t="s">
        <v>813</v>
      </c>
      <c r="B314" s="7" t="s">
        <v>814</v>
      </c>
      <c r="C314" s="6">
        <v>205</v>
      </c>
      <c r="D314" s="5">
        <v>5.5</v>
      </c>
      <c r="E314" s="5">
        <v>8.8000000000000007</v>
      </c>
      <c r="F314" s="5">
        <v>10.8</v>
      </c>
      <c r="I314" s="7" t="s">
        <v>815</v>
      </c>
      <c r="O314" s="7"/>
      <c r="P314" s="7"/>
    </row>
    <row r="315" spans="1:16" x14ac:dyDescent="0.2">
      <c r="A315" s="7" t="s">
        <v>816</v>
      </c>
      <c r="B315" s="7" t="s">
        <v>817</v>
      </c>
      <c r="C315" s="7" t="s">
        <v>818</v>
      </c>
      <c r="D315" s="5">
        <v>2</v>
      </c>
      <c r="E315" s="5">
        <v>5</v>
      </c>
      <c r="F315" s="5">
        <v>8</v>
      </c>
      <c r="I315" s="7" t="s">
        <v>819</v>
      </c>
      <c r="O315" s="7"/>
      <c r="P315" s="7"/>
    </row>
    <row r="316" spans="1:16" x14ac:dyDescent="0.2">
      <c r="A316" s="7" t="s">
        <v>820</v>
      </c>
      <c r="B316" s="7" t="s">
        <v>389</v>
      </c>
      <c r="C316" s="6">
        <v>140</v>
      </c>
      <c r="D316" s="5">
        <v>3</v>
      </c>
      <c r="E316" s="5">
        <v>7</v>
      </c>
      <c r="F316" s="5">
        <v>9.8000000000000007</v>
      </c>
      <c r="I316" s="7" t="s">
        <v>821</v>
      </c>
      <c r="O316" s="7"/>
      <c r="P316" s="7"/>
    </row>
    <row r="317" spans="1:16" x14ac:dyDescent="0.2">
      <c r="A317" s="7" t="s">
        <v>822</v>
      </c>
      <c r="B317" s="6" t="s">
        <v>795</v>
      </c>
      <c r="C317" s="6">
        <v>202</v>
      </c>
      <c r="D317" s="5">
        <v>4</v>
      </c>
      <c r="E317" s="5">
        <v>7.8</v>
      </c>
      <c r="F317" s="5">
        <v>10.4</v>
      </c>
      <c r="I317" s="7" t="s">
        <v>823</v>
      </c>
      <c r="O317" s="7"/>
      <c r="P317" s="7"/>
    </row>
    <row r="318" spans="1:16" x14ac:dyDescent="0.2">
      <c r="A318" s="7" t="s">
        <v>824</v>
      </c>
      <c r="B318" s="6" t="s">
        <v>312</v>
      </c>
      <c r="C318" s="6">
        <v>150</v>
      </c>
      <c r="D318" s="5">
        <v>2.5</v>
      </c>
      <c r="E318" s="5">
        <v>6</v>
      </c>
      <c r="F318" s="5">
        <v>8.4</v>
      </c>
      <c r="H318" s="5">
        <v>9.6</v>
      </c>
      <c r="I318" s="6" t="s">
        <v>825</v>
      </c>
      <c r="O318" s="7"/>
      <c r="P318" s="7"/>
    </row>
    <row r="319" spans="1:16" x14ac:dyDescent="0.2">
      <c r="A319" s="7" t="s">
        <v>826</v>
      </c>
      <c r="B319" s="7" t="s">
        <v>827</v>
      </c>
      <c r="C319" s="6">
        <v>170</v>
      </c>
      <c r="D319" s="5">
        <v>4</v>
      </c>
      <c r="E319" s="5">
        <v>7.5</v>
      </c>
      <c r="F319" s="5">
        <v>9.6</v>
      </c>
      <c r="H319" s="5">
        <v>10.6</v>
      </c>
      <c r="I319" s="6" t="s">
        <v>195</v>
      </c>
      <c r="O319" s="7"/>
      <c r="P319" s="7"/>
    </row>
    <row r="320" spans="1:16" x14ac:dyDescent="0.2">
      <c r="A320" s="7" t="s">
        <v>828</v>
      </c>
      <c r="B320" s="7" t="s">
        <v>829</v>
      </c>
      <c r="C320" s="6">
        <v>122</v>
      </c>
      <c r="D320" s="5">
        <v>4.5</v>
      </c>
      <c r="E320" s="5">
        <v>8.1999999999999993</v>
      </c>
      <c r="F320" s="5">
        <v>10.4</v>
      </c>
      <c r="I320" s="7" t="s">
        <v>830</v>
      </c>
      <c r="O320" s="7"/>
      <c r="P320" s="7"/>
    </row>
    <row r="321" spans="1:16" x14ac:dyDescent="0.2">
      <c r="A321" s="7" t="s">
        <v>831</v>
      </c>
      <c r="B321" s="7" t="s">
        <v>82</v>
      </c>
      <c r="C321" s="6">
        <v>144</v>
      </c>
      <c r="D321" s="5">
        <v>4.5</v>
      </c>
      <c r="E321" s="5">
        <v>7</v>
      </c>
      <c r="F321" s="5">
        <v>9.1</v>
      </c>
      <c r="H321" s="5">
        <v>9.8000000000000007</v>
      </c>
      <c r="I321" s="7" t="s">
        <v>832</v>
      </c>
      <c r="O321" s="7"/>
      <c r="P321" s="7"/>
    </row>
    <row r="322" spans="1:16" x14ac:dyDescent="0.2">
      <c r="A322" s="7" t="s">
        <v>833</v>
      </c>
      <c r="B322" s="7" t="s">
        <v>42</v>
      </c>
      <c r="C322" s="6">
        <v>189</v>
      </c>
      <c r="D322" s="5">
        <v>4</v>
      </c>
      <c r="E322" s="5">
        <v>6.5</v>
      </c>
      <c r="F322" s="5">
        <v>9.6</v>
      </c>
      <c r="I322" s="7" t="s">
        <v>834</v>
      </c>
      <c r="O322" s="7"/>
      <c r="P322" s="7"/>
    </row>
    <row r="323" spans="1:16" x14ac:dyDescent="0.2">
      <c r="A323" s="7" t="s">
        <v>833</v>
      </c>
      <c r="B323" s="7" t="s">
        <v>585</v>
      </c>
      <c r="C323" s="6">
        <v>170</v>
      </c>
      <c r="D323" s="5">
        <v>2.5</v>
      </c>
      <c r="E323" s="5">
        <v>6</v>
      </c>
      <c r="F323" s="5">
        <v>8.6999999999999993</v>
      </c>
      <c r="H323" s="5">
        <v>10.199999999999999</v>
      </c>
      <c r="I323" s="7" t="s">
        <v>835</v>
      </c>
      <c r="O323" s="7"/>
      <c r="P323" s="7"/>
    </row>
    <row r="324" spans="1:16" x14ac:dyDescent="0.2">
      <c r="A324" s="7" t="s">
        <v>836</v>
      </c>
      <c r="B324" s="7" t="s">
        <v>837</v>
      </c>
      <c r="C324" s="6">
        <v>270</v>
      </c>
      <c r="D324" s="5">
        <v>2.5</v>
      </c>
      <c r="E324" s="5">
        <v>5.5</v>
      </c>
      <c r="F324" s="5">
        <v>8.4</v>
      </c>
      <c r="I324" s="6" t="s">
        <v>838</v>
      </c>
      <c r="O324" s="7"/>
      <c r="P324" s="7"/>
    </row>
    <row r="325" spans="1:16" x14ac:dyDescent="0.2">
      <c r="A325" s="7" t="s">
        <v>839</v>
      </c>
      <c r="B325" s="7" t="s">
        <v>144</v>
      </c>
      <c r="C325" s="6">
        <v>195</v>
      </c>
      <c r="D325" s="5">
        <v>5</v>
      </c>
      <c r="E325" s="5">
        <v>7.8</v>
      </c>
      <c r="F325" s="5">
        <v>9.5</v>
      </c>
      <c r="G325" s="5">
        <v>10.5</v>
      </c>
      <c r="I325" s="6" t="s">
        <v>840</v>
      </c>
      <c r="O325" s="7"/>
      <c r="P325" s="7"/>
    </row>
    <row r="326" spans="1:16" x14ac:dyDescent="0.2">
      <c r="A326" s="7" t="s">
        <v>841</v>
      </c>
      <c r="B326" s="6" t="s">
        <v>842</v>
      </c>
      <c r="C326" s="6">
        <v>165</v>
      </c>
      <c r="D326" s="5">
        <v>3</v>
      </c>
      <c r="E326" s="5">
        <v>7</v>
      </c>
      <c r="F326" s="5">
        <v>9.4</v>
      </c>
      <c r="I326" s="7" t="s">
        <v>843</v>
      </c>
      <c r="O326" s="7"/>
      <c r="P326" s="7"/>
    </row>
    <row r="327" spans="1:16" x14ac:dyDescent="0.2">
      <c r="A327" s="7" t="s">
        <v>844</v>
      </c>
      <c r="B327" s="7" t="s">
        <v>845</v>
      </c>
      <c r="C327" s="6">
        <v>200</v>
      </c>
      <c r="D327" s="5">
        <v>4.5</v>
      </c>
      <c r="E327" s="5">
        <v>7.5</v>
      </c>
      <c r="F327" s="5">
        <v>9.6999999999999993</v>
      </c>
      <c r="H327" s="5">
        <v>10.4</v>
      </c>
      <c r="I327" s="6" t="s">
        <v>195</v>
      </c>
      <c r="O327" s="7"/>
      <c r="P327" s="7"/>
    </row>
    <row r="328" spans="1:16" x14ac:dyDescent="0.2">
      <c r="A328" s="7" t="s">
        <v>846</v>
      </c>
      <c r="B328" s="7" t="s">
        <v>847</v>
      </c>
      <c r="C328" s="6">
        <v>180</v>
      </c>
      <c r="D328" s="5">
        <v>2.5</v>
      </c>
      <c r="E328" s="5">
        <v>6</v>
      </c>
      <c r="F328" s="5">
        <v>8.4</v>
      </c>
      <c r="I328" s="7" t="s">
        <v>848</v>
      </c>
      <c r="O328" s="7"/>
      <c r="P328" s="7"/>
    </row>
    <row r="329" spans="1:16" x14ac:dyDescent="0.2">
      <c r="A329" s="7" t="s">
        <v>849</v>
      </c>
      <c r="B329" s="7" t="s">
        <v>389</v>
      </c>
      <c r="C329" s="6">
        <v>150</v>
      </c>
      <c r="D329" s="5">
        <v>4</v>
      </c>
      <c r="E329" s="5">
        <v>7.8</v>
      </c>
      <c r="F329" s="5">
        <v>9.4</v>
      </c>
      <c r="H329" s="5">
        <v>10.199999999999999</v>
      </c>
      <c r="I329" s="6" t="s">
        <v>757</v>
      </c>
      <c r="O329" s="7"/>
      <c r="P329" s="7"/>
    </row>
    <row r="330" spans="1:16" x14ac:dyDescent="0.2">
      <c r="A330" s="7" t="s">
        <v>850</v>
      </c>
      <c r="B330" s="7" t="s">
        <v>851</v>
      </c>
      <c r="C330" s="6">
        <v>150</v>
      </c>
      <c r="D330" s="5">
        <v>4.5</v>
      </c>
      <c r="E330" s="5">
        <v>7.5</v>
      </c>
      <c r="F330" s="5">
        <v>10.199999999999999</v>
      </c>
      <c r="O330" s="7"/>
      <c r="P330" s="7"/>
    </row>
    <row r="331" spans="1:16" x14ac:dyDescent="0.2">
      <c r="A331" s="7" t="s">
        <v>852</v>
      </c>
      <c r="B331" s="7" t="s">
        <v>303</v>
      </c>
      <c r="C331" s="6">
        <v>155</v>
      </c>
      <c r="D331" s="5">
        <v>4</v>
      </c>
      <c r="E331" s="5">
        <v>6.5</v>
      </c>
      <c r="F331" s="5">
        <v>9.4</v>
      </c>
      <c r="I331" s="7" t="s">
        <v>853</v>
      </c>
      <c r="O331" s="7"/>
      <c r="P331" s="7"/>
    </row>
    <row r="332" spans="1:16" x14ac:dyDescent="0.2">
      <c r="A332" s="7" t="s">
        <v>854</v>
      </c>
      <c r="B332" s="7" t="s">
        <v>792</v>
      </c>
      <c r="C332" s="6">
        <v>174</v>
      </c>
      <c r="D332" s="5">
        <v>2.5</v>
      </c>
      <c r="E332" s="5">
        <v>6.5</v>
      </c>
      <c r="F332" s="5">
        <v>8.5</v>
      </c>
      <c r="I332" s="7" t="s">
        <v>855</v>
      </c>
      <c r="O332" s="7"/>
      <c r="P332" s="7"/>
    </row>
    <row r="333" spans="1:16" x14ac:dyDescent="0.2">
      <c r="A333" s="7" t="s">
        <v>856</v>
      </c>
      <c r="B333" s="7" t="s">
        <v>857</v>
      </c>
      <c r="C333" s="6">
        <v>240</v>
      </c>
      <c r="D333" s="5">
        <v>5</v>
      </c>
      <c r="E333" s="5">
        <v>8.9</v>
      </c>
      <c r="F333" s="5">
        <v>10.7</v>
      </c>
      <c r="I333" s="6" t="s">
        <v>858</v>
      </c>
      <c r="O333" s="7"/>
      <c r="P333" s="7"/>
    </row>
    <row r="334" spans="1:16" x14ac:dyDescent="0.2">
      <c r="A334" s="7" t="s">
        <v>859</v>
      </c>
      <c r="B334" s="7" t="s">
        <v>374</v>
      </c>
      <c r="C334" s="6">
        <v>174</v>
      </c>
      <c r="D334" s="5">
        <v>4.5</v>
      </c>
      <c r="E334" s="5">
        <v>6.5</v>
      </c>
      <c r="F334" s="5">
        <v>8</v>
      </c>
      <c r="O334" s="7"/>
      <c r="P334" s="7"/>
    </row>
    <row r="335" spans="1:16" x14ac:dyDescent="0.2">
      <c r="A335" s="7" t="s">
        <v>860</v>
      </c>
      <c r="B335" s="7" t="s">
        <v>250</v>
      </c>
      <c r="C335" s="6">
        <v>130</v>
      </c>
      <c r="D335" s="5">
        <v>3.5</v>
      </c>
      <c r="E335" s="5">
        <v>6.5</v>
      </c>
      <c r="F335" s="5">
        <v>9.6</v>
      </c>
      <c r="I335" s="6" t="s">
        <v>861</v>
      </c>
      <c r="O335" s="7"/>
      <c r="P335" s="7"/>
    </row>
    <row r="336" spans="1:16" x14ac:dyDescent="0.2">
      <c r="A336" s="7" t="s">
        <v>862</v>
      </c>
      <c r="B336" s="7" t="s">
        <v>621</v>
      </c>
      <c r="C336" s="6">
        <v>186</v>
      </c>
      <c r="D336" s="5">
        <v>4.5</v>
      </c>
      <c r="E336" s="5">
        <v>7.8</v>
      </c>
      <c r="F336" s="5">
        <v>9.6</v>
      </c>
      <c r="H336" s="5">
        <v>10.199999999999999</v>
      </c>
      <c r="I336" s="6" t="s">
        <v>195</v>
      </c>
      <c r="O336" s="7"/>
      <c r="P336" s="7"/>
    </row>
    <row r="337" spans="1:16" x14ac:dyDescent="0.2">
      <c r="A337" s="7" t="s">
        <v>863</v>
      </c>
      <c r="B337" s="7" t="s">
        <v>864</v>
      </c>
      <c r="C337" s="7" t="s">
        <v>865</v>
      </c>
      <c r="D337" s="5">
        <v>3</v>
      </c>
      <c r="E337" s="5">
        <v>7</v>
      </c>
      <c r="F337" s="5">
        <v>9.1</v>
      </c>
      <c r="I337" s="7" t="s">
        <v>866</v>
      </c>
      <c r="O337" s="7"/>
      <c r="P337" s="7"/>
    </row>
    <row r="338" spans="1:16" x14ac:dyDescent="0.2">
      <c r="A338" s="7" t="s">
        <v>867</v>
      </c>
      <c r="B338" s="7" t="s">
        <v>868</v>
      </c>
      <c r="C338" s="6">
        <v>163</v>
      </c>
      <c r="D338" s="5">
        <v>4</v>
      </c>
      <c r="E338" s="5">
        <v>7.8</v>
      </c>
      <c r="F338" s="5">
        <v>9.8000000000000007</v>
      </c>
      <c r="I338" s="7" t="s">
        <v>259</v>
      </c>
      <c r="O338" s="7"/>
      <c r="P338" s="7"/>
    </row>
    <row r="339" spans="1:16" x14ac:dyDescent="0.2">
      <c r="A339" s="7" t="s">
        <v>869</v>
      </c>
      <c r="B339" s="7" t="s">
        <v>870</v>
      </c>
      <c r="C339" s="6">
        <v>160</v>
      </c>
      <c r="D339" s="5">
        <v>5.5</v>
      </c>
      <c r="E339" s="5">
        <v>8.4</v>
      </c>
      <c r="F339" s="5">
        <v>10.8</v>
      </c>
      <c r="O339" s="7"/>
      <c r="P339" s="7"/>
    </row>
    <row r="340" spans="1:16" x14ac:dyDescent="0.2">
      <c r="A340" s="7" t="s">
        <v>871</v>
      </c>
      <c r="B340" s="7" t="s">
        <v>533</v>
      </c>
      <c r="C340" s="6">
        <v>140</v>
      </c>
      <c r="D340" s="5">
        <v>2.5</v>
      </c>
      <c r="E340" s="5">
        <v>4</v>
      </c>
      <c r="F340" s="5">
        <v>7.8</v>
      </c>
      <c r="I340" s="6" t="s">
        <v>872</v>
      </c>
      <c r="O340" s="7"/>
      <c r="P340" s="7"/>
    </row>
    <row r="341" spans="1:16" x14ac:dyDescent="0.2">
      <c r="A341" s="7" t="s">
        <v>873</v>
      </c>
      <c r="B341" s="7" t="s">
        <v>874</v>
      </c>
      <c r="C341" s="7" t="s">
        <v>875</v>
      </c>
      <c r="D341" s="5">
        <v>4.5</v>
      </c>
      <c r="E341" s="5">
        <v>8.1</v>
      </c>
      <c r="F341" s="5">
        <v>10.5</v>
      </c>
      <c r="I341" s="7" t="s">
        <v>259</v>
      </c>
      <c r="O341" s="7"/>
      <c r="P341" s="7"/>
    </row>
    <row r="342" spans="1:16" x14ac:dyDescent="0.2">
      <c r="A342" s="7" t="s">
        <v>876</v>
      </c>
      <c r="B342" s="7" t="s">
        <v>877</v>
      </c>
      <c r="C342" s="6">
        <v>187</v>
      </c>
      <c r="D342" s="5">
        <v>1</v>
      </c>
      <c r="E342" s="5">
        <v>4</v>
      </c>
      <c r="F342" s="5">
        <v>7.8</v>
      </c>
      <c r="I342" s="6" t="s">
        <v>878</v>
      </c>
      <c r="O342" s="7"/>
      <c r="P342" s="7"/>
    </row>
    <row r="343" spans="1:16" x14ac:dyDescent="0.2">
      <c r="A343" s="7" t="s">
        <v>879</v>
      </c>
      <c r="B343" s="7" t="s">
        <v>880</v>
      </c>
      <c r="C343" s="6">
        <v>191</v>
      </c>
      <c r="D343" s="5">
        <v>3</v>
      </c>
      <c r="E343" s="5">
        <v>6</v>
      </c>
      <c r="F343" s="5">
        <v>9.1999999999999993</v>
      </c>
      <c r="I343" s="6" t="s">
        <v>881</v>
      </c>
      <c r="O343" s="7"/>
      <c r="P343" s="7"/>
    </row>
    <row r="344" spans="1:16" x14ac:dyDescent="0.2">
      <c r="A344" s="7" t="s">
        <v>882</v>
      </c>
      <c r="B344" s="7" t="s">
        <v>667</v>
      </c>
      <c r="C344" s="6">
        <v>180</v>
      </c>
      <c r="D344" s="5">
        <v>3.5</v>
      </c>
      <c r="E344" s="5">
        <v>7.5</v>
      </c>
      <c r="F344" s="5">
        <v>9.6999999999999993</v>
      </c>
      <c r="I344" s="6" t="s">
        <v>883</v>
      </c>
      <c r="O344" s="7"/>
      <c r="P344" s="7"/>
    </row>
    <row r="345" spans="1:16" x14ac:dyDescent="0.2">
      <c r="A345" s="7" t="s">
        <v>884</v>
      </c>
      <c r="B345" s="7" t="s">
        <v>885</v>
      </c>
      <c r="C345" s="6">
        <v>205</v>
      </c>
      <c r="D345" s="5">
        <v>5.5</v>
      </c>
      <c r="E345" s="5">
        <v>9.4</v>
      </c>
      <c r="F345" s="5">
        <v>11</v>
      </c>
      <c r="I345" s="7" t="s">
        <v>886</v>
      </c>
      <c r="O345" s="7"/>
      <c r="P345" s="7"/>
    </row>
    <row r="346" spans="1:16" x14ac:dyDescent="0.2">
      <c r="A346" s="7" t="s">
        <v>887</v>
      </c>
      <c r="B346" s="7" t="s">
        <v>888</v>
      </c>
      <c r="C346" s="6">
        <v>164</v>
      </c>
      <c r="D346" s="5">
        <v>3</v>
      </c>
      <c r="E346" s="5">
        <v>6</v>
      </c>
      <c r="F346" s="5">
        <v>8.8000000000000007</v>
      </c>
      <c r="I346" s="7" t="s">
        <v>889</v>
      </c>
      <c r="O346" s="7"/>
      <c r="P346" s="7"/>
    </row>
    <row r="347" spans="1:16" x14ac:dyDescent="0.2">
      <c r="A347" s="7" t="s">
        <v>890</v>
      </c>
      <c r="B347" s="7" t="s">
        <v>360</v>
      </c>
      <c r="C347" s="6">
        <v>175</v>
      </c>
      <c r="D347" s="5">
        <v>3.5</v>
      </c>
      <c r="E347" s="5">
        <v>6.5</v>
      </c>
      <c r="F347" s="5">
        <v>9.4</v>
      </c>
      <c r="I347" s="7" t="s">
        <v>891</v>
      </c>
      <c r="O347" s="7"/>
      <c r="P347" s="7"/>
    </row>
    <row r="348" spans="1:16" x14ac:dyDescent="0.2">
      <c r="A348" s="7" t="s">
        <v>892</v>
      </c>
      <c r="B348" s="6" t="s">
        <v>893</v>
      </c>
      <c r="C348" s="6">
        <v>170</v>
      </c>
      <c r="D348" s="5">
        <v>3.5</v>
      </c>
      <c r="E348" s="5">
        <v>6</v>
      </c>
      <c r="F348" s="5">
        <v>8.3000000000000007</v>
      </c>
      <c r="I348" s="7" t="s">
        <v>894</v>
      </c>
      <c r="O348" s="7"/>
      <c r="P348" s="7"/>
    </row>
    <row r="349" spans="1:16" x14ac:dyDescent="0.2">
      <c r="A349" s="7" t="s">
        <v>895</v>
      </c>
      <c r="B349" s="7" t="s">
        <v>776</v>
      </c>
      <c r="C349" s="6">
        <v>178</v>
      </c>
      <c r="D349" s="5">
        <v>1.5</v>
      </c>
      <c r="E349" s="5">
        <v>4.5</v>
      </c>
      <c r="F349" s="5">
        <v>7</v>
      </c>
      <c r="G349" s="5">
        <v>8.5</v>
      </c>
      <c r="I349" s="6" t="s">
        <v>896</v>
      </c>
      <c r="O349" s="7"/>
      <c r="P349" s="7"/>
    </row>
    <row r="350" spans="1:16" x14ac:dyDescent="0.2">
      <c r="A350" s="7" t="s">
        <v>897</v>
      </c>
      <c r="B350" s="7" t="s">
        <v>898</v>
      </c>
      <c r="C350" s="6">
        <v>166</v>
      </c>
      <c r="D350" s="5">
        <v>4</v>
      </c>
      <c r="E350" s="5">
        <v>7.5</v>
      </c>
      <c r="F350" s="5">
        <v>9.8000000000000007</v>
      </c>
      <c r="O350" s="7"/>
      <c r="P350" s="7"/>
    </row>
    <row r="351" spans="1:16" x14ac:dyDescent="0.2">
      <c r="A351" s="7" t="s">
        <v>899</v>
      </c>
      <c r="B351" s="7" t="s">
        <v>900</v>
      </c>
      <c r="C351" s="6">
        <v>185</v>
      </c>
      <c r="D351" s="5">
        <v>4</v>
      </c>
      <c r="E351" s="5">
        <v>7</v>
      </c>
      <c r="F351" s="5">
        <v>10</v>
      </c>
      <c r="I351" s="7" t="s">
        <v>901</v>
      </c>
      <c r="O351" s="7"/>
      <c r="P351" s="7"/>
    </row>
    <row r="352" spans="1:16" x14ac:dyDescent="0.2">
      <c r="A352" s="7" t="s">
        <v>902</v>
      </c>
      <c r="B352" s="7" t="s">
        <v>903</v>
      </c>
      <c r="C352" s="6">
        <v>175</v>
      </c>
      <c r="D352" s="5">
        <v>4</v>
      </c>
      <c r="E352" s="5">
        <v>7.5</v>
      </c>
      <c r="F352" s="5">
        <v>10.6</v>
      </c>
      <c r="I352" s="7" t="s">
        <v>904</v>
      </c>
      <c r="O352" s="7"/>
      <c r="P352" s="7"/>
    </row>
    <row r="353" spans="1:16" x14ac:dyDescent="0.2">
      <c r="A353" s="7" t="s">
        <v>905</v>
      </c>
      <c r="B353" s="7" t="s">
        <v>906</v>
      </c>
      <c r="C353" s="6">
        <v>90</v>
      </c>
      <c r="D353" s="5">
        <v>3</v>
      </c>
      <c r="E353" s="5">
        <v>5.5</v>
      </c>
      <c r="F353" s="5">
        <v>8.6999999999999993</v>
      </c>
      <c r="I353" s="7" t="s">
        <v>46</v>
      </c>
      <c r="O353" s="7"/>
      <c r="P353" s="7"/>
    </row>
    <row r="354" spans="1:16" x14ac:dyDescent="0.2">
      <c r="A354" s="7" t="s">
        <v>907</v>
      </c>
      <c r="B354" s="7" t="s">
        <v>144</v>
      </c>
      <c r="C354" s="6">
        <v>170</v>
      </c>
      <c r="D354" s="5">
        <v>3</v>
      </c>
      <c r="E354" s="5">
        <v>6</v>
      </c>
      <c r="F354" s="5">
        <v>8.3000000000000007</v>
      </c>
      <c r="H354" s="5">
        <v>9.1</v>
      </c>
      <c r="I354" s="6" t="s">
        <v>195</v>
      </c>
      <c r="O354" s="7"/>
      <c r="P354" s="7"/>
    </row>
    <row r="355" spans="1:16" x14ac:dyDescent="0.2">
      <c r="A355" s="7" t="s">
        <v>908</v>
      </c>
      <c r="B355" s="7" t="s">
        <v>287</v>
      </c>
      <c r="C355" s="6">
        <v>185</v>
      </c>
      <c r="D355" s="5">
        <v>5.5</v>
      </c>
      <c r="E355" s="5">
        <v>7.5</v>
      </c>
      <c r="F355" s="5">
        <v>10</v>
      </c>
      <c r="I355" s="6" t="s">
        <v>909</v>
      </c>
      <c r="O355" s="7"/>
      <c r="P355" s="7"/>
    </row>
    <row r="356" spans="1:16" x14ac:dyDescent="0.2">
      <c r="A356" s="7" t="s">
        <v>910</v>
      </c>
      <c r="B356" s="7" t="s">
        <v>266</v>
      </c>
      <c r="C356" s="6">
        <v>200</v>
      </c>
      <c r="D356" s="5">
        <v>4</v>
      </c>
      <c r="E356" s="5">
        <v>7.8</v>
      </c>
      <c r="F356" s="5">
        <v>10.5</v>
      </c>
      <c r="I356" s="7" t="s">
        <v>911</v>
      </c>
      <c r="O356" s="7"/>
      <c r="P356" s="7"/>
    </row>
    <row r="357" spans="1:16" x14ac:dyDescent="0.2">
      <c r="A357" s="7" t="s">
        <v>912</v>
      </c>
      <c r="B357" s="7" t="s">
        <v>913</v>
      </c>
      <c r="C357" s="6">
        <v>180</v>
      </c>
      <c r="D357" s="5">
        <v>3.5</v>
      </c>
      <c r="E357" s="5">
        <v>7</v>
      </c>
      <c r="F357" s="5">
        <v>9.8000000000000007</v>
      </c>
      <c r="I357" s="7" t="s">
        <v>914</v>
      </c>
      <c r="O357" s="7"/>
      <c r="P357" s="7"/>
    </row>
    <row r="358" spans="1:16" x14ac:dyDescent="0.2">
      <c r="A358" s="7" t="s">
        <v>915</v>
      </c>
      <c r="B358" s="6" t="s">
        <v>916</v>
      </c>
      <c r="C358" s="6">
        <v>160</v>
      </c>
      <c r="D358" s="5">
        <v>3</v>
      </c>
      <c r="E358" s="5">
        <v>6.5</v>
      </c>
      <c r="F358" s="5">
        <v>9.1999999999999993</v>
      </c>
      <c r="I358" s="7" t="s">
        <v>130</v>
      </c>
      <c r="O358" s="7"/>
      <c r="P358" s="7"/>
    </row>
    <row r="359" spans="1:16" x14ac:dyDescent="0.2">
      <c r="A359" s="7" t="s">
        <v>917</v>
      </c>
      <c r="B359" s="7" t="s">
        <v>918</v>
      </c>
      <c r="C359" s="6">
        <v>158</v>
      </c>
      <c r="D359" s="5">
        <v>2.5</v>
      </c>
      <c r="E359" s="5">
        <v>5</v>
      </c>
      <c r="F359" s="5">
        <v>8.6</v>
      </c>
      <c r="O359" s="7"/>
      <c r="P359" s="7"/>
    </row>
    <row r="360" spans="1:16" x14ac:dyDescent="0.2">
      <c r="A360" s="7" t="s">
        <v>919</v>
      </c>
      <c r="B360" s="7" t="s">
        <v>602</v>
      </c>
      <c r="C360" s="6">
        <v>175</v>
      </c>
      <c r="D360" s="5">
        <v>4.5</v>
      </c>
      <c r="E360" s="5">
        <v>7.8</v>
      </c>
      <c r="F360" s="5">
        <v>10.5</v>
      </c>
      <c r="H360" s="5">
        <v>10.4</v>
      </c>
      <c r="I360" s="6" t="s">
        <v>920</v>
      </c>
      <c r="O360" s="7"/>
      <c r="P360" s="7"/>
    </row>
    <row r="361" spans="1:16" x14ac:dyDescent="0.2">
      <c r="A361" s="7" t="s">
        <v>921</v>
      </c>
      <c r="B361" s="6" t="s">
        <v>922</v>
      </c>
      <c r="C361" s="6">
        <v>220</v>
      </c>
      <c r="D361" s="5">
        <v>3</v>
      </c>
      <c r="E361" s="5">
        <v>6</v>
      </c>
      <c r="F361" s="5">
        <v>9.3000000000000007</v>
      </c>
      <c r="I361" s="7" t="s">
        <v>923</v>
      </c>
      <c r="O361" s="7"/>
      <c r="P361" s="7"/>
    </row>
    <row r="362" spans="1:16" x14ac:dyDescent="0.2">
      <c r="A362" s="7" t="s">
        <v>924</v>
      </c>
      <c r="B362" s="7" t="s">
        <v>406</v>
      </c>
      <c r="C362" s="6">
        <v>150</v>
      </c>
      <c r="D362" s="5">
        <v>2.5</v>
      </c>
      <c r="E362" s="5">
        <v>5</v>
      </c>
      <c r="F362" s="5">
        <v>8.4</v>
      </c>
      <c r="I362" s="7" t="s">
        <v>925</v>
      </c>
      <c r="O362" s="7"/>
      <c r="P362" s="7"/>
    </row>
    <row r="363" spans="1:16" x14ac:dyDescent="0.2">
      <c r="A363" s="7" t="s">
        <v>926</v>
      </c>
      <c r="B363" s="7" t="s">
        <v>927</v>
      </c>
      <c r="C363" s="6">
        <v>162</v>
      </c>
      <c r="D363" s="5">
        <v>4</v>
      </c>
      <c r="E363" s="5">
        <v>7</v>
      </c>
      <c r="F363" s="5">
        <v>8.8000000000000007</v>
      </c>
      <c r="I363" s="7" t="s">
        <v>928</v>
      </c>
      <c r="O363" s="7"/>
      <c r="P363" s="7"/>
    </row>
    <row r="364" spans="1:16" x14ac:dyDescent="0.2">
      <c r="A364" s="7" t="s">
        <v>929</v>
      </c>
      <c r="B364" s="7" t="s">
        <v>930</v>
      </c>
      <c r="C364" s="6">
        <v>170</v>
      </c>
      <c r="D364" s="5">
        <v>3.5</v>
      </c>
      <c r="E364" s="5">
        <v>6.5</v>
      </c>
      <c r="F364" s="5">
        <v>9.8000000000000007</v>
      </c>
      <c r="I364" s="7" t="s">
        <v>931</v>
      </c>
      <c r="O364" s="7"/>
      <c r="P364" s="7"/>
    </row>
    <row r="365" spans="1:16" x14ac:dyDescent="0.2">
      <c r="A365" s="7" t="s">
        <v>932</v>
      </c>
      <c r="B365" s="7" t="s">
        <v>639</v>
      </c>
      <c r="C365" s="6">
        <v>179</v>
      </c>
      <c r="D365" s="5">
        <v>3.5</v>
      </c>
      <c r="E365" s="5">
        <v>6.5</v>
      </c>
      <c r="F365" s="5">
        <v>9.4</v>
      </c>
      <c r="I365" s="7" t="s">
        <v>275</v>
      </c>
      <c r="O365" s="7"/>
      <c r="P365" s="7"/>
    </row>
    <row r="366" spans="1:16" x14ac:dyDescent="0.2">
      <c r="A366" s="7" t="s">
        <v>933</v>
      </c>
      <c r="B366" s="6" t="s">
        <v>934</v>
      </c>
      <c r="C366" s="6">
        <v>180</v>
      </c>
      <c r="D366" s="5">
        <v>4.5</v>
      </c>
      <c r="E366" s="5">
        <v>7.8</v>
      </c>
      <c r="F366" s="5">
        <v>10.8</v>
      </c>
      <c r="I366" s="7" t="s">
        <v>935</v>
      </c>
      <c r="O366" s="7"/>
      <c r="P366" s="7"/>
    </row>
    <row r="367" spans="1:16" x14ac:dyDescent="0.2">
      <c r="A367" s="7" t="s">
        <v>936</v>
      </c>
      <c r="B367" s="7" t="s">
        <v>937</v>
      </c>
      <c r="C367" s="6">
        <v>180</v>
      </c>
      <c r="D367" s="5">
        <v>4.5</v>
      </c>
      <c r="E367" s="5">
        <v>7.8</v>
      </c>
      <c r="F367" s="5">
        <v>10.5</v>
      </c>
      <c r="O367" s="7"/>
      <c r="P367" s="7"/>
    </row>
    <row r="368" spans="1:16" x14ac:dyDescent="0.2">
      <c r="A368" s="7" t="s">
        <v>938</v>
      </c>
      <c r="B368" s="7" t="s">
        <v>939</v>
      </c>
      <c r="C368" s="6">
        <v>145</v>
      </c>
      <c r="D368" s="5">
        <v>3</v>
      </c>
      <c r="E368" s="5">
        <v>6.5</v>
      </c>
      <c r="F368" s="5">
        <v>9.5</v>
      </c>
      <c r="I368" s="7" t="s">
        <v>940</v>
      </c>
      <c r="O368" s="7"/>
      <c r="P368" s="7"/>
    </row>
    <row r="369" spans="1:16" x14ac:dyDescent="0.2">
      <c r="A369" s="7" t="s">
        <v>941</v>
      </c>
      <c r="B369" s="7" t="s">
        <v>942</v>
      </c>
      <c r="C369" s="6">
        <v>150</v>
      </c>
      <c r="D369" s="5">
        <v>4</v>
      </c>
      <c r="E369" s="5">
        <v>6</v>
      </c>
      <c r="F369" s="5">
        <v>9.3000000000000007</v>
      </c>
      <c r="G369" s="5">
        <v>9.9</v>
      </c>
      <c r="I369" s="7" t="s">
        <v>943</v>
      </c>
      <c r="O369" s="7"/>
      <c r="P369" s="7"/>
    </row>
    <row r="370" spans="1:16" x14ac:dyDescent="0.2">
      <c r="A370" s="7" t="s">
        <v>944</v>
      </c>
      <c r="B370" s="7" t="s">
        <v>370</v>
      </c>
      <c r="C370" s="6">
        <v>180</v>
      </c>
      <c r="D370" s="5">
        <v>4.5</v>
      </c>
      <c r="E370" s="5">
        <v>7</v>
      </c>
      <c r="F370" s="5">
        <v>10.8</v>
      </c>
      <c r="I370" s="7" t="s">
        <v>945</v>
      </c>
      <c r="O370" s="7"/>
      <c r="P370" s="7"/>
    </row>
    <row r="371" spans="1:16" x14ac:dyDescent="0.2">
      <c r="A371" s="7" t="s">
        <v>946</v>
      </c>
      <c r="B371" s="7" t="s">
        <v>452</v>
      </c>
      <c r="C371" s="6">
        <v>175</v>
      </c>
      <c r="D371" s="5">
        <v>3.5</v>
      </c>
      <c r="E371" s="5">
        <v>6.5</v>
      </c>
      <c r="F371" s="5">
        <v>9.6</v>
      </c>
      <c r="I371" s="7" t="s">
        <v>447</v>
      </c>
      <c r="O371" s="7"/>
      <c r="P371" s="7"/>
    </row>
    <row r="372" spans="1:16" x14ac:dyDescent="0.2">
      <c r="A372" s="7" t="s">
        <v>947</v>
      </c>
      <c r="B372" s="7" t="s">
        <v>470</v>
      </c>
      <c r="C372" s="6">
        <v>105</v>
      </c>
      <c r="D372" s="5">
        <v>2.5</v>
      </c>
      <c r="E372" s="5">
        <v>5</v>
      </c>
      <c r="F372" s="5">
        <v>9.1999999999999993</v>
      </c>
      <c r="I372" s="6" t="s">
        <v>948</v>
      </c>
      <c r="O372" s="7"/>
      <c r="P372" s="7"/>
    </row>
    <row r="373" spans="1:16" x14ac:dyDescent="0.2">
      <c r="A373" s="7" t="s">
        <v>949</v>
      </c>
      <c r="B373" s="6" t="s">
        <v>950</v>
      </c>
      <c r="C373" s="6">
        <v>182</v>
      </c>
      <c r="D373" s="5">
        <v>4</v>
      </c>
      <c r="E373" s="5">
        <v>6</v>
      </c>
      <c r="F373" s="5">
        <v>9.6999999999999993</v>
      </c>
      <c r="I373" s="6" t="s">
        <v>951</v>
      </c>
      <c r="O373" s="7"/>
      <c r="P373" s="7"/>
    </row>
    <row r="374" spans="1:16" x14ac:dyDescent="0.2">
      <c r="A374" s="7" t="s">
        <v>952</v>
      </c>
      <c r="B374" s="7" t="s">
        <v>494</v>
      </c>
      <c r="C374" s="6">
        <v>160</v>
      </c>
      <c r="D374" s="5">
        <v>3</v>
      </c>
      <c r="E374" s="5">
        <v>6.5</v>
      </c>
      <c r="F374" s="5">
        <v>9.9</v>
      </c>
      <c r="I374" s="6" t="s">
        <v>953</v>
      </c>
      <c r="O374" s="7"/>
      <c r="P374" s="7"/>
    </row>
    <row r="375" spans="1:16" x14ac:dyDescent="0.2">
      <c r="A375" s="7" t="s">
        <v>954</v>
      </c>
      <c r="B375" s="7" t="s">
        <v>955</v>
      </c>
      <c r="C375" s="6">
        <v>125</v>
      </c>
      <c r="D375" s="5">
        <v>2</v>
      </c>
      <c r="E375" s="5">
        <v>5</v>
      </c>
      <c r="F375" s="5">
        <v>7.8</v>
      </c>
      <c r="G375" s="5">
        <v>8.9</v>
      </c>
      <c r="I375" s="6" t="s">
        <v>956</v>
      </c>
      <c r="O375" s="7"/>
      <c r="P375" s="7"/>
    </row>
    <row r="376" spans="1:16" x14ac:dyDescent="0.2">
      <c r="A376" s="7" t="s">
        <v>957</v>
      </c>
      <c r="B376" s="7" t="s">
        <v>958</v>
      </c>
      <c r="C376" s="6">
        <v>200</v>
      </c>
      <c r="D376" s="5">
        <v>4.5</v>
      </c>
      <c r="E376" s="5">
        <v>7.5</v>
      </c>
      <c r="F376" s="5">
        <v>10.3</v>
      </c>
      <c r="I376" s="6" t="s">
        <v>959</v>
      </c>
      <c r="O376" s="7"/>
      <c r="P376" s="7"/>
    </row>
    <row r="377" spans="1:16" x14ac:dyDescent="0.2">
      <c r="A377" s="7" t="s">
        <v>960</v>
      </c>
      <c r="B377" s="7" t="s">
        <v>961</v>
      </c>
      <c r="C377" s="6">
        <v>150</v>
      </c>
      <c r="D377" s="5">
        <v>3</v>
      </c>
      <c r="E377" s="5">
        <v>6</v>
      </c>
      <c r="F377" s="5">
        <v>9.6999999999999993</v>
      </c>
      <c r="I377" s="7" t="s">
        <v>962</v>
      </c>
      <c r="O377" s="7"/>
      <c r="P377" s="7"/>
    </row>
    <row r="378" spans="1:16" x14ac:dyDescent="0.2">
      <c r="A378" s="7" t="s">
        <v>963</v>
      </c>
      <c r="B378" s="7" t="s">
        <v>964</v>
      </c>
      <c r="C378" s="6">
        <v>152</v>
      </c>
      <c r="D378" s="5">
        <v>3</v>
      </c>
      <c r="E378" s="5">
        <v>6.5</v>
      </c>
      <c r="F378" s="5">
        <v>8.8000000000000007</v>
      </c>
      <c r="I378" s="7" t="s">
        <v>965</v>
      </c>
      <c r="O378" s="7"/>
      <c r="P378" s="7"/>
    </row>
    <row r="379" spans="1:16" x14ac:dyDescent="0.2">
      <c r="A379" s="7" t="s">
        <v>966</v>
      </c>
      <c r="B379" s="7" t="s">
        <v>967</v>
      </c>
      <c r="C379" s="6">
        <v>148</v>
      </c>
      <c r="D379" s="5">
        <v>3</v>
      </c>
      <c r="E379" s="5">
        <v>7.5</v>
      </c>
      <c r="F379" s="5">
        <v>9.9</v>
      </c>
      <c r="O379" s="7"/>
      <c r="P379" s="7"/>
    </row>
    <row r="380" spans="1:16" x14ac:dyDescent="0.2">
      <c r="A380" s="7" t="s">
        <v>968</v>
      </c>
      <c r="B380" s="7" t="s">
        <v>969</v>
      </c>
      <c r="C380" s="6">
        <v>178</v>
      </c>
      <c r="D380" s="5">
        <v>3.5</v>
      </c>
      <c r="E380" s="5">
        <v>6.5</v>
      </c>
      <c r="F380" s="5">
        <v>9.3000000000000007</v>
      </c>
      <c r="O380" s="7"/>
      <c r="P380" s="7"/>
    </row>
    <row r="381" spans="1:16" x14ac:dyDescent="0.2">
      <c r="A381" s="7" t="s">
        <v>970</v>
      </c>
      <c r="B381" s="7" t="s">
        <v>971</v>
      </c>
      <c r="C381" s="7" t="s">
        <v>972</v>
      </c>
      <c r="D381" s="5">
        <v>2</v>
      </c>
      <c r="E381" s="5">
        <v>5</v>
      </c>
      <c r="F381" s="5">
        <v>8.5</v>
      </c>
      <c r="I381" s="7" t="s">
        <v>28</v>
      </c>
      <c r="O381" s="7"/>
      <c r="P381" s="7"/>
    </row>
    <row r="382" spans="1:16" x14ac:dyDescent="0.2">
      <c r="A382" s="7" t="s">
        <v>973</v>
      </c>
      <c r="B382" s="7" t="s">
        <v>370</v>
      </c>
      <c r="C382" s="6">
        <v>175</v>
      </c>
      <c r="D382" s="5">
        <v>3.5</v>
      </c>
      <c r="E382" s="5">
        <v>7</v>
      </c>
      <c r="F382" s="5">
        <v>9.8000000000000007</v>
      </c>
      <c r="I382" s="7" t="s">
        <v>259</v>
      </c>
      <c r="O382" s="7"/>
      <c r="P382" s="7"/>
    </row>
    <row r="383" spans="1:16" x14ac:dyDescent="0.2">
      <c r="A383" s="7" t="s">
        <v>974</v>
      </c>
      <c r="B383" s="7" t="s">
        <v>437</v>
      </c>
      <c r="C383" s="6">
        <v>231</v>
      </c>
      <c r="D383" s="5">
        <v>7</v>
      </c>
      <c r="E383" s="5">
        <v>9.5</v>
      </c>
      <c r="F383" s="5">
        <v>10.7</v>
      </c>
      <c r="H383" s="5">
        <v>11.7</v>
      </c>
      <c r="I383" s="6" t="s">
        <v>975</v>
      </c>
      <c r="O383" s="7"/>
      <c r="P383" s="7"/>
    </row>
    <row r="384" spans="1:16" x14ac:dyDescent="0.2">
      <c r="A384" s="7" t="s">
        <v>976</v>
      </c>
      <c r="B384" s="6" t="s">
        <v>673</v>
      </c>
      <c r="C384" s="6">
        <v>160</v>
      </c>
      <c r="D384" s="5">
        <v>5</v>
      </c>
      <c r="E384" s="5">
        <v>8.1999999999999993</v>
      </c>
      <c r="F384" s="5">
        <v>10.9</v>
      </c>
      <c r="I384" s="7" t="s">
        <v>77</v>
      </c>
      <c r="O384" s="7"/>
      <c r="P384" s="7"/>
    </row>
    <row r="385" spans="1:16" x14ac:dyDescent="0.2">
      <c r="A385" s="7" t="s">
        <v>977</v>
      </c>
      <c r="B385" s="7" t="s">
        <v>978</v>
      </c>
      <c r="C385" s="6">
        <v>154</v>
      </c>
      <c r="D385" s="5">
        <v>5</v>
      </c>
      <c r="E385" s="5">
        <v>8.9</v>
      </c>
      <c r="F385" s="5">
        <v>10.8</v>
      </c>
      <c r="I385" s="7" t="s">
        <v>259</v>
      </c>
      <c r="O385" s="7"/>
      <c r="P385" s="7"/>
    </row>
    <row r="386" spans="1:16" x14ac:dyDescent="0.2">
      <c r="A386" s="7" t="s">
        <v>979</v>
      </c>
      <c r="B386" s="7" t="s">
        <v>829</v>
      </c>
      <c r="C386" s="6">
        <v>128</v>
      </c>
      <c r="D386" s="5">
        <v>3</v>
      </c>
      <c r="E386" s="5">
        <v>6.5</v>
      </c>
      <c r="F386" s="5">
        <v>9.4</v>
      </c>
      <c r="H386" s="5">
        <v>9.6999999999999993</v>
      </c>
      <c r="I386" s="7" t="s">
        <v>551</v>
      </c>
      <c r="O386" s="7"/>
      <c r="P386" s="7"/>
    </row>
    <row r="387" spans="1:16" x14ac:dyDescent="0.2">
      <c r="A387" s="7" t="s">
        <v>980</v>
      </c>
      <c r="B387" s="7" t="s">
        <v>981</v>
      </c>
      <c r="C387" s="6">
        <v>178</v>
      </c>
      <c r="D387" s="5">
        <v>7.8</v>
      </c>
      <c r="E387" s="5">
        <v>9.4</v>
      </c>
      <c r="F387" s="5">
        <v>10.9</v>
      </c>
      <c r="H387" s="5">
        <v>12</v>
      </c>
      <c r="I387" s="6" t="s">
        <v>982</v>
      </c>
      <c r="O387" s="7"/>
      <c r="P387" s="7"/>
    </row>
    <row r="388" spans="1:16" x14ac:dyDescent="0.2">
      <c r="A388" s="7" t="s">
        <v>983</v>
      </c>
      <c r="B388" s="7" t="s">
        <v>639</v>
      </c>
      <c r="C388" s="6">
        <v>144</v>
      </c>
      <c r="D388" s="5">
        <v>3</v>
      </c>
      <c r="E388" s="5">
        <v>6</v>
      </c>
      <c r="F388" s="5">
        <v>9.3000000000000007</v>
      </c>
      <c r="I388" s="7" t="s">
        <v>984</v>
      </c>
      <c r="O388" s="7"/>
      <c r="P388" s="7"/>
    </row>
    <row r="389" spans="1:16" x14ac:dyDescent="0.2">
      <c r="A389" s="7" t="s">
        <v>985</v>
      </c>
      <c r="B389" s="7" t="s">
        <v>88</v>
      </c>
      <c r="C389" s="6">
        <v>202</v>
      </c>
      <c r="D389" s="5">
        <v>3</v>
      </c>
      <c r="E389" s="5">
        <v>6.5</v>
      </c>
      <c r="F389" s="5">
        <v>9.6999999999999993</v>
      </c>
      <c r="O389" s="7"/>
      <c r="P389" s="7"/>
    </row>
    <row r="390" spans="1:16" x14ac:dyDescent="0.2">
      <c r="A390" s="7" t="s">
        <v>986</v>
      </c>
      <c r="B390" s="7" t="s">
        <v>383</v>
      </c>
      <c r="C390" s="6">
        <v>132</v>
      </c>
      <c r="D390" s="5">
        <v>3.5</v>
      </c>
      <c r="E390" s="5">
        <v>6.5</v>
      </c>
      <c r="F390" s="5">
        <v>9.9</v>
      </c>
      <c r="I390" s="6" t="s">
        <v>987</v>
      </c>
      <c r="O390" s="7"/>
      <c r="P390" s="7"/>
    </row>
    <row r="391" spans="1:16" x14ac:dyDescent="0.2">
      <c r="A391" s="7" t="s">
        <v>988</v>
      </c>
      <c r="B391" s="7" t="s">
        <v>989</v>
      </c>
      <c r="C391" s="6">
        <v>200</v>
      </c>
      <c r="D391" s="5">
        <v>3</v>
      </c>
      <c r="E391" s="5">
        <v>7</v>
      </c>
      <c r="F391" s="5">
        <v>9.8000000000000007</v>
      </c>
      <c r="O391" s="7"/>
      <c r="P391" s="7"/>
    </row>
    <row r="392" spans="1:16" x14ac:dyDescent="0.2">
      <c r="A392" s="7" t="s">
        <v>990</v>
      </c>
      <c r="B392" s="7" t="s">
        <v>991</v>
      </c>
      <c r="C392" s="7" t="s">
        <v>992</v>
      </c>
      <c r="D392" s="5">
        <v>3.5</v>
      </c>
      <c r="E392" s="5">
        <v>7</v>
      </c>
      <c r="F392" s="5">
        <v>9.4</v>
      </c>
      <c r="G392" s="5">
        <v>10</v>
      </c>
      <c r="I392" s="6" t="s">
        <v>993</v>
      </c>
      <c r="O392" s="7"/>
      <c r="P392" s="7"/>
    </row>
    <row r="393" spans="1:16" x14ac:dyDescent="0.2">
      <c r="A393" s="7" t="s">
        <v>994</v>
      </c>
      <c r="B393" s="6" t="s">
        <v>995</v>
      </c>
      <c r="C393" s="6">
        <v>191</v>
      </c>
      <c r="D393" s="5">
        <v>3</v>
      </c>
      <c r="E393" s="5">
        <v>5.5</v>
      </c>
      <c r="F393" s="5">
        <v>8.3000000000000007</v>
      </c>
      <c r="I393" s="7" t="s">
        <v>996</v>
      </c>
      <c r="O393" s="7"/>
      <c r="P393" s="7"/>
    </row>
    <row r="394" spans="1:16" x14ac:dyDescent="0.2">
      <c r="A394" s="7" t="s">
        <v>997</v>
      </c>
      <c r="B394" s="7" t="s">
        <v>998</v>
      </c>
      <c r="C394" s="7" t="s">
        <v>999</v>
      </c>
      <c r="D394" s="5">
        <v>4.5</v>
      </c>
      <c r="E394" s="5">
        <v>7.8</v>
      </c>
      <c r="F394" s="5">
        <v>10.3</v>
      </c>
      <c r="I394" s="7" t="s">
        <v>519</v>
      </c>
      <c r="O394" s="7"/>
      <c r="P394" s="7"/>
    </row>
    <row r="395" spans="1:16" x14ac:dyDescent="0.2">
      <c r="A395" s="7" t="s">
        <v>1000</v>
      </c>
      <c r="B395" s="7" t="s">
        <v>1001</v>
      </c>
      <c r="C395" s="6">
        <v>183</v>
      </c>
      <c r="D395" s="5">
        <v>4.5</v>
      </c>
      <c r="E395" s="5">
        <v>8.5</v>
      </c>
      <c r="F395" s="5">
        <v>9.8000000000000007</v>
      </c>
      <c r="I395" s="6" t="s">
        <v>1002</v>
      </c>
      <c r="O395" s="7"/>
      <c r="P395" s="7"/>
    </row>
    <row r="396" spans="1:16" x14ac:dyDescent="0.2">
      <c r="A396" s="7" t="s">
        <v>1003</v>
      </c>
      <c r="B396" s="6" t="s">
        <v>85</v>
      </c>
      <c r="C396" s="6">
        <v>186</v>
      </c>
      <c r="D396" s="5">
        <v>5</v>
      </c>
      <c r="E396" s="5">
        <v>8.9</v>
      </c>
      <c r="F396" s="5">
        <v>10.4</v>
      </c>
      <c r="O396" s="7"/>
      <c r="P396" s="7"/>
    </row>
    <row r="397" spans="1:16" x14ac:dyDescent="0.2">
      <c r="A397" s="7" t="s">
        <v>1004</v>
      </c>
      <c r="B397" s="6" t="s">
        <v>795</v>
      </c>
      <c r="C397" s="6">
        <v>222</v>
      </c>
      <c r="D397" s="5">
        <v>4</v>
      </c>
      <c r="E397" s="5">
        <v>7.5</v>
      </c>
      <c r="F397" s="5">
        <v>10.3</v>
      </c>
      <c r="I397" s="6" t="s">
        <v>1005</v>
      </c>
      <c r="O397" s="7"/>
      <c r="P397" s="7"/>
    </row>
    <row r="398" spans="1:16" x14ac:dyDescent="0.2">
      <c r="A398" s="7" t="s">
        <v>1006</v>
      </c>
      <c r="B398" s="7" t="s">
        <v>1007</v>
      </c>
      <c r="C398" s="7" t="s">
        <v>1008</v>
      </c>
      <c r="D398" s="5">
        <v>2.5</v>
      </c>
      <c r="E398" s="5">
        <v>7</v>
      </c>
      <c r="F398" s="5">
        <v>9.5</v>
      </c>
      <c r="I398" s="7" t="s">
        <v>259</v>
      </c>
      <c r="O398" s="7"/>
      <c r="P398" s="7"/>
    </row>
    <row r="399" spans="1:16" x14ac:dyDescent="0.2">
      <c r="A399" s="7" t="s">
        <v>1009</v>
      </c>
      <c r="B399" s="7" t="s">
        <v>406</v>
      </c>
      <c r="C399" s="6">
        <v>80</v>
      </c>
      <c r="D399" s="5">
        <v>4.5</v>
      </c>
      <c r="E399" s="5">
        <v>7.8</v>
      </c>
      <c r="F399" s="5">
        <v>9.9</v>
      </c>
      <c r="O399" s="7"/>
      <c r="P399" s="7"/>
    </row>
    <row r="400" spans="1:16" x14ac:dyDescent="0.2">
      <c r="A400" s="7" t="s">
        <v>1010</v>
      </c>
      <c r="B400" s="7" t="s">
        <v>1011</v>
      </c>
      <c r="C400" s="6">
        <v>190</v>
      </c>
      <c r="D400" s="5">
        <v>3</v>
      </c>
      <c r="E400" s="5">
        <v>6</v>
      </c>
      <c r="F400" s="5">
        <v>9.9</v>
      </c>
      <c r="H400" s="5">
        <v>10.6</v>
      </c>
      <c r="I400" s="6" t="s">
        <v>1012</v>
      </c>
      <c r="O400" s="7"/>
      <c r="P400" s="7"/>
    </row>
    <row r="401" spans="1:16" x14ac:dyDescent="0.2">
      <c r="A401" s="7" t="s">
        <v>1013</v>
      </c>
      <c r="B401" s="7" t="s">
        <v>1014</v>
      </c>
      <c r="C401" s="6">
        <v>155</v>
      </c>
      <c r="D401" s="5">
        <v>4.5</v>
      </c>
      <c r="E401" s="5">
        <v>7.5</v>
      </c>
      <c r="F401" s="5">
        <v>10.1</v>
      </c>
      <c r="I401" s="7" t="s">
        <v>233</v>
      </c>
      <c r="O401" s="7"/>
      <c r="P401" s="7"/>
    </row>
    <row r="402" spans="1:16" x14ac:dyDescent="0.2">
      <c r="A402" s="7" t="s">
        <v>1015</v>
      </c>
      <c r="B402" s="6" t="s">
        <v>1016</v>
      </c>
      <c r="C402" s="6">
        <v>160</v>
      </c>
      <c r="D402" s="5">
        <v>3</v>
      </c>
      <c r="E402" s="5">
        <v>6</v>
      </c>
      <c r="F402" s="5">
        <v>8.6999999999999993</v>
      </c>
      <c r="I402" s="6" t="s">
        <v>1017</v>
      </c>
      <c r="O402" s="7"/>
      <c r="P402" s="7"/>
    </row>
    <row r="403" spans="1:16" x14ac:dyDescent="0.2">
      <c r="A403" s="7" t="s">
        <v>1018</v>
      </c>
      <c r="B403" s="7" t="s">
        <v>1019</v>
      </c>
      <c r="C403" s="7" t="s">
        <v>1020</v>
      </c>
      <c r="D403" s="5">
        <v>2.5</v>
      </c>
      <c r="E403" s="5">
        <v>6</v>
      </c>
      <c r="F403" s="5">
        <v>9</v>
      </c>
      <c r="I403" s="7" t="s">
        <v>75</v>
      </c>
      <c r="O403" s="7"/>
      <c r="P403" s="7"/>
    </row>
    <row r="404" spans="1:16" x14ac:dyDescent="0.2">
      <c r="A404" s="7" t="s">
        <v>1021</v>
      </c>
      <c r="B404" s="7" t="s">
        <v>1022</v>
      </c>
      <c r="C404" s="6">
        <v>194</v>
      </c>
      <c r="D404" s="5">
        <v>4.5</v>
      </c>
      <c r="E404" s="5">
        <v>7.8</v>
      </c>
      <c r="F404" s="5">
        <v>9.5</v>
      </c>
      <c r="G404" s="5">
        <v>10.5</v>
      </c>
      <c r="I404" s="6" t="s">
        <v>1023</v>
      </c>
      <c r="O404" s="7"/>
      <c r="P404" s="7"/>
    </row>
    <row r="405" spans="1:16" x14ac:dyDescent="0.2">
      <c r="A405" s="7" t="s">
        <v>1024</v>
      </c>
      <c r="B405" s="6" t="s">
        <v>1025</v>
      </c>
      <c r="C405" s="6">
        <v>200</v>
      </c>
      <c r="D405" s="5">
        <v>3.5</v>
      </c>
      <c r="E405" s="5">
        <v>6.5</v>
      </c>
      <c r="F405" s="5">
        <v>9.9</v>
      </c>
      <c r="I405" s="6" t="s">
        <v>1026</v>
      </c>
      <c r="O405" s="7"/>
      <c r="P405" s="7"/>
    </row>
    <row r="406" spans="1:16" x14ac:dyDescent="0.2">
      <c r="A406" s="7" t="s">
        <v>1027</v>
      </c>
      <c r="B406" s="7" t="s">
        <v>626</v>
      </c>
      <c r="C406" s="6">
        <v>150</v>
      </c>
      <c r="D406" s="5">
        <v>4.5</v>
      </c>
      <c r="E406" s="5">
        <v>8.5</v>
      </c>
      <c r="F406" s="5">
        <v>10.3</v>
      </c>
      <c r="I406" s="7" t="s">
        <v>1028</v>
      </c>
      <c r="O406" s="7"/>
      <c r="P406" s="7"/>
    </row>
    <row r="407" spans="1:16" x14ac:dyDescent="0.2">
      <c r="A407" s="7" t="s">
        <v>1029</v>
      </c>
      <c r="B407" s="7" t="s">
        <v>1030</v>
      </c>
      <c r="C407" s="7" t="s">
        <v>1031</v>
      </c>
      <c r="D407" s="5">
        <v>4</v>
      </c>
      <c r="E407" s="5">
        <v>8.1</v>
      </c>
      <c r="F407" s="5">
        <v>10.6</v>
      </c>
      <c r="I407" s="7" t="s">
        <v>259</v>
      </c>
      <c r="O407" s="7"/>
      <c r="P407" s="7"/>
    </row>
    <row r="408" spans="1:16" x14ac:dyDescent="0.2">
      <c r="A408" s="7" t="s">
        <v>1032</v>
      </c>
      <c r="B408" s="7" t="s">
        <v>1033</v>
      </c>
      <c r="C408" s="6">
        <v>140</v>
      </c>
      <c r="D408" s="5">
        <v>4</v>
      </c>
      <c r="E408" s="5">
        <v>6.5</v>
      </c>
      <c r="F408" s="5">
        <v>9.1999999999999993</v>
      </c>
      <c r="I408" s="7" t="s">
        <v>28</v>
      </c>
      <c r="O408" s="7"/>
      <c r="P408" s="7"/>
    </row>
    <row r="409" spans="1:16" x14ac:dyDescent="0.2">
      <c r="A409" s="7" t="s">
        <v>1034</v>
      </c>
      <c r="B409" s="7" t="s">
        <v>1035</v>
      </c>
      <c r="C409" s="6">
        <v>200</v>
      </c>
      <c r="D409" s="5">
        <v>4.5</v>
      </c>
      <c r="E409" s="5">
        <v>7.5</v>
      </c>
      <c r="F409" s="5">
        <v>10.199999999999999</v>
      </c>
      <c r="I409" s="7" t="s">
        <v>46</v>
      </c>
      <c r="O409" s="7"/>
      <c r="P409" s="7"/>
    </row>
    <row r="410" spans="1:16" x14ac:dyDescent="0.2">
      <c r="A410" s="7" t="s">
        <v>1036</v>
      </c>
      <c r="B410" s="7" t="s">
        <v>1037</v>
      </c>
      <c r="C410" s="6">
        <v>194</v>
      </c>
      <c r="D410" s="5">
        <v>3.5</v>
      </c>
      <c r="E410" s="5">
        <v>7</v>
      </c>
      <c r="F410" s="5">
        <v>9.6999999999999993</v>
      </c>
      <c r="I410" s="7" t="s">
        <v>75</v>
      </c>
      <c r="O410" s="7"/>
      <c r="P410" s="7"/>
    </row>
    <row r="411" spans="1:16" x14ac:dyDescent="0.2">
      <c r="A411" s="7" t="s">
        <v>1038</v>
      </c>
      <c r="B411" s="7" t="s">
        <v>21</v>
      </c>
      <c r="C411" s="6">
        <v>200</v>
      </c>
      <c r="D411" s="5">
        <v>3</v>
      </c>
      <c r="E411" s="5">
        <v>7</v>
      </c>
      <c r="F411" s="5">
        <v>9.4</v>
      </c>
      <c r="I411" s="7" t="s">
        <v>1039</v>
      </c>
      <c r="O411" s="7"/>
      <c r="P411" s="7"/>
    </row>
    <row r="412" spans="1:16" x14ac:dyDescent="0.2">
      <c r="A412" s="7" t="s">
        <v>1040</v>
      </c>
      <c r="B412" s="7" t="s">
        <v>144</v>
      </c>
      <c r="C412" s="6">
        <v>180</v>
      </c>
      <c r="D412" s="5">
        <v>2.5</v>
      </c>
      <c r="E412" s="5">
        <v>5</v>
      </c>
      <c r="F412" s="5">
        <v>7</v>
      </c>
      <c r="H412" s="5">
        <v>9</v>
      </c>
      <c r="I412" s="7" t="s">
        <v>796</v>
      </c>
      <c r="O412" s="7"/>
      <c r="P412" s="7"/>
    </row>
    <row r="413" spans="1:16" x14ac:dyDescent="0.2">
      <c r="A413" s="7" t="s">
        <v>1041</v>
      </c>
      <c r="B413" s="7" t="s">
        <v>194</v>
      </c>
      <c r="C413" s="6">
        <v>256</v>
      </c>
      <c r="D413" s="5">
        <v>4</v>
      </c>
      <c r="E413" s="5">
        <v>7.5</v>
      </c>
      <c r="F413" s="5">
        <v>10</v>
      </c>
      <c r="H413" s="5">
        <v>11.2</v>
      </c>
      <c r="I413" s="6" t="s">
        <v>195</v>
      </c>
      <c r="O413" s="7"/>
      <c r="P413" s="7"/>
    </row>
    <row r="414" spans="1:16" x14ac:dyDescent="0.2">
      <c r="A414" s="7" t="s">
        <v>1042</v>
      </c>
      <c r="B414" s="7" t="s">
        <v>266</v>
      </c>
      <c r="C414" s="6">
        <v>174</v>
      </c>
      <c r="D414" s="5">
        <v>4</v>
      </c>
      <c r="E414" s="5">
        <v>6.5</v>
      </c>
      <c r="F414" s="5">
        <v>9.6</v>
      </c>
      <c r="O414" s="7"/>
      <c r="P414" s="7"/>
    </row>
    <row r="415" spans="1:16" x14ac:dyDescent="0.2">
      <c r="A415" s="7" t="s">
        <v>1043</v>
      </c>
      <c r="B415" s="7" t="s">
        <v>144</v>
      </c>
      <c r="C415" s="6">
        <v>178</v>
      </c>
      <c r="D415" s="5">
        <v>2</v>
      </c>
      <c r="E415" s="5">
        <v>5</v>
      </c>
      <c r="F415" s="5">
        <v>8.8000000000000007</v>
      </c>
      <c r="O415" s="7"/>
      <c r="P415" s="7"/>
    </row>
    <row r="416" spans="1:16" x14ac:dyDescent="0.2">
      <c r="A416" s="7" t="s">
        <v>1044</v>
      </c>
      <c r="B416" s="7" t="s">
        <v>266</v>
      </c>
      <c r="C416" s="6">
        <v>218</v>
      </c>
      <c r="D416" s="5">
        <v>4</v>
      </c>
      <c r="E416" s="5">
        <v>7.8</v>
      </c>
      <c r="F416" s="5">
        <v>10.3</v>
      </c>
      <c r="I416" s="6" t="s">
        <v>415</v>
      </c>
      <c r="O416" s="7"/>
      <c r="P416" s="7"/>
    </row>
    <row r="417" spans="1:16" x14ac:dyDescent="0.2">
      <c r="A417" s="7" t="s">
        <v>1045</v>
      </c>
      <c r="B417" s="7" t="s">
        <v>1046</v>
      </c>
      <c r="C417" s="6">
        <v>212</v>
      </c>
      <c r="D417" s="5">
        <v>5.5</v>
      </c>
      <c r="E417" s="5">
        <v>8.5</v>
      </c>
      <c r="F417" s="5">
        <v>10.9</v>
      </c>
      <c r="I417" s="7" t="s">
        <v>1047</v>
      </c>
      <c r="O417" s="7"/>
      <c r="P417" s="7"/>
    </row>
    <row r="418" spans="1:16" x14ac:dyDescent="0.2">
      <c r="A418" s="7" t="s">
        <v>1048</v>
      </c>
      <c r="B418" s="6" t="s">
        <v>1049</v>
      </c>
      <c r="C418" s="7" t="s">
        <v>1050</v>
      </c>
      <c r="D418" s="5">
        <v>3.5</v>
      </c>
      <c r="E418" s="5">
        <v>7.8</v>
      </c>
      <c r="F418" s="5">
        <v>10.8</v>
      </c>
      <c r="I418" s="6" t="s">
        <v>1051</v>
      </c>
      <c r="O418" s="7"/>
      <c r="P418" s="7"/>
    </row>
    <row r="419" spans="1:16" x14ac:dyDescent="0.2">
      <c r="A419" s="7" t="s">
        <v>1052</v>
      </c>
      <c r="B419" s="7" t="s">
        <v>1053</v>
      </c>
      <c r="C419" s="6">
        <v>188</v>
      </c>
      <c r="D419" s="5">
        <v>2.5</v>
      </c>
      <c r="E419" s="5">
        <v>7.8</v>
      </c>
      <c r="F419" s="5">
        <v>8.6999999999999993</v>
      </c>
      <c r="I419" s="7" t="s">
        <v>259</v>
      </c>
      <c r="O419" s="7"/>
      <c r="P419" s="7"/>
    </row>
    <row r="420" spans="1:16" x14ac:dyDescent="0.2">
      <c r="A420" s="7" t="s">
        <v>1054</v>
      </c>
      <c r="B420" s="7" t="s">
        <v>1055</v>
      </c>
      <c r="C420" s="6">
        <v>220</v>
      </c>
      <c r="D420" s="5">
        <v>2.5</v>
      </c>
      <c r="E420" s="5">
        <v>5.5</v>
      </c>
      <c r="F420" s="5">
        <v>8.8000000000000007</v>
      </c>
      <c r="G420" s="5">
        <v>9.8000000000000007</v>
      </c>
      <c r="I420" s="7" t="s">
        <v>343</v>
      </c>
      <c r="O420" s="7"/>
      <c r="P420" s="7"/>
    </row>
    <row r="421" spans="1:16" x14ac:dyDescent="0.2">
      <c r="A421" s="7" t="s">
        <v>1056</v>
      </c>
      <c r="B421" s="6" t="s">
        <v>1057</v>
      </c>
      <c r="C421" s="6">
        <v>218</v>
      </c>
      <c r="D421" s="5">
        <v>4.5</v>
      </c>
      <c r="E421" s="5">
        <v>7.5</v>
      </c>
      <c r="F421" s="5">
        <v>10.5</v>
      </c>
      <c r="I421" s="7" t="s">
        <v>259</v>
      </c>
      <c r="O421" s="7"/>
      <c r="P421" s="7"/>
    </row>
    <row r="422" spans="1:16" x14ac:dyDescent="0.2">
      <c r="A422" s="7" t="s">
        <v>1058</v>
      </c>
      <c r="B422" s="7" t="s">
        <v>1059</v>
      </c>
      <c r="C422" s="6">
        <v>155</v>
      </c>
      <c r="D422" s="5">
        <v>2.5</v>
      </c>
      <c r="E422" s="5">
        <v>6.5</v>
      </c>
      <c r="F422" s="5">
        <v>9.4</v>
      </c>
      <c r="I422" s="7" t="s">
        <v>353</v>
      </c>
      <c r="O422" s="7"/>
      <c r="P422" s="7"/>
    </row>
    <row r="423" spans="1:16" x14ac:dyDescent="0.2">
      <c r="A423" s="7" t="s">
        <v>1060</v>
      </c>
      <c r="B423" s="7" t="s">
        <v>1061</v>
      </c>
      <c r="C423" s="7" t="s">
        <v>1062</v>
      </c>
      <c r="D423" s="5">
        <v>4</v>
      </c>
      <c r="E423" s="5">
        <v>7.8</v>
      </c>
      <c r="F423" s="5">
        <v>10</v>
      </c>
      <c r="H423" s="5">
        <v>11.1</v>
      </c>
      <c r="I423" s="6" t="s">
        <v>1063</v>
      </c>
      <c r="O423" s="7"/>
      <c r="P423" s="7"/>
    </row>
    <row r="424" spans="1:16" x14ac:dyDescent="0.2">
      <c r="A424" s="7" t="s">
        <v>1064</v>
      </c>
      <c r="B424" s="7" t="s">
        <v>486</v>
      </c>
      <c r="C424" s="6">
        <v>200</v>
      </c>
      <c r="D424" s="5">
        <v>3.5</v>
      </c>
      <c r="E424" s="5">
        <v>7</v>
      </c>
      <c r="F424" s="5">
        <v>9.8000000000000007</v>
      </c>
      <c r="O424" s="7"/>
      <c r="P424" s="7"/>
    </row>
    <row r="425" spans="1:16" x14ac:dyDescent="0.2">
      <c r="A425" s="7" t="s">
        <v>1065</v>
      </c>
      <c r="B425" s="7" t="s">
        <v>967</v>
      </c>
      <c r="C425" s="6">
        <v>170</v>
      </c>
      <c r="D425" s="5">
        <v>2.5</v>
      </c>
      <c r="E425" s="5">
        <v>5.5</v>
      </c>
      <c r="F425" s="5">
        <v>10.7</v>
      </c>
      <c r="I425" s="7" t="s">
        <v>233</v>
      </c>
      <c r="O425" s="7"/>
      <c r="P425" s="7"/>
    </row>
    <row r="426" spans="1:16" x14ac:dyDescent="0.2">
      <c r="A426" s="7" t="s">
        <v>1066</v>
      </c>
      <c r="B426" s="7" t="s">
        <v>1067</v>
      </c>
      <c r="C426" s="6">
        <v>130</v>
      </c>
      <c r="D426" s="5">
        <v>3.5</v>
      </c>
      <c r="E426" s="5">
        <v>5</v>
      </c>
      <c r="F426" s="5">
        <v>8</v>
      </c>
      <c r="I426" s="6" t="s">
        <v>1068</v>
      </c>
      <c r="O426" s="7"/>
      <c r="P426" s="7"/>
    </row>
    <row r="427" spans="1:16" x14ac:dyDescent="0.2">
      <c r="A427" s="7" t="s">
        <v>1069</v>
      </c>
      <c r="B427" s="7" t="s">
        <v>579</v>
      </c>
      <c r="C427" s="6">
        <v>170</v>
      </c>
      <c r="D427" s="5">
        <v>4</v>
      </c>
      <c r="E427" s="5">
        <v>7.5</v>
      </c>
      <c r="F427" s="5">
        <v>10</v>
      </c>
      <c r="O427" s="7"/>
      <c r="P427" s="7"/>
    </row>
    <row r="428" spans="1:16" x14ac:dyDescent="0.2">
      <c r="A428" s="7" t="s">
        <v>1070</v>
      </c>
      <c r="B428" s="7" t="s">
        <v>609</v>
      </c>
      <c r="C428" s="6">
        <v>146</v>
      </c>
      <c r="D428" s="5">
        <v>3</v>
      </c>
      <c r="E428" s="5">
        <v>7.5</v>
      </c>
      <c r="F428" s="5">
        <v>9.8000000000000007</v>
      </c>
      <c r="I428" s="6" t="s">
        <v>1071</v>
      </c>
      <c r="O428" s="7"/>
      <c r="P428" s="7"/>
    </row>
    <row r="429" spans="1:16" x14ac:dyDescent="0.2">
      <c r="A429" s="7" t="s">
        <v>1072</v>
      </c>
      <c r="B429" s="7" t="s">
        <v>232</v>
      </c>
      <c r="C429" s="6">
        <v>205</v>
      </c>
      <c r="D429" s="5">
        <v>4.5</v>
      </c>
      <c r="E429" s="5">
        <v>7.8</v>
      </c>
      <c r="F429" s="5">
        <v>10.5</v>
      </c>
      <c r="I429" s="7" t="s">
        <v>447</v>
      </c>
      <c r="O429" s="7"/>
      <c r="P429" s="7"/>
    </row>
    <row r="430" spans="1:16" x14ac:dyDescent="0.2">
      <c r="A430" s="7" t="s">
        <v>1073</v>
      </c>
      <c r="B430" s="7" t="s">
        <v>1074</v>
      </c>
      <c r="C430" s="6">
        <v>172</v>
      </c>
      <c r="D430" s="5">
        <v>4.5</v>
      </c>
      <c r="E430" s="5">
        <v>7</v>
      </c>
      <c r="F430" s="5">
        <v>9.4</v>
      </c>
      <c r="I430" s="7" t="s">
        <v>1075</v>
      </c>
      <c r="O430" s="7"/>
      <c r="P430" s="7"/>
    </row>
    <row r="431" spans="1:16" x14ac:dyDescent="0.2">
      <c r="A431" s="7" t="s">
        <v>1076</v>
      </c>
      <c r="B431" s="7" t="s">
        <v>164</v>
      </c>
      <c r="C431" s="6">
        <v>176</v>
      </c>
      <c r="D431" s="5">
        <v>3.5</v>
      </c>
      <c r="E431" s="5">
        <v>6.5</v>
      </c>
      <c r="F431" s="5">
        <v>9.4</v>
      </c>
      <c r="I431" s="6" t="s">
        <v>1077</v>
      </c>
      <c r="O431" s="7"/>
      <c r="P431" s="7"/>
    </row>
    <row r="432" spans="1:16" x14ac:dyDescent="0.2">
      <c r="A432" s="7" t="s">
        <v>1078</v>
      </c>
      <c r="B432" s="7" t="s">
        <v>339</v>
      </c>
      <c r="C432" s="7" t="s">
        <v>1079</v>
      </c>
      <c r="D432" s="5">
        <v>3.5</v>
      </c>
      <c r="E432" s="5">
        <v>7.5</v>
      </c>
      <c r="F432" s="5">
        <v>9.6999999999999993</v>
      </c>
      <c r="I432" s="7" t="s">
        <v>1080</v>
      </c>
      <c r="O432" s="7"/>
      <c r="P432" s="7"/>
    </row>
    <row r="433" spans="1:16" x14ac:dyDescent="0.2">
      <c r="A433" s="7" t="s">
        <v>1081</v>
      </c>
      <c r="B433" s="7" t="s">
        <v>1082</v>
      </c>
      <c r="C433" s="6">
        <v>174</v>
      </c>
      <c r="D433" s="5">
        <v>4</v>
      </c>
      <c r="E433" s="5">
        <v>7.8</v>
      </c>
      <c r="F433" s="5">
        <v>9.5</v>
      </c>
      <c r="I433" s="7" t="s">
        <v>75</v>
      </c>
      <c r="O433" s="7"/>
      <c r="P433" s="7"/>
    </row>
    <row r="434" spans="1:16" x14ac:dyDescent="0.2">
      <c r="A434" s="5" t="s">
        <v>1083</v>
      </c>
      <c r="B434" s="5" t="s">
        <v>1084</v>
      </c>
      <c r="D434" s="5">
        <v>4</v>
      </c>
      <c r="E434" s="5">
        <v>7</v>
      </c>
      <c r="F434" s="5">
        <v>9</v>
      </c>
      <c r="H434" s="5">
        <v>9.6</v>
      </c>
    </row>
    <row r="435" spans="1:16" x14ac:dyDescent="0.2">
      <c r="A435" s="5" t="s">
        <v>1085</v>
      </c>
      <c r="B435" s="5" t="s">
        <v>1084</v>
      </c>
      <c r="D435" s="5">
        <v>4</v>
      </c>
      <c r="E435" s="5">
        <v>7</v>
      </c>
      <c r="F435" s="5">
        <v>9</v>
      </c>
      <c r="H435" s="5">
        <v>9.6999999999999993</v>
      </c>
    </row>
  </sheetData>
  <autoFilter ref="A1:I433" xr:uid="{00000000-0009-0000-0000-000000000000}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1"/>
  <sheetViews>
    <sheetView tabSelected="1" zoomScale="130" zoomScaleNormal="130" workbookViewId="0">
      <selection activeCell="B5" sqref="B5"/>
    </sheetView>
  </sheetViews>
  <sheetFormatPr defaultColWidth="10.99609375" defaultRowHeight="14.25" x14ac:dyDescent="0.2"/>
  <cols>
    <col min="1" max="1" width="28.64453125" style="9" customWidth="1"/>
    <col min="2" max="2" width="26.7265625" style="9" customWidth="1"/>
    <col min="3" max="3" width="17.90234375" style="9" customWidth="1"/>
    <col min="4" max="4" width="10.99609375" style="9"/>
    <col min="5" max="5" width="13.42578125" style="9" customWidth="1"/>
    <col min="6" max="16384" width="10.99609375" style="9"/>
  </cols>
  <sheetData>
    <row r="1" spans="1:8" x14ac:dyDescent="0.2">
      <c r="A1" s="4" t="s">
        <v>1086</v>
      </c>
      <c r="B1" s="4"/>
      <c r="C1" s="4"/>
      <c r="E1" s="3" t="s">
        <v>1087</v>
      </c>
      <c r="F1" s="3"/>
      <c r="G1" s="3"/>
    </row>
    <row r="2" spans="1:8" x14ac:dyDescent="0.2">
      <c r="A2" s="9" t="s">
        <v>1088</v>
      </c>
      <c r="B2" s="11" t="s">
        <v>1089</v>
      </c>
      <c r="C2" s="12" t="s">
        <v>1090</v>
      </c>
      <c r="E2" s="9" t="s">
        <v>1091</v>
      </c>
      <c r="F2" s="9" t="s">
        <v>1092</v>
      </c>
      <c r="G2" s="9" t="s">
        <v>1093</v>
      </c>
    </row>
    <row r="3" spans="1:8" ht="20.100000000000001" customHeight="1" x14ac:dyDescent="0.2">
      <c r="A3" s="13">
        <v>11.6</v>
      </c>
      <c r="B3" s="9">
        <f>A5-B5</f>
        <v>358</v>
      </c>
      <c r="C3" s="14">
        <f>IF(ABS(B5-(C5-A25))&gt;B23,"数据不正确",ABS(B5-(C5-A25)))</f>
        <v>1564.9835988748819</v>
      </c>
      <c r="E3" s="15">
        <v>80</v>
      </c>
      <c r="F3" s="16"/>
      <c r="G3" s="17"/>
    </row>
    <row r="4" spans="1:8" x14ac:dyDescent="0.2">
      <c r="A4" s="11" t="s">
        <v>1094</v>
      </c>
      <c r="B4" s="11" t="s">
        <v>1095</v>
      </c>
      <c r="C4" s="18" t="s">
        <v>1096</v>
      </c>
      <c r="E4" s="14" t="s">
        <v>1097</v>
      </c>
    </row>
    <row r="5" spans="1:8" x14ac:dyDescent="0.2">
      <c r="A5" s="19">
        <v>2112</v>
      </c>
      <c r="B5" s="20">
        <f>A5-358</f>
        <v>1754</v>
      </c>
      <c r="C5" s="21">
        <v>9934003</v>
      </c>
      <c r="E5" s="17"/>
    </row>
    <row r="6" spans="1:8" x14ac:dyDescent="0.2">
      <c r="A6" s="11" t="s">
        <v>1098</v>
      </c>
      <c r="B6" s="11" t="s">
        <v>1099</v>
      </c>
      <c r="F6" s="14"/>
      <c r="G6" s="22"/>
    </row>
    <row r="7" spans="1:8" x14ac:dyDescent="0.2">
      <c r="A7" s="23">
        <v>15</v>
      </c>
      <c r="B7" s="24">
        <v>7</v>
      </c>
      <c r="G7" s="22"/>
    </row>
    <row r="8" spans="1:8" x14ac:dyDescent="0.2">
      <c r="A8" s="11" t="s">
        <v>1100</v>
      </c>
      <c r="B8" s="11" t="s">
        <v>1101</v>
      </c>
      <c r="C8" s="11" t="s">
        <v>1098</v>
      </c>
    </row>
    <row r="9" spans="1:8" x14ac:dyDescent="0.2">
      <c r="A9" s="9">
        <f>10000000/B23+1</f>
        <v>4687.0356138706657</v>
      </c>
      <c r="B9" s="9">
        <f>10000000/B23</f>
        <v>4686.0356138706657</v>
      </c>
      <c r="C9" s="9">
        <f>A9/2</f>
        <v>2343.5178069353328</v>
      </c>
    </row>
    <row r="10" spans="1:8" x14ac:dyDescent="0.2">
      <c r="A10" s="22"/>
      <c r="B10" s="22"/>
      <c r="C10" s="22"/>
    </row>
    <row r="11" spans="1:8" x14ac:dyDescent="0.2">
      <c r="A11" s="9" t="s">
        <v>1102</v>
      </c>
      <c r="B11" s="9" t="s">
        <v>1103</v>
      </c>
    </row>
    <row r="12" spans="1:8" x14ac:dyDescent="0.2">
      <c r="A12" s="25" t="s">
        <v>100</v>
      </c>
      <c r="B12" s="26">
        <v>5</v>
      </c>
    </row>
    <row r="13" spans="1:8" x14ac:dyDescent="0.2">
      <c r="A13" s="9" t="s">
        <v>1104</v>
      </c>
      <c r="B13" s="9" t="s">
        <v>1105</v>
      </c>
    </row>
    <row r="14" spans="1:8" x14ac:dyDescent="0.2">
      <c r="A14" s="9" t="str">
        <f>VLOOKUP(A12,曲目数据!$A:$H,1,1)</f>
        <v>Arcana Eden</v>
      </c>
      <c r="B14" s="9">
        <f>VLOOKUP(A12,曲目数据!$A:$H,B12+3,1)</f>
        <v>11.6</v>
      </c>
      <c r="D14" s="22"/>
    </row>
    <row r="15" spans="1:8" x14ac:dyDescent="0.2">
      <c r="A15" s="2" t="s">
        <v>1106</v>
      </c>
      <c r="B15" s="2"/>
      <c r="C15" s="14" t="s">
        <v>1107</v>
      </c>
      <c r="D15" s="22" t="s">
        <v>1108</v>
      </c>
    </row>
    <row r="16" spans="1:8" x14ac:dyDescent="0.2">
      <c r="A16" s="27" t="s">
        <v>1109</v>
      </c>
      <c r="B16" s="28">
        <v>7</v>
      </c>
      <c r="C16" s="29">
        <v>75</v>
      </c>
      <c r="D16" s="22">
        <v>0.15</v>
      </c>
      <c r="E16" s="22"/>
      <c r="F16" s="22"/>
      <c r="G16" s="22"/>
      <c r="H16" s="22"/>
    </row>
    <row r="17" spans="1:8" x14ac:dyDescent="0.2">
      <c r="A17" s="30" t="s">
        <v>1110</v>
      </c>
      <c r="B17" s="31">
        <v>58</v>
      </c>
      <c r="C17" s="29">
        <v>33.299999999999997</v>
      </c>
      <c r="D17" s="22">
        <v>0.3</v>
      </c>
      <c r="F17" s="22"/>
      <c r="G17" s="22"/>
      <c r="H17" s="22"/>
    </row>
    <row r="18" spans="1:8" x14ac:dyDescent="0.2">
      <c r="A18" s="27" t="s">
        <v>1111</v>
      </c>
      <c r="B18" s="32">
        <v>7</v>
      </c>
      <c r="C18" s="29">
        <v>-75</v>
      </c>
      <c r="D18" s="22">
        <v>-0.15</v>
      </c>
    </row>
    <row r="19" spans="1:8" x14ac:dyDescent="0.2">
      <c r="A19" s="30" t="s">
        <v>1112</v>
      </c>
      <c r="B19" s="33">
        <v>58</v>
      </c>
      <c r="C19" s="29">
        <v>-33.299999999999997</v>
      </c>
      <c r="D19" s="22">
        <v>-0.3</v>
      </c>
    </row>
    <row r="20" spans="1:8" x14ac:dyDescent="0.2">
      <c r="A20" s="12" t="s">
        <v>1113</v>
      </c>
      <c r="B20" s="34">
        <f>((12-G3)*30)/60</f>
        <v>6</v>
      </c>
      <c r="C20" s="22"/>
    </row>
    <row r="21" spans="1:8" x14ac:dyDescent="0.2">
      <c r="A21" s="22"/>
      <c r="B21" s="22"/>
      <c r="C21" s="22"/>
    </row>
    <row r="22" spans="1:8" x14ac:dyDescent="0.2">
      <c r="A22" s="22"/>
      <c r="B22" s="22"/>
      <c r="C22" s="22"/>
    </row>
    <row r="23" spans="1:8" x14ac:dyDescent="0.2">
      <c r="A23" s="9" t="s">
        <v>1114</v>
      </c>
      <c r="B23" s="35">
        <f>A5+A7+B7</f>
        <v>2134</v>
      </c>
    </row>
    <row r="24" spans="1:8" x14ac:dyDescent="0.2">
      <c r="A24" s="14" t="s">
        <v>1115</v>
      </c>
      <c r="B24" s="14" t="s">
        <v>1116</v>
      </c>
      <c r="C24" s="22"/>
    </row>
    <row r="25" spans="1:8" ht="20.25" x14ac:dyDescent="0.2">
      <c r="A25" s="36">
        <f>A9*B5+B9*B3+C9*A7</f>
        <v>9933813.9835988749</v>
      </c>
      <c r="B25" s="37">
        <f>IF(A25&gt;=10000000,A3+2,IF(A25&gt;=9800000,(A25-9800000)/200000+A3+1,A3+(A25-9500000)/300000))</f>
        <v>13.269069917994374</v>
      </c>
      <c r="C25" s="22"/>
      <c r="D25" s="22"/>
      <c r="E25" s="22"/>
    </row>
    <row r="26" spans="1:8" ht="25.5" x14ac:dyDescent="0.2">
      <c r="A26" s="1" t="str">
        <f>IF(A25/100000&gt;=100,"PM",IF(A25/100000&gt;=99,"EX+",IF(A25/100000&gt;=98,"EX",IF(A25/100000&gt;=95,"AA",IF(A25/100000&gt;=92,"A",IF(A25/100000&gt;=89,"B",IF(A25/100000&gt;=86,"C","D")))))))</f>
        <v>EX+</v>
      </c>
      <c r="B26" s="1"/>
      <c r="C26" s="22"/>
      <c r="D26" s="22"/>
      <c r="E26" s="22"/>
    </row>
    <row r="27" spans="1:8" x14ac:dyDescent="0.2">
      <c r="A27" s="12" t="s">
        <v>1117</v>
      </c>
      <c r="B27" s="38">
        <f>(2.5+2.45*SQRT(B25))*E3/50</f>
        <v>18.279279953410423</v>
      </c>
      <c r="C27" s="22"/>
      <c r="D27" s="22"/>
      <c r="E27" s="22"/>
      <c r="F27" s="39"/>
    </row>
    <row r="28" spans="1:8" x14ac:dyDescent="0.2">
      <c r="A28" s="10" t="s">
        <v>1118</v>
      </c>
      <c r="B28" s="40" t="s">
        <v>1119</v>
      </c>
      <c r="C28"/>
      <c r="D28" s="22"/>
      <c r="E28" s="22"/>
      <c r="F28" s="22"/>
    </row>
    <row r="29" spans="1:8" x14ac:dyDescent="0.2">
      <c r="A29" s="41">
        <f>((B19*C16)+(B17*C18)+(B18*C18)+(B16*C19))/(B19+B17+B18+B16+B7)</f>
        <v>-5.533576642335766</v>
      </c>
      <c r="B29" s="42">
        <f>(B16-B18)*D16+(B17-B19)*D17</f>
        <v>0</v>
      </c>
      <c r="C29" s="22"/>
      <c r="D29" s="22"/>
      <c r="E29" s="22"/>
      <c r="F29" s="22"/>
    </row>
    <row r="30" spans="1:8" x14ac:dyDescent="0.2">
      <c r="A30" t="s">
        <v>1120</v>
      </c>
      <c r="B30" t="s">
        <v>1121</v>
      </c>
      <c r="C30" s="22"/>
      <c r="D30" s="22"/>
      <c r="E30" s="22"/>
      <c r="F30" s="22"/>
    </row>
    <row r="31" spans="1:8" x14ac:dyDescent="0.2">
      <c r="A31" s="3" t="s">
        <v>1122</v>
      </c>
      <c r="B31" s="3"/>
      <c r="C31" s="22"/>
      <c r="D31" s="22"/>
      <c r="E31" s="22"/>
      <c r="F31" s="22"/>
    </row>
    <row r="32" spans="1:8" x14ac:dyDescent="0.2">
      <c r="A32" s="43" t="s">
        <v>1123</v>
      </c>
      <c r="B32" s="44">
        <f>B5/A5</f>
        <v>0.8304924242424242</v>
      </c>
      <c r="C32" s="22"/>
      <c r="D32" s="22"/>
      <c r="E32" s="22"/>
      <c r="F32" s="22"/>
    </row>
    <row r="33" spans="1:6" x14ac:dyDescent="0.2">
      <c r="A33" s="45" t="s">
        <v>1124</v>
      </c>
      <c r="B33" s="46">
        <f>A5/B23</f>
        <v>0.98969072164948457</v>
      </c>
      <c r="C33" s="22"/>
      <c r="D33" s="22"/>
      <c r="E33" s="22"/>
      <c r="F33" s="22"/>
    </row>
    <row r="34" spans="1:6" x14ac:dyDescent="0.2">
      <c r="A34" s="27" t="s">
        <v>1125</v>
      </c>
      <c r="B34" s="44">
        <f>(A5-(A7+B7))/B23</f>
        <v>0.97938144329896903</v>
      </c>
      <c r="C34" s="22"/>
      <c r="D34" s="22"/>
      <c r="E34" s="22"/>
      <c r="F34" s="22"/>
    </row>
    <row r="35" spans="1:6" x14ac:dyDescent="0.2">
      <c r="A35" s="47" t="s">
        <v>1126</v>
      </c>
      <c r="B35" s="48">
        <f>(B5*100+B3*99+A7*50+B7*0)/(B23*100)</f>
        <v>0.9915276476101218</v>
      </c>
      <c r="C35" s="22"/>
      <c r="D35" s="22"/>
      <c r="E35" s="22"/>
      <c r="F35" s="22"/>
    </row>
    <row r="36" spans="1:6" x14ac:dyDescent="0.2">
      <c r="A36"/>
      <c r="B36"/>
      <c r="C36" s="22"/>
      <c r="D36" s="22"/>
      <c r="E36" s="22"/>
      <c r="F36" s="22"/>
    </row>
    <row r="37" spans="1:6" x14ac:dyDescent="0.2">
      <c r="A37" s="22"/>
      <c r="B37" s="22"/>
      <c r="C37" s="22"/>
      <c r="D37" s="22"/>
      <c r="E37" s="22"/>
      <c r="F37" s="22"/>
    </row>
    <row r="38" spans="1:6" x14ac:dyDescent="0.2">
      <c r="A38" s="5"/>
      <c r="B38" s="5" t="s">
        <v>1098</v>
      </c>
      <c r="C38" s="22"/>
      <c r="D38" s="22"/>
      <c r="E38" s="22"/>
      <c r="F38" s="22"/>
    </row>
    <row r="39" spans="1:6" x14ac:dyDescent="0.2">
      <c r="A39" s="6" t="s">
        <v>1127</v>
      </c>
      <c r="B39" s="49">
        <f>200000/C9</f>
        <v>85.341788062427469</v>
      </c>
      <c r="D39" s="22"/>
      <c r="E39" s="22"/>
    </row>
    <row r="40" spans="1:6" x14ac:dyDescent="0.2">
      <c r="A40" s="6" t="s">
        <v>1128</v>
      </c>
      <c r="B40" s="8">
        <f>100000/C9</f>
        <v>42.670894031213734</v>
      </c>
    </row>
    <row r="41" spans="1:6" x14ac:dyDescent="0.2">
      <c r="A41" s="6">
        <v>995</v>
      </c>
      <c r="B41" s="8">
        <f>50000/C9</f>
        <v>21.335447015606867</v>
      </c>
    </row>
    <row r="42" spans="1:6" x14ac:dyDescent="0.2">
      <c r="A42" s="22"/>
      <c r="B42" s="22"/>
    </row>
    <row r="43" spans="1:6" x14ac:dyDescent="0.2">
      <c r="A43"/>
      <c r="B43"/>
    </row>
    <row r="44" spans="1:6" x14ac:dyDescent="0.2">
      <c r="A44"/>
      <c r="B44"/>
      <c r="C44" s="22"/>
    </row>
    <row r="45" spans="1:6" x14ac:dyDescent="0.2">
      <c r="A45" s="22"/>
      <c r="B45" s="22"/>
      <c r="C45" s="44"/>
    </row>
    <row r="46" spans="1:6" x14ac:dyDescent="0.2">
      <c r="C46" s="46"/>
    </row>
    <row r="47" spans="1:6" x14ac:dyDescent="0.2">
      <c r="A47" s="22"/>
      <c r="B47" s="22"/>
      <c r="C47" s="22"/>
    </row>
    <row r="48" spans="1:6" x14ac:dyDescent="0.2">
      <c r="A48" s="22"/>
      <c r="B48" s="22"/>
      <c r="C48" s="22"/>
    </row>
    <row r="49" spans="1:3" x14ac:dyDescent="0.2">
      <c r="A49" s="22"/>
      <c r="B49" s="22"/>
      <c r="C49" s="22"/>
    </row>
    <row r="50" spans="1:3" x14ac:dyDescent="0.2">
      <c r="A50" s="22"/>
      <c r="B50" s="22"/>
      <c r="C50" s="22"/>
    </row>
    <row r="51" spans="1:3" x14ac:dyDescent="0.2">
      <c r="A51" s="22"/>
      <c r="B51" s="22"/>
    </row>
  </sheetData>
  <mergeCells count="5">
    <mergeCell ref="A1:C1"/>
    <mergeCell ref="E1:G1"/>
    <mergeCell ref="A15:B15"/>
    <mergeCell ref="A26:B26"/>
    <mergeCell ref="A31:B3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Excel iOS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曲目数据</vt:lpstr>
      <vt:lpstr>设置&amp;计算页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15</cp:revision>
  <dcterms:created xsi:type="dcterms:W3CDTF">2024-12-13T17:08:20Z</dcterms:created>
  <dcterms:modified xsi:type="dcterms:W3CDTF">2024-12-18T14:31:16Z</dcterms:modified>
  <dc:language>zh-CN</dc:language>
</cp:coreProperties>
</file>