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Solvour\4x4x4solver_v6\"/>
    </mc:Choice>
  </mc:AlternateContent>
  <xr:revisionPtr revIDLastSave="0" documentId="13_ncr:1_{3E5E67C5-34CD-4B54-A8FD-84FB9A18D3DF}" xr6:coauthVersionLast="45" xr6:coauthVersionMax="45" xr10:uidLastSave="{00000000-0000-0000-0000-000000000000}"/>
  <bookViews>
    <workbookView xWindow="-120" yWindow="-120" windowWidth="29040" windowHeight="15840" xr2:uid="{946BFEEE-BBBF-4482-BF8B-5542A0A8C7AB}"/>
  </bookViews>
  <sheets>
    <sheet name="NyanyanFunc改善0.5-5-3-3-3-5" sheetId="5" r:id="rId1"/>
    <sheet name="IDA改善0.5-5-3-3-3-5" sheetId="4" r:id="rId2"/>
    <sheet name="0.5-5-3-3-3-5_100個" sheetId="3" r:id="rId3"/>
    <sheet name="0.5-5-2-2-2-4" sheetId="2" r:id="rId4"/>
    <sheet name="0.5-5-3-3-3-5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8" i="5" l="1"/>
  <c r="F27" i="5"/>
  <c r="F26" i="5"/>
  <c r="F25" i="5"/>
  <c r="F24" i="5"/>
  <c r="F23" i="5"/>
  <c r="F22" i="5"/>
  <c r="F21" i="5"/>
  <c r="F20" i="5"/>
  <c r="F19" i="5"/>
  <c r="F18" i="5"/>
  <c r="J17" i="5"/>
  <c r="F17" i="5"/>
  <c r="J16" i="5"/>
  <c r="F16" i="5"/>
  <c r="J15" i="5"/>
  <c r="F15" i="5"/>
  <c r="J14" i="5"/>
  <c r="F14" i="5"/>
  <c r="J13" i="5"/>
  <c r="F13" i="5"/>
  <c r="J12" i="5"/>
  <c r="F12" i="5"/>
  <c r="J11" i="5"/>
  <c r="F11" i="5"/>
  <c r="I7" i="5"/>
  <c r="F7" i="5"/>
  <c r="E7" i="5"/>
  <c r="I6" i="5"/>
  <c r="F6" i="5"/>
  <c r="E6" i="5"/>
  <c r="I5" i="5"/>
  <c r="F5" i="5"/>
  <c r="E5" i="5"/>
  <c r="I4" i="5"/>
  <c r="F4" i="5"/>
  <c r="E4" i="5"/>
  <c r="I3" i="5"/>
  <c r="F3" i="5"/>
  <c r="E3" i="5"/>
  <c r="I7" i="4" l="1"/>
  <c r="I6" i="4"/>
  <c r="I5" i="4"/>
  <c r="I4" i="4"/>
  <c r="I3" i="4"/>
  <c r="F28" i="4"/>
  <c r="F27" i="4"/>
  <c r="F26" i="4"/>
  <c r="F25" i="4"/>
  <c r="F24" i="4"/>
  <c r="F23" i="4"/>
  <c r="F22" i="4"/>
  <c r="F21" i="4"/>
  <c r="F20" i="4"/>
  <c r="F19" i="4"/>
  <c r="F18" i="4"/>
  <c r="J17" i="4"/>
  <c r="F17" i="4"/>
  <c r="J16" i="4"/>
  <c r="F16" i="4"/>
  <c r="J15" i="4"/>
  <c r="F15" i="4"/>
  <c r="J14" i="4"/>
  <c r="F14" i="4"/>
  <c r="J13" i="4"/>
  <c r="F13" i="4"/>
  <c r="J12" i="4"/>
  <c r="F12" i="4"/>
  <c r="J11" i="4"/>
  <c r="F11" i="4"/>
  <c r="F7" i="4"/>
  <c r="E7" i="4"/>
  <c r="F6" i="4"/>
  <c r="E6" i="4"/>
  <c r="F5" i="4"/>
  <c r="E5" i="4"/>
  <c r="F4" i="4"/>
  <c r="E4" i="4"/>
  <c r="F3" i="4"/>
  <c r="E3" i="4"/>
  <c r="J11" i="3" l="1"/>
  <c r="F28" i="3"/>
  <c r="F27" i="3"/>
  <c r="F26" i="3"/>
  <c r="F25" i="3"/>
  <c r="F24" i="3"/>
  <c r="F23" i="3"/>
  <c r="F22" i="3"/>
  <c r="F21" i="3"/>
  <c r="F20" i="3"/>
  <c r="F19" i="3"/>
  <c r="F18" i="3"/>
  <c r="F17" i="3"/>
  <c r="J17" i="3"/>
  <c r="F16" i="3"/>
  <c r="J16" i="3"/>
  <c r="F15" i="3"/>
  <c r="J15" i="3"/>
  <c r="F14" i="3"/>
  <c r="J14" i="3"/>
  <c r="F13" i="3"/>
  <c r="J13" i="3"/>
  <c r="F12" i="3"/>
  <c r="J12" i="3"/>
  <c r="F11" i="3"/>
  <c r="F7" i="3"/>
  <c r="E7" i="3"/>
  <c r="F6" i="3"/>
  <c r="E6" i="3"/>
  <c r="F5" i="3"/>
  <c r="E5" i="3"/>
  <c r="F4" i="3"/>
  <c r="E4" i="3"/>
  <c r="F3" i="3"/>
  <c r="E3" i="3"/>
  <c r="J11" i="2"/>
  <c r="F28" i="2"/>
  <c r="F27" i="2"/>
  <c r="F26" i="2"/>
  <c r="F25" i="2"/>
  <c r="F24" i="2"/>
  <c r="F23" i="2"/>
  <c r="F22" i="2"/>
  <c r="F21" i="2"/>
  <c r="F20" i="2"/>
  <c r="F19" i="2"/>
  <c r="F18" i="2"/>
  <c r="F17" i="2"/>
  <c r="J17" i="2"/>
  <c r="F16" i="2"/>
  <c r="J16" i="2"/>
  <c r="F15" i="2"/>
  <c r="J15" i="2"/>
  <c r="F14" i="2"/>
  <c r="J14" i="2"/>
  <c r="F13" i="2"/>
  <c r="J13" i="2"/>
  <c r="F12" i="2"/>
  <c r="J12" i="2"/>
  <c r="F11" i="2"/>
  <c r="F7" i="2"/>
  <c r="E7" i="2"/>
  <c r="F6" i="2"/>
  <c r="E6" i="2"/>
  <c r="F5" i="2"/>
  <c r="E5" i="2"/>
  <c r="F4" i="2"/>
  <c r="E4" i="2"/>
  <c r="F3" i="2"/>
  <c r="E3" i="2"/>
  <c r="J12" i="1"/>
  <c r="J13" i="1"/>
  <c r="J14" i="1"/>
  <c r="J15" i="1"/>
  <c r="J16" i="1"/>
  <c r="J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11" i="1"/>
  <c r="F5" i="1"/>
  <c r="F6" i="1"/>
  <c r="F7" i="1"/>
  <c r="E6" i="1"/>
  <c r="E7" i="1"/>
  <c r="E5" i="1"/>
  <c r="F4" i="1"/>
  <c r="E4" i="1"/>
  <c r="F3" i="1"/>
  <c r="E3" i="1"/>
</calcChain>
</file>

<file path=xl/sharedStrings.xml><?xml version="1.0" encoding="utf-8"?>
<sst xmlns="http://schemas.openxmlformats.org/spreadsheetml/2006/main" count="97" uniqueCount="16">
  <si>
    <t>時間</t>
    <rPh sb="0" eb="2">
      <t>ジカン</t>
    </rPh>
    <phoneticPr fontId="1"/>
  </si>
  <si>
    <t>手数</t>
    <rPh sb="0" eb="2">
      <t>テスウ</t>
    </rPh>
    <phoneticPr fontId="1"/>
  </si>
  <si>
    <t>標準偏差</t>
    <rPh sb="0" eb="4">
      <t>ヒョウジュンヘンサ</t>
    </rPh>
    <phoneticPr fontId="1"/>
  </si>
  <si>
    <t>平均</t>
    <rPh sb="0" eb="2">
      <t>ヘイキン</t>
    </rPh>
    <phoneticPr fontId="1"/>
  </si>
  <si>
    <t>最大</t>
    <rPh sb="0" eb="2">
      <t>サイダイ</t>
    </rPh>
    <phoneticPr fontId="1"/>
  </si>
  <si>
    <t>最小</t>
    <rPh sb="0" eb="2">
      <t>サイショウ</t>
    </rPh>
    <phoneticPr fontId="1"/>
  </si>
  <si>
    <t>中央</t>
    <rPh sb="0" eb="2">
      <t>チュウオウ</t>
    </rPh>
    <phoneticPr fontId="1"/>
  </si>
  <si>
    <t>範囲最小</t>
    <rPh sb="0" eb="2">
      <t>ハンイ</t>
    </rPh>
    <rPh sb="2" eb="4">
      <t>サイショウ</t>
    </rPh>
    <phoneticPr fontId="1"/>
  </si>
  <si>
    <t>範囲最大</t>
    <rPh sb="0" eb="2">
      <t>ハンイ</t>
    </rPh>
    <rPh sb="2" eb="4">
      <t>サイダイ</t>
    </rPh>
    <phoneticPr fontId="1"/>
  </si>
  <si>
    <t>カウント</t>
    <phoneticPr fontId="1"/>
  </si>
  <si>
    <t>割合%</t>
    <rPh sb="0" eb="2">
      <t>ワリアイ</t>
    </rPh>
    <phoneticPr fontId="1"/>
  </si>
  <si>
    <t>10秒未満</t>
    <rPh sb="2" eb="3">
      <t>ビョウ</t>
    </rPh>
    <rPh sb="3" eb="5">
      <t>ミマン</t>
    </rPh>
    <phoneticPr fontId="1"/>
  </si>
  <si>
    <t>5秒未満</t>
    <rPh sb="1" eb="2">
      <t>ビョウ</t>
    </rPh>
    <rPh sb="2" eb="4">
      <t>ミマン</t>
    </rPh>
    <phoneticPr fontId="1"/>
  </si>
  <si>
    <t>3秒未満</t>
    <rPh sb="1" eb="4">
      <t>ビョウミマン</t>
    </rPh>
    <phoneticPr fontId="1"/>
  </si>
  <si>
    <t>2秒未満</t>
    <rPh sb="1" eb="2">
      <t>ビョウ</t>
    </rPh>
    <rPh sb="2" eb="4">
      <t>ミマン</t>
    </rPh>
    <phoneticPr fontId="1"/>
  </si>
  <si>
    <t>1秒未満</t>
    <rPh sb="1" eb="2">
      <t>ビョウ</t>
    </rPh>
    <rPh sb="2" eb="4">
      <t>ミマン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</si>
</sst>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'NyanyanFunc改善0.5-5-3-3-3-5'!$F$10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'NyanyanFunc改善0.5-5-3-3-3-5'!$D$11:$D$28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'NyanyanFunc改善0.5-5-3-3-3-5'!$F$11:$F$28</c:f>
              <c:numCache>
                <c:formatCode>General</c:formatCode>
                <c:ptCount val="18"/>
                <c:pt idx="0">
                  <c:v>8</c:v>
                </c:pt>
                <c:pt idx="1">
                  <c:v>13</c:v>
                </c:pt>
                <c:pt idx="2">
                  <c:v>16</c:v>
                </c:pt>
                <c:pt idx="3">
                  <c:v>16</c:v>
                </c:pt>
                <c:pt idx="4">
                  <c:v>8</c:v>
                </c:pt>
                <c:pt idx="5">
                  <c:v>11</c:v>
                </c:pt>
                <c:pt idx="6">
                  <c:v>5</c:v>
                </c:pt>
                <c:pt idx="7">
                  <c:v>4</c:v>
                </c:pt>
                <c:pt idx="8">
                  <c:v>6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75-4F5E-8EF0-F2F325F1B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'0.5-5-3-3-3-5'!$J$10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'0.5-5-3-3-3-5'!$H$11:$H$16</c:f>
              <c:numCache>
                <c:formatCode>General</c:formatCode>
                <c:ptCount val="6"/>
                <c:pt idx="0">
                  <c:v>52</c:v>
                </c:pt>
                <c:pt idx="1">
                  <c:v>54</c:v>
                </c:pt>
                <c:pt idx="2">
                  <c:v>56</c:v>
                </c:pt>
                <c:pt idx="3">
                  <c:v>58</c:v>
                </c:pt>
                <c:pt idx="4">
                  <c:v>60</c:v>
                </c:pt>
                <c:pt idx="5">
                  <c:v>62</c:v>
                </c:pt>
              </c:numCache>
            </c:numRef>
          </c:cat>
          <c:val>
            <c:numRef>
              <c:f>'0.5-5-3-3-3-5'!$J$11:$J$16</c:f>
              <c:numCache>
                <c:formatCode>General</c:formatCode>
                <c:ptCount val="6"/>
                <c:pt idx="0">
                  <c:v>4</c:v>
                </c:pt>
                <c:pt idx="1">
                  <c:v>15</c:v>
                </c:pt>
                <c:pt idx="2">
                  <c:v>39</c:v>
                </c:pt>
                <c:pt idx="3">
                  <c:v>34</c:v>
                </c:pt>
                <c:pt idx="4">
                  <c:v>16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6E-4501-BD48-0FB47977F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893168"/>
        <c:axId val="685897760"/>
      </c:barChart>
      <c:catAx>
        <c:axId val="68589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897760"/>
        <c:crosses val="autoZero"/>
        <c:auto val="1"/>
        <c:lblAlgn val="ctr"/>
        <c:lblOffset val="100"/>
        <c:noMultiLvlLbl val="0"/>
      </c:catAx>
      <c:valAx>
        <c:axId val="68589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89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'NyanyanFunc改善0.5-5-3-3-3-5'!$J$10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'NyanyanFunc改善0.5-5-3-3-3-5'!$H$11:$H$17</c:f>
              <c:numCache>
                <c:formatCode>General</c:formatCode>
                <c:ptCount val="7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</c:numCache>
            </c:numRef>
          </c:cat>
          <c:val>
            <c:numRef>
              <c:f>'NyanyanFunc改善0.5-5-3-3-3-5'!$J$11:$J$17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25</c:v>
                </c:pt>
                <c:pt idx="3">
                  <c:v>35</c:v>
                </c:pt>
                <c:pt idx="4">
                  <c:v>20</c:v>
                </c:pt>
                <c:pt idx="5">
                  <c:v>11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6-4DF7-BCD2-E3876BE7A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'IDA改善0.5-5-3-3-3-5'!$F$10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'IDA改善0.5-5-3-3-3-5'!$D$11:$D$28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'IDA改善0.5-5-3-3-3-5'!$F$11:$F$28</c:f>
              <c:numCache>
                <c:formatCode>General</c:formatCode>
                <c:ptCount val="18"/>
                <c:pt idx="0">
                  <c:v>7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14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8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B-46CA-8AD9-52BF21570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'IDA改善0.5-5-3-3-3-5'!$J$10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'IDA改善0.5-5-3-3-3-5'!$H$11:$H$17</c:f>
              <c:numCache>
                <c:formatCode>General</c:formatCode>
                <c:ptCount val="7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</c:numCache>
            </c:numRef>
          </c:cat>
          <c:val>
            <c:numRef>
              <c:f>'IDA改善0.5-5-3-3-3-5'!$J$11:$J$17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18</c:v>
                </c:pt>
                <c:pt idx="3">
                  <c:v>34</c:v>
                </c:pt>
                <c:pt idx="4">
                  <c:v>23</c:v>
                </c:pt>
                <c:pt idx="5">
                  <c:v>16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AB-4557-9DFB-95ABA2AE1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'0.5-5-3-3-3-5_100個'!$F$10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'0.5-5-3-3-3-5_100個'!$D$11:$D$28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'0.5-5-3-3-3-5_100個'!$F$11:$F$28</c:f>
              <c:numCache>
                <c:formatCode>General</c:formatCode>
                <c:ptCount val="18"/>
                <c:pt idx="0">
                  <c:v>5</c:v>
                </c:pt>
                <c:pt idx="1">
                  <c:v>10</c:v>
                </c:pt>
                <c:pt idx="2">
                  <c:v>16</c:v>
                </c:pt>
                <c:pt idx="3">
                  <c:v>16</c:v>
                </c:pt>
                <c:pt idx="4">
                  <c:v>9</c:v>
                </c:pt>
                <c:pt idx="5">
                  <c:v>7</c:v>
                </c:pt>
                <c:pt idx="6">
                  <c:v>10</c:v>
                </c:pt>
                <c:pt idx="7">
                  <c:v>4</c:v>
                </c:pt>
                <c:pt idx="8">
                  <c:v>8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E8-4610-A3DF-0C044628D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4155824"/>
        <c:axId val="514154840"/>
      </c:barChart>
      <c:catAx>
        <c:axId val="51415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154840"/>
        <c:crosses val="autoZero"/>
        <c:auto val="1"/>
        <c:lblAlgn val="ctr"/>
        <c:lblOffset val="100"/>
        <c:noMultiLvlLbl val="0"/>
      </c:catAx>
      <c:valAx>
        <c:axId val="51415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15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'0.5-5-3-3-3-5_100個'!$J$10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'0.5-5-3-3-3-5_100個'!$H$11:$H$17</c:f>
              <c:numCache>
                <c:formatCode>General</c:formatCode>
                <c:ptCount val="7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</c:numCache>
            </c:numRef>
          </c:cat>
          <c:val>
            <c:numRef>
              <c:f>'0.5-5-3-3-3-5_100個'!$J$11:$J$17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16</c:v>
                </c:pt>
                <c:pt idx="3">
                  <c:v>31</c:v>
                </c:pt>
                <c:pt idx="4">
                  <c:v>34</c:v>
                </c:pt>
                <c:pt idx="5">
                  <c:v>12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C4-422F-AABA-14FF9A86B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893168"/>
        <c:axId val="685897760"/>
      </c:barChart>
      <c:catAx>
        <c:axId val="68589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897760"/>
        <c:crosses val="autoZero"/>
        <c:auto val="1"/>
        <c:lblAlgn val="ctr"/>
        <c:lblOffset val="100"/>
        <c:noMultiLvlLbl val="0"/>
      </c:catAx>
      <c:valAx>
        <c:axId val="68589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89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'0.5-5-2-2-2-4'!$F$10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'0.5-5-2-2-2-4'!$D$11:$D$28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'0.5-5-2-2-2-4'!$F$11:$F$28</c:f>
              <c:numCache>
                <c:formatCode>General</c:formatCode>
                <c:ptCount val="18"/>
                <c:pt idx="0">
                  <c:v>0</c:v>
                </c:pt>
                <c:pt idx="1">
                  <c:v>11</c:v>
                </c:pt>
                <c:pt idx="2">
                  <c:v>11</c:v>
                </c:pt>
                <c:pt idx="3">
                  <c:v>19</c:v>
                </c:pt>
                <c:pt idx="4">
                  <c:v>15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3</c:v>
                </c:pt>
                <c:pt idx="9">
                  <c:v>6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9-44E5-9DD9-9AB36C638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4155824"/>
        <c:axId val="514154840"/>
      </c:barChart>
      <c:catAx>
        <c:axId val="51415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154840"/>
        <c:crosses val="autoZero"/>
        <c:auto val="1"/>
        <c:lblAlgn val="ctr"/>
        <c:lblOffset val="100"/>
        <c:noMultiLvlLbl val="0"/>
      </c:catAx>
      <c:valAx>
        <c:axId val="51415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15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'0.5-5-2-2-2-4'!$J$10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'0.5-5-2-2-2-4'!$H$11:$H$17</c:f>
              <c:numCache>
                <c:formatCode>General</c:formatCode>
                <c:ptCount val="7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</c:numCache>
            </c:numRef>
          </c:cat>
          <c:val>
            <c:numRef>
              <c:f>'0.5-5-2-2-2-4'!$J$11:$J$17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21</c:v>
                </c:pt>
                <c:pt idx="3">
                  <c:v>27</c:v>
                </c:pt>
                <c:pt idx="4">
                  <c:v>28</c:v>
                </c:pt>
                <c:pt idx="5">
                  <c:v>13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E-4809-94D2-96C60C40D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893168"/>
        <c:axId val="685897760"/>
      </c:barChart>
      <c:catAx>
        <c:axId val="68589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897760"/>
        <c:crosses val="autoZero"/>
        <c:auto val="1"/>
        <c:lblAlgn val="ctr"/>
        <c:lblOffset val="100"/>
        <c:noMultiLvlLbl val="0"/>
      </c:catAx>
      <c:valAx>
        <c:axId val="68589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89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'0.5-5-3-3-3-5'!$F$10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'0.5-5-3-3-3-5'!$D$11:$D$28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'0.5-5-3-3-3-5'!$F$11:$F$28</c:f>
              <c:numCache>
                <c:formatCode>General</c:formatCode>
                <c:ptCount val="18"/>
                <c:pt idx="0">
                  <c:v>4</c:v>
                </c:pt>
                <c:pt idx="1">
                  <c:v>15</c:v>
                </c:pt>
                <c:pt idx="2">
                  <c:v>20</c:v>
                </c:pt>
                <c:pt idx="3">
                  <c:v>17</c:v>
                </c:pt>
                <c:pt idx="4">
                  <c:v>13</c:v>
                </c:pt>
                <c:pt idx="5">
                  <c:v>12</c:v>
                </c:pt>
                <c:pt idx="6">
                  <c:v>7</c:v>
                </c:pt>
                <c:pt idx="7">
                  <c:v>3</c:v>
                </c:pt>
                <c:pt idx="8">
                  <c:v>6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29-4D75-93DC-6E7FCFA32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4155824"/>
        <c:axId val="514154840"/>
      </c:barChart>
      <c:catAx>
        <c:axId val="51415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154840"/>
        <c:crosses val="autoZero"/>
        <c:auto val="1"/>
        <c:lblAlgn val="ctr"/>
        <c:lblOffset val="100"/>
        <c:noMultiLvlLbl val="0"/>
      </c:catAx>
      <c:valAx>
        <c:axId val="51415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15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48BEC89-285E-4D3D-AF7D-A5BF44208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3BF327D-1A62-48CA-82CB-3E40027EA9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8D440BA-12EF-4379-A099-1F021CB3D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58D2AF4-B08E-4AD7-81CF-850A7831D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261937</xdr:colOff>
      <xdr:row>17</xdr:row>
      <xdr:rowOff>76200</xdr:rowOff>
    </xdr:from>
    <xdr:to>
      <xdr:col>14</xdr:col>
      <xdr:colOff>33337</xdr:colOff>
      <xdr:row>28</xdr:row>
      <xdr:rowOff>200025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2ECF3F5-E89E-4186-8CD0-45AB52E93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242887</xdr:colOff>
      <xdr:row>5</xdr:row>
      <xdr:rowOff>66675</xdr:rowOff>
    </xdr:from>
    <xdr:to>
      <xdr:col>17</xdr:col>
      <xdr:colOff>14287</xdr:colOff>
      <xdr:row>16</xdr:row>
      <xdr:rowOff>190500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5BF361A-2E5E-47E4-AB2E-99ECC333E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261937</xdr:colOff>
      <xdr:row>17</xdr:row>
      <xdr:rowOff>76200</xdr:rowOff>
    </xdr:from>
    <xdr:to>
      <xdr:col>14</xdr:col>
      <xdr:colOff>33337</xdr:colOff>
      <xdr:row>28</xdr:row>
      <xdr:rowOff>200025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A2AF5AB-49C0-4409-9FC7-730C72126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242887</xdr:colOff>
      <xdr:row>5</xdr:row>
      <xdr:rowOff>66675</xdr:rowOff>
    </xdr:from>
    <xdr:to>
      <xdr:col>17</xdr:col>
      <xdr:colOff>14287</xdr:colOff>
      <xdr:row>16</xdr:row>
      <xdr:rowOff>190500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D65CFAF-FD50-49F0-91C2-91289F6BA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261937</xdr:colOff>
      <xdr:row>17</xdr:row>
      <xdr:rowOff>76200</xdr:rowOff>
    </xdr:from>
    <xdr:to>
      <xdr:col>14</xdr:col>
      <xdr:colOff>33337</xdr:colOff>
      <xdr:row>28</xdr:row>
      <xdr:rowOff>200025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444563B-2EEC-46EE-AAC9-1ED595FCB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242887</xdr:colOff>
      <xdr:row>5</xdr:row>
      <xdr:rowOff>66675</xdr:rowOff>
    </xdr:from>
    <xdr:to>
      <xdr:col>17</xdr:col>
      <xdr:colOff>14287</xdr:colOff>
      <xdr:row>16</xdr:row>
      <xdr:rowOff>190500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76E3BC2-C64A-4FC0-AFD7-BD397EDE8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97C02-86D5-4394-99B2-8731B3236664}">
  <dimension ref="A1:J100"/>
  <sheetViews>
    <sheetView tabSelected="1" zoomScaleNormal="100" workbookViewId="0">
      <selection activeCell="O24" sqref="O24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9.2475357060000007</v>
      </c>
      <c r="B2">
        <v>61</v>
      </c>
      <c r="E2" t="s">
        <v>0</v>
      </c>
      <c r="F2" t="s">
        <v>1</v>
      </c>
      <c r="I2" t="s">
        <v>10</v>
      </c>
    </row>
    <row r="3" spans="1:10" x14ac:dyDescent="0.4">
      <c r="A3">
        <v>2.4492559429999998</v>
      </c>
      <c r="B3">
        <v>57</v>
      </c>
      <c r="D3" t="s">
        <v>3</v>
      </c>
      <c r="E3">
        <f>AVERAGE(A:A)</f>
        <v>4.8507843088888887</v>
      </c>
      <c r="F3">
        <f>AVERAGE(B:B)</f>
        <v>56.80808080808081</v>
      </c>
      <c r="H3" t="s">
        <v>11</v>
      </c>
      <c r="I3">
        <f>COUNTIFS(A:A,"&lt;10")/COUNT(A:A)*100</f>
        <v>90.909090909090907</v>
      </c>
    </row>
    <row r="4" spans="1:10" x14ac:dyDescent="0.4">
      <c r="A4">
        <v>1.0125303269999999</v>
      </c>
      <c r="B4">
        <v>53</v>
      </c>
      <c r="D4" t="s">
        <v>2</v>
      </c>
      <c r="E4">
        <f>_xlfn.STDEV.S(A:A)</f>
        <v>3.8139507368777394</v>
      </c>
      <c r="F4">
        <f>_xlfn.STDEV.S(B:B)</f>
        <v>2.1977575198034018</v>
      </c>
      <c r="H4" t="s">
        <v>12</v>
      </c>
      <c r="I4">
        <f>COUNTIFS(A:A,"&lt;5")/COUNT(A:A)*100</f>
        <v>61.616161616161612</v>
      </c>
    </row>
    <row r="5" spans="1:10" x14ac:dyDescent="0.4">
      <c r="A5">
        <v>3.9823093410000001</v>
      </c>
      <c r="B5">
        <v>56</v>
      </c>
      <c r="D5" t="s">
        <v>4</v>
      </c>
      <c r="E5">
        <f>MAX(A:A)</f>
        <v>20.609759570000001</v>
      </c>
      <c r="F5">
        <f>MAX(B:B)</f>
        <v>63</v>
      </c>
      <c r="H5" t="s">
        <v>13</v>
      </c>
      <c r="I5">
        <f>COUNTIFS(A:A,"&lt;3")/COUNT(A:A)*100</f>
        <v>37.373737373737377</v>
      </c>
    </row>
    <row r="6" spans="1:10" x14ac:dyDescent="0.4">
      <c r="A6">
        <v>0.60739707899999995</v>
      </c>
      <c r="B6">
        <v>53</v>
      </c>
      <c r="D6" t="s">
        <v>6</v>
      </c>
      <c r="E6">
        <f>MEDIAN(A:A)</f>
        <v>3.7351546290000002</v>
      </c>
      <c r="F6">
        <f>MEDIAN(B:B)</f>
        <v>57</v>
      </c>
      <c r="H6" t="s">
        <v>14</v>
      </c>
      <c r="I6">
        <f>COUNTIFS(A:A,"&lt;2")/COUNT(A:A)*100</f>
        <v>21.212121212121211</v>
      </c>
    </row>
    <row r="7" spans="1:10" x14ac:dyDescent="0.4">
      <c r="A7">
        <v>0.43783497799999999</v>
      </c>
      <c r="B7">
        <v>53</v>
      </c>
      <c r="D7" t="s">
        <v>5</v>
      </c>
      <c r="E7">
        <f>MIN(A:A)</f>
        <v>0.40792655900000002</v>
      </c>
      <c r="F7">
        <f>MIN(B:B)</f>
        <v>53</v>
      </c>
      <c r="H7" t="s">
        <v>15</v>
      </c>
      <c r="I7">
        <f>COUNTIFS(A:A,"&lt;1")/COUNT(A:A)*100</f>
        <v>8.0808080808080813</v>
      </c>
    </row>
    <row r="8" spans="1:10" x14ac:dyDescent="0.4">
      <c r="A8">
        <v>4.0668556689999997</v>
      </c>
      <c r="B8">
        <v>60</v>
      </c>
    </row>
    <row r="9" spans="1:10" x14ac:dyDescent="0.4">
      <c r="A9">
        <v>0.94400143599999997</v>
      </c>
      <c r="B9">
        <v>54</v>
      </c>
      <c r="D9" t="s">
        <v>0</v>
      </c>
      <c r="H9" t="s">
        <v>1</v>
      </c>
    </row>
    <row r="10" spans="1:10" x14ac:dyDescent="0.4">
      <c r="A10">
        <v>2.9636898039999999</v>
      </c>
      <c r="B10">
        <v>57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3.6470909119999999</v>
      </c>
      <c r="B11">
        <v>55</v>
      </c>
      <c r="D11">
        <v>0</v>
      </c>
      <c r="E11">
        <v>1</v>
      </c>
      <c r="F11">
        <f>COUNTIFS(A:A,"&lt;"&amp;E11,A:A,"&gt;="&amp;D11)</f>
        <v>8</v>
      </c>
      <c r="H11">
        <v>50</v>
      </c>
      <c r="I11">
        <v>52</v>
      </c>
      <c r="J11">
        <f t="shared" ref="J11:J17" si="0">COUNTIFS(B:B,"&lt;"&amp;I11,B:B,"&gt;="&amp;H11)</f>
        <v>0</v>
      </c>
    </row>
    <row r="12" spans="1:10" x14ac:dyDescent="0.4">
      <c r="A12">
        <v>0.742543697</v>
      </c>
      <c r="B12">
        <v>55</v>
      </c>
      <c r="D12">
        <v>1</v>
      </c>
      <c r="E12">
        <v>2</v>
      </c>
      <c r="F12">
        <f t="shared" ref="F12:F28" si="1">COUNTIFS(A:A,"&lt;"&amp;E12,A:A,"&gt;="&amp;D12)</f>
        <v>13</v>
      </c>
      <c r="H12">
        <v>52</v>
      </c>
      <c r="I12">
        <v>54</v>
      </c>
      <c r="J12">
        <f t="shared" si="0"/>
        <v>6</v>
      </c>
    </row>
    <row r="13" spans="1:10" x14ac:dyDescent="0.4">
      <c r="A13">
        <v>1.303400278</v>
      </c>
      <c r="B13">
        <v>55</v>
      </c>
      <c r="D13">
        <v>2</v>
      </c>
      <c r="E13">
        <v>3</v>
      </c>
      <c r="F13">
        <f t="shared" si="1"/>
        <v>16</v>
      </c>
      <c r="H13">
        <v>54</v>
      </c>
      <c r="I13">
        <v>56</v>
      </c>
      <c r="J13">
        <f t="shared" si="0"/>
        <v>25</v>
      </c>
    </row>
    <row r="14" spans="1:10" x14ac:dyDescent="0.4">
      <c r="A14">
        <v>8.5769777299999994</v>
      </c>
      <c r="B14">
        <v>56</v>
      </c>
      <c r="D14">
        <v>3</v>
      </c>
      <c r="E14">
        <v>4</v>
      </c>
      <c r="F14">
        <f t="shared" si="1"/>
        <v>16</v>
      </c>
      <c r="H14">
        <v>56</v>
      </c>
      <c r="I14">
        <v>58</v>
      </c>
      <c r="J14">
        <f t="shared" si="0"/>
        <v>35</v>
      </c>
    </row>
    <row r="15" spans="1:10" x14ac:dyDescent="0.4">
      <c r="A15">
        <v>0.40792655900000002</v>
      </c>
      <c r="B15">
        <v>54</v>
      </c>
      <c r="D15">
        <v>4</v>
      </c>
      <c r="E15">
        <v>5</v>
      </c>
      <c r="F15">
        <f t="shared" si="1"/>
        <v>8</v>
      </c>
      <c r="H15">
        <v>58</v>
      </c>
      <c r="I15">
        <v>60</v>
      </c>
      <c r="J15">
        <f t="shared" si="0"/>
        <v>20</v>
      </c>
    </row>
    <row r="16" spans="1:10" x14ac:dyDescent="0.4">
      <c r="A16">
        <v>3.7178013320000001</v>
      </c>
      <c r="B16">
        <v>56</v>
      </c>
      <c r="D16">
        <v>5</v>
      </c>
      <c r="E16">
        <v>6</v>
      </c>
      <c r="F16">
        <f t="shared" si="1"/>
        <v>11</v>
      </c>
      <c r="H16">
        <v>60</v>
      </c>
      <c r="I16">
        <v>62</v>
      </c>
      <c r="J16">
        <f t="shared" si="0"/>
        <v>11</v>
      </c>
    </row>
    <row r="17" spans="1:10" x14ac:dyDescent="0.4">
      <c r="A17">
        <v>5.1741280559999998</v>
      </c>
      <c r="B17">
        <v>56</v>
      </c>
      <c r="D17">
        <v>6</v>
      </c>
      <c r="E17">
        <v>7</v>
      </c>
      <c r="F17">
        <f t="shared" si="1"/>
        <v>5</v>
      </c>
      <c r="H17">
        <v>62</v>
      </c>
      <c r="I17">
        <v>64</v>
      </c>
      <c r="J17">
        <f t="shared" si="0"/>
        <v>2</v>
      </c>
    </row>
    <row r="18" spans="1:10" x14ac:dyDescent="0.4">
      <c r="A18">
        <v>2.647383928</v>
      </c>
      <c r="B18">
        <v>57</v>
      </c>
      <c r="D18">
        <v>7</v>
      </c>
      <c r="E18">
        <v>8</v>
      </c>
      <c r="F18">
        <f t="shared" si="1"/>
        <v>4</v>
      </c>
    </row>
    <row r="19" spans="1:10" x14ac:dyDescent="0.4">
      <c r="A19">
        <v>2.8676211829999998</v>
      </c>
      <c r="B19">
        <v>53</v>
      </c>
      <c r="D19">
        <v>8</v>
      </c>
      <c r="E19">
        <v>9</v>
      </c>
      <c r="F19">
        <f t="shared" si="1"/>
        <v>6</v>
      </c>
    </row>
    <row r="20" spans="1:10" x14ac:dyDescent="0.4">
      <c r="A20">
        <v>4.3303225039999997</v>
      </c>
      <c r="B20">
        <v>59</v>
      </c>
      <c r="D20">
        <v>9</v>
      </c>
      <c r="E20">
        <v>10</v>
      </c>
      <c r="F20">
        <f t="shared" si="1"/>
        <v>3</v>
      </c>
    </row>
    <row r="21" spans="1:10" x14ac:dyDescent="0.4">
      <c r="A21">
        <v>3.1019515989999999</v>
      </c>
      <c r="B21">
        <v>55</v>
      </c>
      <c r="D21">
        <v>10</v>
      </c>
      <c r="E21">
        <v>11</v>
      </c>
      <c r="F21">
        <f t="shared" si="1"/>
        <v>2</v>
      </c>
    </row>
    <row r="22" spans="1:10" x14ac:dyDescent="0.4">
      <c r="A22">
        <v>8.7848873140000006</v>
      </c>
      <c r="B22">
        <v>56</v>
      </c>
      <c r="D22">
        <v>11</v>
      </c>
      <c r="E22">
        <v>12</v>
      </c>
      <c r="F22">
        <f t="shared" si="1"/>
        <v>1</v>
      </c>
    </row>
    <row r="23" spans="1:10" x14ac:dyDescent="0.4">
      <c r="A23">
        <v>1.6289312840000001</v>
      </c>
      <c r="B23">
        <v>56</v>
      </c>
      <c r="D23">
        <v>12</v>
      </c>
      <c r="E23">
        <v>13</v>
      </c>
      <c r="F23">
        <f t="shared" si="1"/>
        <v>1</v>
      </c>
    </row>
    <row r="24" spans="1:10" x14ac:dyDescent="0.4">
      <c r="A24">
        <v>7.4613277910000004</v>
      </c>
      <c r="B24">
        <v>59</v>
      </c>
      <c r="D24">
        <v>13</v>
      </c>
      <c r="E24">
        <v>14</v>
      </c>
      <c r="F24">
        <f t="shared" si="1"/>
        <v>1</v>
      </c>
    </row>
    <row r="25" spans="1:10" x14ac:dyDescent="0.4">
      <c r="A25">
        <v>2.1546399589999998</v>
      </c>
      <c r="B25">
        <v>56</v>
      </c>
      <c r="D25">
        <v>14</v>
      </c>
      <c r="E25">
        <v>15</v>
      </c>
      <c r="F25">
        <f t="shared" si="1"/>
        <v>1</v>
      </c>
    </row>
    <row r="26" spans="1:10" x14ac:dyDescent="0.4">
      <c r="A26">
        <v>4.5812656880000002</v>
      </c>
      <c r="B26">
        <v>59</v>
      </c>
      <c r="D26">
        <v>15</v>
      </c>
      <c r="E26">
        <v>16</v>
      </c>
      <c r="F26">
        <f t="shared" si="1"/>
        <v>1</v>
      </c>
    </row>
    <row r="27" spans="1:10" x14ac:dyDescent="0.4">
      <c r="A27">
        <v>5.232117176</v>
      </c>
      <c r="B27">
        <v>55</v>
      </c>
      <c r="D27">
        <v>16</v>
      </c>
      <c r="E27">
        <v>17</v>
      </c>
      <c r="F27">
        <f t="shared" si="1"/>
        <v>1</v>
      </c>
    </row>
    <row r="28" spans="1:10" x14ac:dyDescent="0.4">
      <c r="A28">
        <v>5.0687386989999998</v>
      </c>
      <c r="B28">
        <v>57</v>
      </c>
      <c r="D28">
        <v>17</v>
      </c>
      <c r="E28">
        <v>18</v>
      </c>
      <c r="F28">
        <f t="shared" si="1"/>
        <v>0</v>
      </c>
    </row>
    <row r="29" spans="1:10" x14ac:dyDescent="0.4">
      <c r="A29">
        <v>2.3551876539999999</v>
      </c>
      <c r="B29">
        <v>58</v>
      </c>
    </row>
    <row r="30" spans="1:10" x14ac:dyDescent="0.4">
      <c r="A30">
        <v>1.2225208279999999</v>
      </c>
      <c r="B30">
        <v>57</v>
      </c>
    </row>
    <row r="31" spans="1:10" x14ac:dyDescent="0.4">
      <c r="A31">
        <v>5.2402522559999998</v>
      </c>
      <c r="B31">
        <v>58</v>
      </c>
    </row>
    <row r="32" spans="1:10" x14ac:dyDescent="0.4">
      <c r="A32">
        <v>14.714605089999999</v>
      </c>
      <c r="B32">
        <v>55</v>
      </c>
    </row>
    <row r="33" spans="1:2" x14ac:dyDescent="0.4">
      <c r="A33">
        <v>1.0073282720000001</v>
      </c>
      <c r="B33">
        <v>56</v>
      </c>
    </row>
    <row r="34" spans="1:2" x14ac:dyDescent="0.4">
      <c r="A34">
        <v>1.1666495800000001</v>
      </c>
      <c r="B34">
        <v>55</v>
      </c>
    </row>
    <row r="35" spans="1:2" x14ac:dyDescent="0.4">
      <c r="A35">
        <v>10.388675689999999</v>
      </c>
      <c r="B35">
        <v>63</v>
      </c>
    </row>
    <row r="36" spans="1:2" x14ac:dyDescent="0.4">
      <c r="A36">
        <v>6.5114326480000004</v>
      </c>
      <c r="B36">
        <v>57</v>
      </c>
    </row>
    <row r="37" spans="1:2" x14ac:dyDescent="0.4">
      <c r="A37">
        <v>1.2634782790000001</v>
      </c>
      <c r="B37">
        <v>56</v>
      </c>
    </row>
    <row r="38" spans="1:2" x14ac:dyDescent="0.4">
      <c r="A38">
        <v>1.2584111689999999</v>
      </c>
      <c r="B38">
        <v>57</v>
      </c>
    </row>
    <row r="39" spans="1:2" x14ac:dyDescent="0.4">
      <c r="A39">
        <v>1.535242558</v>
      </c>
      <c r="B39">
        <v>57</v>
      </c>
    </row>
    <row r="40" spans="1:2" x14ac:dyDescent="0.4">
      <c r="A40">
        <v>10.059721469999999</v>
      </c>
      <c r="B40">
        <v>58</v>
      </c>
    </row>
    <row r="41" spans="1:2" x14ac:dyDescent="0.4">
      <c r="A41">
        <v>3.1241765020000001</v>
      </c>
      <c r="B41">
        <v>57</v>
      </c>
    </row>
    <row r="42" spans="1:2" x14ac:dyDescent="0.4">
      <c r="A42">
        <v>2.2033107279999999</v>
      </c>
      <c r="B42">
        <v>53</v>
      </c>
    </row>
    <row r="43" spans="1:2" x14ac:dyDescent="0.4">
      <c r="A43">
        <v>2.758876801</v>
      </c>
      <c r="B43">
        <v>55</v>
      </c>
    </row>
    <row r="44" spans="1:2" x14ac:dyDescent="0.4">
      <c r="A44">
        <v>5.8434722419999998</v>
      </c>
      <c r="B44">
        <v>60</v>
      </c>
    </row>
    <row r="45" spans="1:2" x14ac:dyDescent="0.4">
      <c r="A45">
        <v>2.4717526439999999</v>
      </c>
      <c r="B45">
        <v>57</v>
      </c>
    </row>
    <row r="46" spans="1:2" x14ac:dyDescent="0.4">
      <c r="A46">
        <v>7.7602744100000001</v>
      </c>
      <c r="B46">
        <v>60</v>
      </c>
    </row>
    <row r="47" spans="1:2" x14ac:dyDescent="0.4">
      <c r="A47">
        <v>6.8711397649999997</v>
      </c>
      <c r="B47">
        <v>56</v>
      </c>
    </row>
    <row r="48" spans="1:2" x14ac:dyDescent="0.4">
      <c r="A48">
        <v>5.0152838229999999</v>
      </c>
      <c r="B48">
        <v>57</v>
      </c>
    </row>
    <row r="49" spans="1:2" x14ac:dyDescent="0.4">
      <c r="A49">
        <v>3.9415888790000002</v>
      </c>
      <c r="B49">
        <v>57</v>
      </c>
    </row>
    <row r="50" spans="1:2" x14ac:dyDescent="0.4">
      <c r="A50">
        <v>9.1068792340000009</v>
      </c>
      <c r="B50">
        <v>60</v>
      </c>
    </row>
    <row r="51" spans="1:2" x14ac:dyDescent="0.4">
      <c r="A51">
        <v>3.4938983920000002</v>
      </c>
      <c r="B51">
        <v>53</v>
      </c>
    </row>
    <row r="52" spans="1:2" x14ac:dyDescent="0.4">
      <c r="A52">
        <v>3.7931199069999999</v>
      </c>
      <c r="B52">
        <v>59</v>
      </c>
    </row>
    <row r="53" spans="1:2" x14ac:dyDescent="0.4">
      <c r="A53">
        <v>7.3984079359999999</v>
      </c>
      <c r="B53">
        <v>58</v>
      </c>
    </row>
    <row r="54" spans="1:2" x14ac:dyDescent="0.4">
      <c r="A54">
        <v>16.669096710000002</v>
      </c>
      <c r="B54">
        <v>58</v>
      </c>
    </row>
    <row r="55" spans="1:2" x14ac:dyDescent="0.4">
      <c r="A55">
        <v>2.87462616</v>
      </c>
      <c r="B55">
        <v>55</v>
      </c>
    </row>
    <row r="56" spans="1:2" x14ac:dyDescent="0.4">
      <c r="A56">
        <v>6.3835842610000002</v>
      </c>
      <c r="B56">
        <v>54</v>
      </c>
    </row>
    <row r="57" spans="1:2" x14ac:dyDescent="0.4">
      <c r="A57">
        <v>2.4804723260000001</v>
      </c>
      <c r="B57">
        <v>57</v>
      </c>
    </row>
    <row r="58" spans="1:2" x14ac:dyDescent="0.4">
      <c r="A58">
        <v>6.1964581010000002</v>
      </c>
      <c r="B58">
        <v>61</v>
      </c>
    </row>
    <row r="59" spans="1:2" x14ac:dyDescent="0.4">
      <c r="A59">
        <v>3.3332018849999998</v>
      </c>
      <c r="B59">
        <v>57</v>
      </c>
    </row>
    <row r="60" spans="1:2" x14ac:dyDescent="0.4">
      <c r="A60">
        <v>2.6012251380000002</v>
      </c>
      <c r="B60">
        <v>54</v>
      </c>
    </row>
    <row r="61" spans="1:2" x14ac:dyDescent="0.4">
      <c r="A61">
        <v>4.9028096200000002</v>
      </c>
      <c r="B61">
        <v>54</v>
      </c>
    </row>
    <row r="62" spans="1:2" x14ac:dyDescent="0.4">
      <c r="A62">
        <v>3.1560180189999998</v>
      </c>
      <c r="B62">
        <v>58</v>
      </c>
    </row>
    <row r="63" spans="1:2" x14ac:dyDescent="0.4">
      <c r="A63">
        <v>3.0310988430000001</v>
      </c>
      <c r="B63">
        <v>56</v>
      </c>
    </row>
    <row r="64" spans="1:2" x14ac:dyDescent="0.4">
      <c r="A64">
        <v>0.53660035100000003</v>
      </c>
      <c r="B64">
        <v>55</v>
      </c>
    </row>
    <row r="65" spans="1:2" x14ac:dyDescent="0.4">
      <c r="A65">
        <v>2.5749707220000002</v>
      </c>
      <c r="B65">
        <v>59</v>
      </c>
    </row>
    <row r="66" spans="1:2" x14ac:dyDescent="0.4">
      <c r="A66">
        <v>5.6602427960000004</v>
      </c>
      <c r="B66">
        <v>58</v>
      </c>
    </row>
    <row r="67" spans="1:2" x14ac:dyDescent="0.4">
      <c r="A67">
        <v>2.8268756869999998</v>
      </c>
      <c r="B67">
        <v>56</v>
      </c>
    </row>
    <row r="68" spans="1:2" x14ac:dyDescent="0.4">
      <c r="A68">
        <v>6.2973222729999998</v>
      </c>
      <c r="B68">
        <v>55</v>
      </c>
    </row>
    <row r="69" spans="1:2" x14ac:dyDescent="0.4">
      <c r="A69">
        <v>4.5757789610000001</v>
      </c>
      <c r="B69">
        <v>58</v>
      </c>
    </row>
    <row r="70" spans="1:2" x14ac:dyDescent="0.4">
      <c r="A70">
        <v>5.5141551489999996</v>
      </c>
      <c r="B70">
        <v>55</v>
      </c>
    </row>
    <row r="71" spans="1:2" x14ac:dyDescent="0.4">
      <c r="A71">
        <v>4.7797470090000003</v>
      </c>
      <c r="B71">
        <v>57</v>
      </c>
    </row>
    <row r="72" spans="1:2" x14ac:dyDescent="0.4">
      <c r="A72">
        <v>0.65696096400000004</v>
      </c>
      <c r="B72">
        <v>55</v>
      </c>
    </row>
    <row r="73" spans="1:2" x14ac:dyDescent="0.4">
      <c r="A73">
        <v>5.1471760270000004</v>
      </c>
      <c r="B73">
        <v>54</v>
      </c>
    </row>
    <row r="74" spans="1:2" x14ac:dyDescent="0.4">
      <c r="A74">
        <v>0.51397299799999996</v>
      </c>
      <c r="B74">
        <v>55</v>
      </c>
    </row>
    <row r="75" spans="1:2" x14ac:dyDescent="0.4">
      <c r="A75">
        <v>1.6836881640000001</v>
      </c>
      <c r="B75">
        <v>55</v>
      </c>
    </row>
    <row r="76" spans="1:2" x14ac:dyDescent="0.4">
      <c r="A76">
        <v>4.4172637459999997</v>
      </c>
      <c r="B76">
        <v>55</v>
      </c>
    </row>
    <row r="77" spans="1:2" x14ac:dyDescent="0.4">
      <c r="A77">
        <v>8.682694197</v>
      </c>
      <c r="B77">
        <v>58</v>
      </c>
    </row>
    <row r="78" spans="1:2" x14ac:dyDescent="0.4">
      <c r="A78">
        <v>3.7351546290000002</v>
      </c>
      <c r="B78">
        <v>60</v>
      </c>
    </row>
    <row r="79" spans="1:2" x14ac:dyDescent="0.4">
      <c r="A79">
        <v>1.6930863860000001</v>
      </c>
      <c r="B79">
        <v>56</v>
      </c>
    </row>
    <row r="80" spans="1:2" x14ac:dyDescent="0.4">
      <c r="A80">
        <v>13.07180381</v>
      </c>
      <c r="B80">
        <v>62</v>
      </c>
    </row>
    <row r="81" spans="1:2" x14ac:dyDescent="0.4">
      <c r="A81">
        <v>8.1121964450000004</v>
      </c>
      <c r="B81">
        <v>59</v>
      </c>
    </row>
    <row r="82" spans="1:2" x14ac:dyDescent="0.4">
      <c r="A82">
        <v>20.609759570000001</v>
      </c>
      <c r="B82">
        <v>60</v>
      </c>
    </row>
    <row r="83" spans="1:2" x14ac:dyDescent="0.4">
      <c r="A83">
        <v>1.9269628519999999</v>
      </c>
      <c r="B83">
        <v>57</v>
      </c>
    </row>
    <row r="84" spans="1:2" x14ac:dyDescent="0.4">
      <c r="A84">
        <v>1.5524311070000001</v>
      </c>
      <c r="B84">
        <v>54</v>
      </c>
    </row>
    <row r="85" spans="1:2" x14ac:dyDescent="0.4">
      <c r="A85">
        <v>8.7286210059999991</v>
      </c>
      <c r="B85">
        <v>58</v>
      </c>
    </row>
    <row r="86" spans="1:2" x14ac:dyDescent="0.4">
      <c r="A86">
        <v>2.1415448189999999</v>
      </c>
      <c r="B86">
        <v>55</v>
      </c>
    </row>
    <row r="87" spans="1:2" x14ac:dyDescent="0.4">
      <c r="A87">
        <v>3.720644236</v>
      </c>
      <c r="B87">
        <v>60</v>
      </c>
    </row>
    <row r="88" spans="1:2" x14ac:dyDescent="0.4">
      <c r="A88">
        <v>3.1498832700000001</v>
      </c>
      <c r="B88">
        <v>59</v>
      </c>
    </row>
    <row r="89" spans="1:2" x14ac:dyDescent="0.4">
      <c r="A89">
        <v>15.16824269</v>
      </c>
      <c r="B89">
        <v>59</v>
      </c>
    </row>
    <row r="90" spans="1:2" x14ac:dyDescent="0.4">
      <c r="A90">
        <v>4.8874592779999997</v>
      </c>
      <c r="B90">
        <v>55</v>
      </c>
    </row>
    <row r="91" spans="1:2" x14ac:dyDescent="0.4">
      <c r="A91">
        <v>9.8948762420000005</v>
      </c>
      <c r="B91">
        <v>57</v>
      </c>
    </row>
    <row r="92" spans="1:2" x14ac:dyDescent="0.4">
      <c r="A92">
        <v>7.1146841050000003</v>
      </c>
      <c r="B92">
        <v>61</v>
      </c>
    </row>
    <row r="93" spans="1:2" x14ac:dyDescent="0.4">
      <c r="A93">
        <v>12.11026287</v>
      </c>
      <c r="B93">
        <v>57</v>
      </c>
    </row>
    <row r="94" spans="1:2" x14ac:dyDescent="0.4">
      <c r="A94">
        <v>5.1486558909999998</v>
      </c>
      <c r="B94">
        <v>60</v>
      </c>
    </row>
    <row r="95" spans="1:2" x14ac:dyDescent="0.4">
      <c r="A95">
        <v>11.7524569</v>
      </c>
      <c r="B95">
        <v>56</v>
      </c>
    </row>
    <row r="96" spans="1:2" x14ac:dyDescent="0.4">
      <c r="A96">
        <v>8.2692556380000006</v>
      </c>
      <c r="B96">
        <v>59</v>
      </c>
    </row>
    <row r="97" spans="1:2" x14ac:dyDescent="0.4">
      <c r="A97">
        <v>5.7043583389999997</v>
      </c>
      <c r="B97">
        <v>57</v>
      </c>
    </row>
    <row r="98" spans="1:2" x14ac:dyDescent="0.4">
      <c r="A98">
        <v>3.0847225190000001</v>
      </c>
      <c r="B98">
        <v>57</v>
      </c>
    </row>
    <row r="99" spans="1:2" x14ac:dyDescent="0.4">
      <c r="A99">
        <v>3.153715134</v>
      </c>
      <c r="B99">
        <v>56</v>
      </c>
    </row>
    <row r="100" spans="1:2" x14ac:dyDescent="0.4">
      <c r="A100">
        <v>2.3546760080000002</v>
      </c>
      <c r="B100">
        <v>59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E6024-17ED-4D0B-9C09-169A4D652D31}">
  <dimension ref="A1:J101"/>
  <sheetViews>
    <sheetView zoomScaleNormal="100" workbookViewId="0">
      <selection activeCell="T26" sqref="T26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0.91156101199999995</v>
      </c>
      <c r="B2">
        <v>55</v>
      </c>
      <c r="E2" t="s">
        <v>0</v>
      </c>
      <c r="F2" t="s">
        <v>1</v>
      </c>
      <c r="I2" t="s">
        <v>10</v>
      </c>
    </row>
    <row r="3" spans="1:10" x14ac:dyDescent="0.4">
      <c r="A3">
        <v>9.0657722950000004</v>
      </c>
      <c r="B3">
        <v>55</v>
      </c>
      <c r="D3" t="s">
        <v>3</v>
      </c>
      <c r="E3">
        <f>AVERAGE(A:A)</f>
        <v>4.7723023128599982</v>
      </c>
      <c r="F3">
        <f>AVERAGE(B:B)</f>
        <v>57.11</v>
      </c>
      <c r="H3" t="s">
        <v>11</v>
      </c>
      <c r="I3">
        <f>COUNTIFS(A:A,"&lt;10")/COUNT(A:A)*100</f>
        <v>94</v>
      </c>
    </row>
    <row r="4" spans="1:10" x14ac:dyDescent="0.4">
      <c r="A4">
        <v>2.2552206520000002</v>
      </c>
      <c r="B4">
        <v>56</v>
      </c>
      <c r="D4" t="s">
        <v>2</v>
      </c>
      <c r="E4">
        <f>_xlfn.STDEV.S(A:A)</f>
        <v>3.4249321135565456</v>
      </c>
      <c r="F4">
        <f>_xlfn.STDEV.S(B:B)</f>
        <v>2.3736559195136979</v>
      </c>
      <c r="H4" t="s">
        <v>12</v>
      </c>
      <c r="I4">
        <f>COUNTIFS(A:A,"&lt;5")/COUNT(A:A)*100</f>
        <v>61</v>
      </c>
    </row>
    <row r="5" spans="1:10" x14ac:dyDescent="0.4">
      <c r="A5">
        <v>7.4288103579999998</v>
      </c>
      <c r="B5">
        <v>53</v>
      </c>
      <c r="D5" t="s">
        <v>4</v>
      </c>
      <c r="E5">
        <f>MAX(A:A)</f>
        <v>18.391736510000001</v>
      </c>
      <c r="F5">
        <f>MAX(B:B)</f>
        <v>62</v>
      </c>
      <c r="H5" t="s">
        <v>13</v>
      </c>
      <c r="I5">
        <f>COUNTIFS(A:A,"&lt;3")/COUNT(A:A)*100</f>
        <v>36</v>
      </c>
    </row>
    <row r="6" spans="1:10" x14ac:dyDescent="0.4">
      <c r="A6">
        <v>2.459074974</v>
      </c>
      <c r="B6">
        <v>53</v>
      </c>
      <c r="D6" t="s">
        <v>6</v>
      </c>
      <c r="E6">
        <f>MEDIAN(A:A)</f>
        <v>4.2178262469999996</v>
      </c>
      <c r="F6">
        <f>MEDIAN(B:B)</f>
        <v>57</v>
      </c>
      <c r="H6" t="s">
        <v>14</v>
      </c>
      <c r="I6">
        <f>COUNTIFS(A:A,"&lt;2")/COUNT(A:A)*100</f>
        <v>22</v>
      </c>
    </row>
    <row r="7" spans="1:10" x14ac:dyDescent="0.4">
      <c r="A7">
        <v>8.2417311669999993</v>
      </c>
      <c r="B7">
        <v>55</v>
      </c>
      <c r="D7" t="s">
        <v>5</v>
      </c>
      <c r="E7">
        <f>MIN(A:A)</f>
        <v>0.28926753999999999</v>
      </c>
      <c r="F7">
        <f>MIN(B:B)</f>
        <v>52</v>
      </c>
      <c r="H7" t="s">
        <v>15</v>
      </c>
      <c r="I7">
        <f>COUNTIFS(A:A,"&lt;1")/COUNT(A:A)*100</f>
        <v>7.0000000000000009</v>
      </c>
    </row>
    <row r="8" spans="1:10" x14ac:dyDescent="0.4">
      <c r="A8">
        <v>5.8410260679999997</v>
      </c>
      <c r="B8">
        <v>54</v>
      </c>
    </row>
    <row r="9" spans="1:10" x14ac:dyDescent="0.4">
      <c r="A9">
        <v>5.6945331100000001</v>
      </c>
      <c r="B9">
        <v>59</v>
      </c>
      <c r="D9" t="s">
        <v>0</v>
      </c>
      <c r="H9" t="s">
        <v>1</v>
      </c>
    </row>
    <row r="10" spans="1:10" x14ac:dyDescent="0.4">
      <c r="A10">
        <v>5.7971532339999996</v>
      </c>
      <c r="B10">
        <v>56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7.3711586000000002</v>
      </c>
      <c r="B11">
        <v>57</v>
      </c>
      <c r="D11">
        <v>0</v>
      </c>
      <c r="E11">
        <v>1</v>
      </c>
      <c r="F11">
        <f>COUNTIFS(A:A,"&lt;"&amp;E11,A:A,"&gt;="&amp;D11)</f>
        <v>7</v>
      </c>
      <c r="H11">
        <v>50</v>
      </c>
      <c r="I11">
        <v>52</v>
      </c>
      <c r="J11">
        <f t="shared" ref="J11:J17" si="0">COUNTIFS(B:B,"&lt;"&amp;I11,B:B,"&gt;="&amp;H11)</f>
        <v>0</v>
      </c>
    </row>
    <row r="12" spans="1:10" x14ac:dyDescent="0.4">
      <c r="A12">
        <v>1.4676973820000001</v>
      </c>
      <c r="B12">
        <v>57</v>
      </c>
      <c r="D12">
        <v>1</v>
      </c>
      <c r="E12">
        <v>2</v>
      </c>
      <c r="F12">
        <f t="shared" ref="F12:F28" si="1">COUNTIFS(A:A,"&lt;"&amp;E12,A:A,"&gt;="&amp;D12)</f>
        <v>15</v>
      </c>
      <c r="H12">
        <v>52</v>
      </c>
      <c r="I12">
        <v>54</v>
      </c>
      <c r="J12">
        <f t="shared" si="0"/>
        <v>7</v>
      </c>
    </row>
    <row r="13" spans="1:10" x14ac:dyDescent="0.4">
      <c r="A13">
        <v>12.11874914</v>
      </c>
      <c r="B13">
        <v>56</v>
      </c>
      <c r="D13">
        <v>2</v>
      </c>
      <c r="E13">
        <v>3</v>
      </c>
      <c r="F13">
        <f t="shared" si="1"/>
        <v>14</v>
      </c>
      <c r="H13">
        <v>54</v>
      </c>
      <c r="I13">
        <v>56</v>
      </c>
      <c r="J13">
        <f t="shared" si="0"/>
        <v>18</v>
      </c>
    </row>
    <row r="14" spans="1:10" x14ac:dyDescent="0.4">
      <c r="A14">
        <v>4.4142434599999998</v>
      </c>
      <c r="B14">
        <v>60</v>
      </c>
      <c r="D14">
        <v>3</v>
      </c>
      <c r="E14">
        <v>4</v>
      </c>
      <c r="F14">
        <f t="shared" si="1"/>
        <v>13</v>
      </c>
      <c r="H14">
        <v>56</v>
      </c>
      <c r="I14">
        <v>58</v>
      </c>
      <c r="J14">
        <f t="shared" si="0"/>
        <v>34</v>
      </c>
    </row>
    <row r="15" spans="1:10" x14ac:dyDescent="0.4">
      <c r="A15">
        <v>9.4316904539999999</v>
      </c>
      <c r="B15">
        <v>61</v>
      </c>
      <c r="D15">
        <v>4</v>
      </c>
      <c r="E15">
        <v>5</v>
      </c>
      <c r="F15">
        <f t="shared" si="1"/>
        <v>12</v>
      </c>
      <c r="H15">
        <v>58</v>
      </c>
      <c r="I15">
        <v>60</v>
      </c>
      <c r="J15">
        <f t="shared" si="0"/>
        <v>23</v>
      </c>
    </row>
    <row r="16" spans="1:10" x14ac:dyDescent="0.4">
      <c r="A16">
        <v>6.2517306799999997</v>
      </c>
      <c r="B16">
        <v>59</v>
      </c>
      <c r="D16">
        <v>5</v>
      </c>
      <c r="E16">
        <v>6</v>
      </c>
      <c r="F16">
        <f t="shared" si="1"/>
        <v>14</v>
      </c>
      <c r="H16">
        <v>60</v>
      </c>
      <c r="I16">
        <v>62</v>
      </c>
      <c r="J16">
        <f t="shared" si="0"/>
        <v>16</v>
      </c>
    </row>
    <row r="17" spans="1:10" x14ac:dyDescent="0.4">
      <c r="A17">
        <v>3.9368255140000001</v>
      </c>
      <c r="B17">
        <v>58</v>
      </c>
      <c r="D17">
        <v>6</v>
      </c>
      <c r="E17">
        <v>7</v>
      </c>
      <c r="F17">
        <f t="shared" si="1"/>
        <v>4</v>
      </c>
      <c r="H17">
        <v>62</v>
      </c>
      <c r="I17">
        <v>64</v>
      </c>
      <c r="J17">
        <f t="shared" si="0"/>
        <v>2</v>
      </c>
    </row>
    <row r="18" spans="1:10" x14ac:dyDescent="0.4">
      <c r="A18">
        <v>0.70162582399999995</v>
      </c>
      <c r="B18">
        <v>54</v>
      </c>
      <c r="D18">
        <v>7</v>
      </c>
      <c r="E18">
        <v>8</v>
      </c>
      <c r="F18">
        <f t="shared" si="1"/>
        <v>3</v>
      </c>
    </row>
    <row r="19" spans="1:10" x14ac:dyDescent="0.4">
      <c r="A19">
        <v>6.400545835</v>
      </c>
      <c r="B19">
        <v>57</v>
      </c>
      <c r="D19">
        <v>8</v>
      </c>
      <c r="E19">
        <v>9</v>
      </c>
      <c r="F19">
        <f t="shared" si="1"/>
        <v>4</v>
      </c>
    </row>
    <row r="20" spans="1:10" x14ac:dyDescent="0.4">
      <c r="A20">
        <v>5.0056753159999996</v>
      </c>
      <c r="B20">
        <v>57</v>
      </c>
      <c r="D20">
        <v>9</v>
      </c>
      <c r="E20">
        <v>10</v>
      </c>
      <c r="F20">
        <f t="shared" si="1"/>
        <v>8</v>
      </c>
    </row>
    <row r="21" spans="1:10" x14ac:dyDescent="0.4">
      <c r="A21">
        <v>4.317708015</v>
      </c>
      <c r="B21">
        <v>56</v>
      </c>
      <c r="D21">
        <v>10</v>
      </c>
      <c r="E21">
        <v>11</v>
      </c>
      <c r="F21">
        <f t="shared" si="1"/>
        <v>0</v>
      </c>
    </row>
    <row r="22" spans="1:10" x14ac:dyDescent="0.4">
      <c r="A22">
        <v>4.2262420650000001</v>
      </c>
      <c r="B22">
        <v>56</v>
      </c>
      <c r="D22">
        <v>11</v>
      </c>
      <c r="E22">
        <v>12</v>
      </c>
      <c r="F22">
        <f t="shared" si="1"/>
        <v>1</v>
      </c>
    </row>
    <row r="23" spans="1:10" x14ac:dyDescent="0.4">
      <c r="A23">
        <v>0.45876812900000002</v>
      </c>
      <c r="B23">
        <v>56</v>
      </c>
      <c r="D23">
        <v>12</v>
      </c>
      <c r="E23">
        <v>13</v>
      </c>
      <c r="F23">
        <f t="shared" si="1"/>
        <v>3</v>
      </c>
    </row>
    <row r="24" spans="1:10" x14ac:dyDescent="0.4">
      <c r="A24">
        <v>2.0022134779999998</v>
      </c>
      <c r="B24">
        <v>58</v>
      </c>
      <c r="D24">
        <v>13</v>
      </c>
      <c r="E24">
        <v>14</v>
      </c>
      <c r="F24">
        <f t="shared" si="1"/>
        <v>0</v>
      </c>
    </row>
    <row r="25" spans="1:10" x14ac:dyDescent="0.4">
      <c r="A25">
        <v>8.2136166100000008</v>
      </c>
      <c r="B25">
        <v>55</v>
      </c>
      <c r="D25">
        <v>14</v>
      </c>
      <c r="E25">
        <v>15</v>
      </c>
      <c r="F25">
        <f t="shared" si="1"/>
        <v>0</v>
      </c>
    </row>
    <row r="26" spans="1:10" x14ac:dyDescent="0.4">
      <c r="A26">
        <v>9.4939255710000001</v>
      </c>
      <c r="B26">
        <v>60</v>
      </c>
      <c r="D26">
        <v>15</v>
      </c>
      <c r="E26">
        <v>16</v>
      </c>
      <c r="F26">
        <f t="shared" si="1"/>
        <v>1</v>
      </c>
    </row>
    <row r="27" spans="1:10" x14ac:dyDescent="0.4">
      <c r="A27">
        <v>2.6879019739999999</v>
      </c>
      <c r="B27">
        <v>60</v>
      </c>
      <c r="D27">
        <v>16</v>
      </c>
      <c r="E27">
        <v>17</v>
      </c>
      <c r="F27">
        <f t="shared" si="1"/>
        <v>0</v>
      </c>
    </row>
    <row r="28" spans="1:10" x14ac:dyDescent="0.4">
      <c r="A28">
        <v>2.2292726040000002</v>
      </c>
      <c r="B28">
        <v>54</v>
      </c>
      <c r="D28">
        <v>17</v>
      </c>
      <c r="E28">
        <v>18</v>
      </c>
      <c r="F28">
        <f t="shared" si="1"/>
        <v>0</v>
      </c>
    </row>
    <row r="29" spans="1:10" x14ac:dyDescent="0.4">
      <c r="A29">
        <v>8.8671164509999993</v>
      </c>
      <c r="B29">
        <v>59</v>
      </c>
    </row>
    <row r="30" spans="1:10" x14ac:dyDescent="0.4">
      <c r="A30">
        <v>5.9783911710000002</v>
      </c>
      <c r="B30">
        <v>59</v>
      </c>
    </row>
    <row r="31" spans="1:10" x14ac:dyDescent="0.4">
      <c r="A31">
        <v>4.9719979759999999</v>
      </c>
      <c r="B31">
        <v>59</v>
      </c>
    </row>
    <row r="32" spans="1:10" x14ac:dyDescent="0.4">
      <c r="A32">
        <v>4.2094104290000001</v>
      </c>
      <c r="B32">
        <v>61</v>
      </c>
    </row>
    <row r="33" spans="1:2" x14ac:dyDescent="0.4">
      <c r="A33">
        <v>2.7716386320000002</v>
      </c>
      <c r="B33">
        <v>55</v>
      </c>
    </row>
    <row r="34" spans="1:2" x14ac:dyDescent="0.4">
      <c r="A34">
        <v>3.2528290750000002</v>
      </c>
      <c r="B34">
        <v>54</v>
      </c>
    </row>
    <row r="35" spans="1:2" x14ac:dyDescent="0.4">
      <c r="A35">
        <v>1.293574333</v>
      </c>
      <c r="B35">
        <v>53</v>
      </c>
    </row>
    <row r="36" spans="1:2" x14ac:dyDescent="0.4">
      <c r="A36">
        <v>3.1984465119999999</v>
      </c>
      <c r="B36">
        <v>55</v>
      </c>
    </row>
    <row r="37" spans="1:2" x14ac:dyDescent="0.4">
      <c r="A37">
        <v>2.2729234699999998</v>
      </c>
      <c r="B37">
        <v>56</v>
      </c>
    </row>
    <row r="38" spans="1:2" x14ac:dyDescent="0.4">
      <c r="A38">
        <v>6.4188730720000002</v>
      </c>
      <c r="B38">
        <v>61</v>
      </c>
    </row>
    <row r="39" spans="1:2" x14ac:dyDescent="0.4">
      <c r="A39">
        <v>1.1649539470000001</v>
      </c>
      <c r="B39">
        <v>56</v>
      </c>
    </row>
    <row r="40" spans="1:2" x14ac:dyDescent="0.4">
      <c r="A40">
        <v>3.7575361730000001</v>
      </c>
      <c r="B40">
        <v>55</v>
      </c>
    </row>
    <row r="41" spans="1:2" x14ac:dyDescent="0.4">
      <c r="A41">
        <v>5.2898528579999997</v>
      </c>
      <c r="B41">
        <v>60</v>
      </c>
    </row>
    <row r="42" spans="1:2" x14ac:dyDescent="0.4">
      <c r="A42">
        <v>9.2229247090000008</v>
      </c>
      <c r="B42">
        <v>62</v>
      </c>
    </row>
    <row r="43" spans="1:2" x14ac:dyDescent="0.4">
      <c r="A43">
        <v>1.2825870509999999</v>
      </c>
      <c r="B43">
        <v>56</v>
      </c>
    </row>
    <row r="44" spans="1:2" x14ac:dyDescent="0.4">
      <c r="A44">
        <v>4.9598033429999999</v>
      </c>
      <c r="B44">
        <v>57</v>
      </c>
    </row>
    <row r="45" spans="1:2" x14ac:dyDescent="0.4">
      <c r="A45">
        <v>4.4300949569999997</v>
      </c>
      <c r="B45">
        <v>60</v>
      </c>
    </row>
    <row r="46" spans="1:2" x14ac:dyDescent="0.4">
      <c r="A46">
        <v>7.9516942500000001</v>
      </c>
      <c r="B46">
        <v>61</v>
      </c>
    </row>
    <row r="47" spans="1:2" x14ac:dyDescent="0.4">
      <c r="A47">
        <v>11.58253646</v>
      </c>
      <c r="B47">
        <v>58</v>
      </c>
    </row>
    <row r="48" spans="1:2" x14ac:dyDescent="0.4">
      <c r="A48">
        <v>4.5722842220000004</v>
      </c>
      <c r="B48">
        <v>55</v>
      </c>
    </row>
    <row r="49" spans="1:2" x14ac:dyDescent="0.4">
      <c r="A49">
        <v>1.667496681</v>
      </c>
      <c r="B49">
        <v>59</v>
      </c>
    </row>
    <row r="50" spans="1:2" x14ac:dyDescent="0.4">
      <c r="A50">
        <v>4.2466421130000001</v>
      </c>
      <c r="B50">
        <v>58</v>
      </c>
    </row>
    <row r="51" spans="1:2" x14ac:dyDescent="0.4">
      <c r="A51">
        <v>1.1799793240000001</v>
      </c>
      <c r="B51">
        <v>57</v>
      </c>
    </row>
    <row r="52" spans="1:2" x14ac:dyDescent="0.4">
      <c r="A52">
        <v>1.7648298739999999</v>
      </c>
      <c r="B52">
        <v>56</v>
      </c>
    </row>
    <row r="53" spans="1:2" x14ac:dyDescent="0.4">
      <c r="A53">
        <v>3.3441116809999998</v>
      </c>
      <c r="B53">
        <v>56</v>
      </c>
    </row>
    <row r="54" spans="1:2" x14ac:dyDescent="0.4">
      <c r="A54">
        <v>1.7393472189999999</v>
      </c>
      <c r="B54">
        <v>55</v>
      </c>
    </row>
    <row r="55" spans="1:2" x14ac:dyDescent="0.4">
      <c r="A55">
        <v>4.8351061340000001</v>
      </c>
      <c r="B55">
        <v>60</v>
      </c>
    </row>
    <row r="56" spans="1:2" x14ac:dyDescent="0.4">
      <c r="A56">
        <v>5.0804128649999996</v>
      </c>
      <c r="B56">
        <v>55</v>
      </c>
    </row>
    <row r="57" spans="1:2" x14ac:dyDescent="0.4">
      <c r="A57">
        <v>5.4246685499999998</v>
      </c>
      <c r="B57">
        <v>60</v>
      </c>
    </row>
    <row r="58" spans="1:2" x14ac:dyDescent="0.4">
      <c r="A58">
        <v>1.590498924</v>
      </c>
      <c r="B58">
        <v>56</v>
      </c>
    </row>
    <row r="59" spans="1:2" x14ac:dyDescent="0.4">
      <c r="A59">
        <v>1.8488097189999999</v>
      </c>
      <c r="B59">
        <v>56</v>
      </c>
    </row>
    <row r="60" spans="1:2" x14ac:dyDescent="0.4">
      <c r="A60">
        <v>3.0719785690000001</v>
      </c>
      <c r="B60">
        <v>57</v>
      </c>
    </row>
    <row r="61" spans="1:2" x14ac:dyDescent="0.4">
      <c r="A61">
        <v>1.268601179</v>
      </c>
      <c r="B61">
        <v>56</v>
      </c>
    </row>
    <row r="62" spans="1:2" x14ac:dyDescent="0.4">
      <c r="A62">
        <v>9.0020792479999994</v>
      </c>
      <c r="B62">
        <v>54</v>
      </c>
    </row>
    <row r="63" spans="1:2" x14ac:dyDescent="0.4">
      <c r="A63">
        <v>8.7706780430000002</v>
      </c>
      <c r="B63">
        <v>54</v>
      </c>
    </row>
    <row r="64" spans="1:2" x14ac:dyDescent="0.4">
      <c r="A64">
        <v>15.208198790000001</v>
      </c>
      <c r="B64">
        <v>59</v>
      </c>
    </row>
    <row r="65" spans="1:2" x14ac:dyDescent="0.4">
      <c r="A65">
        <v>2.8752312660000001</v>
      </c>
      <c r="B65">
        <v>55</v>
      </c>
    </row>
    <row r="66" spans="1:2" x14ac:dyDescent="0.4">
      <c r="A66">
        <v>5.359671831</v>
      </c>
      <c r="B66">
        <v>59</v>
      </c>
    </row>
    <row r="67" spans="1:2" x14ac:dyDescent="0.4">
      <c r="A67">
        <v>1.1189792160000001</v>
      </c>
      <c r="B67">
        <v>56</v>
      </c>
    </row>
    <row r="68" spans="1:2" x14ac:dyDescent="0.4">
      <c r="A68">
        <v>3.975045443</v>
      </c>
      <c r="B68">
        <v>58</v>
      </c>
    </row>
    <row r="69" spans="1:2" x14ac:dyDescent="0.4">
      <c r="A69">
        <v>3.3669180870000002</v>
      </c>
      <c r="B69">
        <v>61</v>
      </c>
    </row>
    <row r="70" spans="1:2" x14ac:dyDescent="0.4">
      <c r="A70">
        <v>12.490013360000001</v>
      </c>
      <c r="B70">
        <v>60</v>
      </c>
    </row>
    <row r="71" spans="1:2" x14ac:dyDescent="0.4">
      <c r="A71">
        <v>9.2364037040000007</v>
      </c>
      <c r="B71">
        <v>59</v>
      </c>
    </row>
    <row r="72" spans="1:2" x14ac:dyDescent="0.4">
      <c r="A72">
        <v>3.6547677520000001</v>
      </c>
      <c r="B72">
        <v>57</v>
      </c>
    </row>
    <row r="73" spans="1:2" x14ac:dyDescent="0.4">
      <c r="A73">
        <v>2.3997592929999998</v>
      </c>
      <c r="B73">
        <v>59</v>
      </c>
    </row>
    <row r="74" spans="1:2" x14ac:dyDescent="0.4">
      <c r="A74">
        <v>18.391736510000001</v>
      </c>
      <c r="B74">
        <v>62</v>
      </c>
    </row>
    <row r="75" spans="1:2" x14ac:dyDescent="0.4">
      <c r="A75">
        <v>0.28926753999999999</v>
      </c>
      <c r="B75">
        <v>53</v>
      </c>
    </row>
    <row r="76" spans="1:2" x14ac:dyDescent="0.4">
      <c r="A76">
        <v>5.5026137830000001</v>
      </c>
      <c r="B76">
        <v>57</v>
      </c>
    </row>
    <row r="77" spans="1:2" x14ac:dyDescent="0.4">
      <c r="A77">
        <v>3.6627094750000002</v>
      </c>
      <c r="B77">
        <v>60</v>
      </c>
    </row>
    <row r="78" spans="1:2" x14ac:dyDescent="0.4">
      <c r="A78">
        <v>1.7672865390000001</v>
      </c>
      <c r="B78">
        <v>58</v>
      </c>
    </row>
    <row r="79" spans="1:2" x14ac:dyDescent="0.4">
      <c r="A79">
        <v>5.6018619540000003</v>
      </c>
      <c r="B79">
        <v>57</v>
      </c>
    </row>
    <row r="80" spans="1:2" x14ac:dyDescent="0.4">
      <c r="A80">
        <v>2.9259414669999999</v>
      </c>
      <c r="B80">
        <v>57</v>
      </c>
    </row>
    <row r="81" spans="1:2" x14ac:dyDescent="0.4">
      <c r="A81">
        <v>6.1542463300000003</v>
      </c>
      <c r="B81">
        <v>58</v>
      </c>
    </row>
    <row r="82" spans="1:2" x14ac:dyDescent="0.4">
      <c r="A82">
        <v>3.5272543430000001</v>
      </c>
      <c r="B82">
        <v>57</v>
      </c>
    </row>
    <row r="83" spans="1:2" x14ac:dyDescent="0.4">
      <c r="A83">
        <v>4.4684212209999998</v>
      </c>
      <c r="B83">
        <v>59</v>
      </c>
    </row>
    <row r="84" spans="1:2" x14ac:dyDescent="0.4">
      <c r="A84">
        <v>5.9839971070000004</v>
      </c>
      <c r="B84">
        <v>56</v>
      </c>
    </row>
    <row r="85" spans="1:2" x14ac:dyDescent="0.4">
      <c r="A85">
        <v>1.5389111040000001</v>
      </c>
      <c r="B85">
        <v>58</v>
      </c>
    </row>
    <row r="86" spans="1:2" x14ac:dyDescent="0.4">
      <c r="A86">
        <v>5.5571670529999997</v>
      </c>
      <c r="B86">
        <v>59</v>
      </c>
    </row>
    <row r="87" spans="1:2" x14ac:dyDescent="0.4">
      <c r="A87">
        <v>0.46694016500000002</v>
      </c>
      <c r="B87">
        <v>57</v>
      </c>
    </row>
    <row r="88" spans="1:2" x14ac:dyDescent="0.4">
      <c r="A88">
        <v>2.986985207</v>
      </c>
      <c r="B88">
        <v>61</v>
      </c>
    </row>
    <row r="89" spans="1:2" x14ac:dyDescent="0.4">
      <c r="A89">
        <v>5.5651953220000001</v>
      </c>
      <c r="B89">
        <v>59</v>
      </c>
    </row>
    <row r="90" spans="1:2" x14ac:dyDescent="0.4">
      <c r="A90">
        <v>0.55953621899999995</v>
      </c>
      <c r="B90">
        <v>54</v>
      </c>
    </row>
    <row r="91" spans="1:2" x14ac:dyDescent="0.4">
      <c r="A91">
        <v>12.90649056</v>
      </c>
      <c r="B91">
        <v>57</v>
      </c>
    </row>
    <row r="92" spans="1:2" x14ac:dyDescent="0.4">
      <c r="A92">
        <v>9.0497984890000005</v>
      </c>
      <c r="B92">
        <v>61</v>
      </c>
    </row>
    <row r="93" spans="1:2" x14ac:dyDescent="0.4">
      <c r="A93">
        <v>2.907189131</v>
      </c>
      <c r="B93">
        <v>58</v>
      </c>
    </row>
    <row r="94" spans="1:2" x14ac:dyDescent="0.4">
      <c r="A94">
        <v>0.65226817100000001</v>
      </c>
      <c r="B94">
        <v>56</v>
      </c>
    </row>
    <row r="95" spans="1:2" x14ac:dyDescent="0.4">
      <c r="A95">
        <v>2.5652878280000002</v>
      </c>
      <c r="B95">
        <v>57</v>
      </c>
    </row>
    <row r="96" spans="1:2" x14ac:dyDescent="0.4">
      <c r="A96">
        <v>3.2129306789999998</v>
      </c>
      <c r="B96">
        <v>57</v>
      </c>
    </row>
    <row r="97" spans="1:2" x14ac:dyDescent="0.4">
      <c r="A97">
        <v>1.286572695</v>
      </c>
      <c r="B97">
        <v>53</v>
      </c>
    </row>
    <row r="98" spans="1:2" x14ac:dyDescent="0.4">
      <c r="A98">
        <v>3.1186985969999999</v>
      </c>
      <c r="B98">
        <v>57</v>
      </c>
    </row>
    <row r="99" spans="1:2" x14ac:dyDescent="0.4">
      <c r="A99">
        <v>4.7931780819999998</v>
      </c>
      <c r="B99">
        <v>52</v>
      </c>
    </row>
    <row r="100" spans="1:2" x14ac:dyDescent="0.4">
      <c r="A100">
        <v>2.280947447</v>
      </c>
      <c r="B100">
        <v>58</v>
      </c>
    </row>
    <row r="101" spans="1:2" x14ac:dyDescent="0.4">
      <c r="A101">
        <v>9.1126267910000003</v>
      </c>
      <c r="B101">
        <v>52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3B6A1-53E3-48B8-947C-A15ED8820269}">
  <dimension ref="A1:J98"/>
  <sheetViews>
    <sheetView workbookViewId="0">
      <selection activeCell="E23" sqref="E23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2.3646709920000002</v>
      </c>
      <c r="B2">
        <v>58</v>
      </c>
      <c r="E2" t="s">
        <v>0</v>
      </c>
      <c r="F2" t="s">
        <v>1</v>
      </c>
    </row>
    <row r="3" spans="1:10" x14ac:dyDescent="0.4">
      <c r="A3">
        <v>4.9621684549999996</v>
      </c>
      <c r="B3">
        <v>59</v>
      </c>
      <c r="D3" t="s">
        <v>3</v>
      </c>
      <c r="E3">
        <f>AVERAGE(A:A)</f>
        <v>5.2077668942989677</v>
      </c>
      <c r="F3">
        <f>AVERAGE(B:B)</f>
        <v>57.134020618556704</v>
      </c>
    </row>
    <row r="4" spans="1:10" x14ac:dyDescent="0.4">
      <c r="A4">
        <v>1.875103951</v>
      </c>
      <c r="B4">
        <v>54</v>
      </c>
      <c r="D4" t="s">
        <v>2</v>
      </c>
      <c r="E4">
        <f>_xlfn.STDEV.S(A:A)</f>
        <v>3.6558136893470849</v>
      </c>
      <c r="F4">
        <f>_xlfn.STDEV.S(B:B)</f>
        <v>2.0947795527382951</v>
      </c>
    </row>
    <row r="5" spans="1:10" x14ac:dyDescent="0.4">
      <c r="A5">
        <v>6.1049258709999998</v>
      </c>
      <c r="B5">
        <v>59</v>
      </c>
      <c r="D5" t="s">
        <v>4</v>
      </c>
      <c r="E5">
        <f>MAX(A:A)</f>
        <v>17.131997349999999</v>
      </c>
      <c r="F5">
        <f>MAX(B:B)</f>
        <v>61</v>
      </c>
    </row>
    <row r="6" spans="1:10" x14ac:dyDescent="0.4">
      <c r="A6">
        <v>6.8672938349999999</v>
      </c>
      <c r="B6">
        <v>54</v>
      </c>
      <c r="D6" t="s">
        <v>6</v>
      </c>
      <c r="E6">
        <f>MEDIAN(A:A)</f>
        <v>4.0858032700000004</v>
      </c>
      <c r="F6">
        <f>MEDIAN(B:B)</f>
        <v>57</v>
      </c>
    </row>
    <row r="7" spans="1:10" x14ac:dyDescent="0.4">
      <c r="A7">
        <v>6.4045605659999998</v>
      </c>
      <c r="B7">
        <v>57</v>
      </c>
      <c r="D7" t="s">
        <v>5</v>
      </c>
      <c r="E7">
        <f>MIN(A:A)</f>
        <v>0.76197838799999995</v>
      </c>
      <c r="F7">
        <f>MIN(B:B)</f>
        <v>51</v>
      </c>
    </row>
    <row r="8" spans="1:10" x14ac:dyDescent="0.4">
      <c r="A8">
        <v>2.044305563</v>
      </c>
      <c r="B8">
        <v>58</v>
      </c>
    </row>
    <row r="9" spans="1:10" x14ac:dyDescent="0.4">
      <c r="A9">
        <v>9.7807893749999995</v>
      </c>
      <c r="B9">
        <v>60</v>
      </c>
      <c r="D9" t="s">
        <v>0</v>
      </c>
      <c r="H9" t="s">
        <v>1</v>
      </c>
    </row>
    <row r="10" spans="1:10" x14ac:dyDescent="0.4">
      <c r="A10">
        <v>14.34768367</v>
      </c>
      <c r="B10">
        <v>59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16.195704460000002</v>
      </c>
      <c r="B11">
        <v>54</v>
      </c>
      <c r="D11">
        <v>0</v>
      </c>
      <c r="E11">
        <v>1</v>
      </c>
      <c r="F11">
        <f>COUNTIFS(A:A,"&lt;"&amp;E11,A:A,"&gt;="&amp;D11)</f>
        <v>5</v>
      </c>
      <c r="H11">
        <v>50</v>
      </c>
      <c r="I11">
        <v>52</v>
      </c>
      <c r="J11">
        <f t="shared" ref="J11:J17" si="0">COUNTIFS(B:B,"&lt;"&amp;I11,B:B,"&gt;="&amp;H11)</f>
        <v>2</v>
      </c>
    </row>
    <row r="12" spans="1:10" x14ac:dyDescent="0.4">
      <c r="A12">
        <v>0.93065237999999995</v>
      </c>
      <c r="B12">
        <v>54</v>
      </c>
      <c r="D12">
        <v>1</v>
      </c>
      <c r="E12">
        <v>2</v>
      </c>
      <c r="F12">
        <f t="shared" ref="F12:F28" si="1">COUNTIFS(A:A,"&lt;"&amp;E12,A:A,"&gt;="&amp;D12)</f>
        <v>10</v>
      </c>
      <c r="H12">
        <v>52</v>
      </c>
      <c r="I12">
        <v>54</v>
      </c>
      <c r="J12">
        <f t="shared" si="0"/>
        <v>2</v>
      </c>
    </row>
    <row r="13" spans="1:10" x14ac:dyDescent="0.4">
      <c r="A13">
        <v>9.8569552900000001</v>
      </c>
      <c r="B13">
        <v>61</v>
      </c>
      <c r="D13">
        <v>2</v>
      </c>
      <c r="E13">
        <v>3</v>
      </c>
      <c r="F13">
        <f t="shared" si="1"/>
        <v>16</v>
      </c>
      <c r="H13">
        <v>54</v>
      </c>
      <c r="I13">
        <v>56</v>
      </c>
      <c r="J13">
        <f t="shared" si="0"/>
        <v>16</v>
      </c>
    </row>
    <row r="14" spans="1:10" x14ac:dyDescent="0.4">
      <c r="A14">
        <v>5.4501101969999999</v>
      </c>
      <c r="B14">
        <v>59</v>
      </c>
      <c r="D14">
        <v>3</v>
      </c>
      <c r="E14">
        <v>4</v>
      </c>
      <c r="F14">
        <f t="shared" si="1"/>
        <v>16</v>
      </c>
      <c r="H14">
        <v>56</v>
      </c>
      <c r="I14">
        <v>58</v>
      </c>
      <c r="J14">
        <f t="shared" si="0"/>
        <v>31</v>
      </c>
    </row>
    <row r="15" spans="1:10" x14ac:dyDescent="0.4">
      <c r="A15">
        <v>8.9584798810000006</v>
      </c>
      <c r="B15">
        <v>57</v>
      </c>
      <c r="D15">
        <v>4</v>
      </c>
      <c r="E15">
        <v>5</v>
      </c>
      <c r="F15">
        <f t="shared" si="1"/>
        <v>9</v>
      </c>
      <c r="H15">
        <v>58</v>
      </c>
      <c r="I15">
        <v>60</v>
      </c>
      <c r="J15">
        <f t="shared" si="0"/>
        <v>34</v>
      </c>
    </row>
    <row r="16" spans="1:10" x14ac:dyDescent="0.4">
      <c r="A16">
        <v>4.0858032700000004</v>
      </c>
      <c r="B16">
        <v>59</v>
      </c>
      <c r="D16">
        <v>5</v>
      </c>
      <c r="E16">
        <v>6</v>
      </c>
      <c r="F16">
        <f t="shared" si="1"/>
        <v>7</v>
      </c>
      <c r="H16">
        <v>60</v>
      </c>
      <c r="I16">
        <v>62</v>
      </c>
      <c r="J16">
        <f t="shared" si="0"/>
        <v>12</v>
      </c>
    </row>
    <row r="17" spans="1:10" x14ac:dyDescent="0.4">
      <c r="A17">
        <v>7.4046759609999997</v>
      </c>
      <c r="B17">
        <v>59</v>
      </c>
      <c r="D17">
        <v>6</v>
      </c>
      <c r="E17">
        <v>7</v>
      </c>
      <c r="F17">
        <f t="shared" si="1"/>
        <v>10</v>
      </c>
      <c r="H17">
        <v>62</v>
      </c>
      <c r="I17">
        <v>64</v>
      </c>
      <c r="J17">
        <f t="shared" si="0"/>
        <v>0</v>
      </c>
    </row>
    <row r="18" spans="1:10" x14ac:dyDescent="0.4">
      <c r="A18">
        <v>15.161167860000001</v>
      </c>
      <c r="B18">
        <v>58</v>
      </c>
      <c r="D18">
        <v>7</v>
      </c>
      <c r="E18">
        <v>8</v>
      </c>
      <c r="F18">
        <f t="shared" si="1"/>
        <v>4</v>
      </c>
    </row>
    <row r="19" spans="1:10" x14ac:dyDescent="0.4">
      <c r="A19">
        <v>2.3474502560000001</v>
      </c>
      <c r="B19">
        <v>60</v>
      </c>
      <c r="D19">
        <v>8</v>
      </c>
      <c r="E19">
        <v>9</v>
      </c>
      <c r="F19">
        <f t="shared" si="1"/>
        <v>8</v>
      </c>
    </row>
    <row r="20" spans="1:10" x14ac:dyDescent="0.4">
      <c r="A20">
        <v>3.343538761</v>
      </c>
      <c r="B20">
        <v>58</v>
      </c>
      <c r="D20">
        <v>9</v>
      </c>
      <c r="E20">
        <v>10</v>
      </c>
      <c r="F20">
        <f t="shared" si="1"/>
        <v>4</v>
      </c>
    </row>
    <row r="21" spans="1:10" x14ac:dyDescent="0.4">
      <c r="A21">
        <v>0.81881236999999996</v>
      </c>
      <c r="B21">
        <v>52</v>
      </c>
      <c r="D21">
        <v>10</v>
      </c>
      <c r="E21">
        <v>11</v>
      </c>
      <c r="F21">
        <f t="shared" si="1"/>
        <v>1</v>
      </c>
    </row>
    <row r="22" spans="1:10" x14ac:dyDescent="0.4">
      <c r="A22">
        <v>9.0709059239999998</v>
      </c>
      <c r="B22">
        <v>58</v>
      </c>
      <c r="D22">
        <v>11</v>
      </c>
      <c r="E22">
        <v>12</v>
      </c>
      <c r="F22">
        <f t="shared" si="1"/>
        <v>1</v>
      </c>
    </row>
    <row r="23" spans="1:10" x14ac:dyDescent="0.4">
      <c r="A23">
        <v>1.8664402959999999</v>
      </c>
      <c r="B23">
        <v>56</v>
      </c>
      <c r="D23">
        <v>12</v>
      </c>
      <c r="E23">
        <v>13</v>
      </c>
      <c r="F23">
        <f t="shared" si="1"/>
        <v>0</v>
      </c>
    </row>
    <row r="24" spans="1:10" x14ac:dyDescent="0.4">
      <c r="A24">
        <v>3.8062994479999999</v>
      </c>
      <c r="B24">
        <v>60</v>
      </c>
      <c r="D24">
        <v>13</v>
      </c>
      <c r="E24">
        <v>14</v>
      </c>
      <c r="F24">
        <f t="shared" si="1"/>
        <v>0</v>
      </c>
    </row>
    <row r="25" spans="1:10" x14ac:dyDescent="0.4">
      <c r="A25">
        <v>8.6331090929999998</v>
      </c>
      <c r="B25">
        <v>55</v>
      </c>
      <c r="D25">
        <v>14</v>
      </c>
      <c r="E25">
        <v>15</v>
      </c>
      <c r="F25">
        <f t="shared" si="1"/>
        <v>3</v>
      </c>
    </row>
    <row r="26" spans="1:10" x14ac:dyDescent="0.4">
      <c r="A26">
        <v>1.5350668430000001</v>
      </c>
      <c r="B26">
        <v>58</v>
      </c>
      <c r="D26">
        <v>15</v>
      </c>
      <c r="E26">
        <v>16</v>
      </c>
      <c r="F26">
        <f t="shared" si="1"/>
        <v>1</v>
      </c>
    </row>
    <row r="27" spans="1:10" x14ac:dyDescent="0.4">
      <c r="A27">
        <v>0.99209785500000003</v>
      </c>
      <c r="B27">
        <v>54</v>
      </c>
      <c r="D27">
        <v>16</v>
      </c>
      <c r="E27">
        <v>17</v>
      </c>
      <c r="F27">
        <f t="shared" si="1"/>
        <v>1</v>
      </c>
    </row>
    <row r="28" spans="1:10" x14ac:dyDescent="0.4">
      <c r="A28">
        <v>3.0570921900000001</v>
      </c>
      <c r="B28">
        <v>57</v>
      </c>
      <c r="D28">
        <v>17</v>
      </c>
      <c r="E28">
        <v>18</v>
      </c>
      <c r="F28">
        <f t="shared" si="1"/>
        <v>1</v>
      </c>
    </row>
    <row r="29" spans="1:10" x14ac:dyDescent="0.4">
      <c r="A29">
        <v>2.8175573350000001</v>
      </c>
      <c r="B29">
        <v>57</v>
      </c>
    </row>
    <row r="30" spans="1:10" x14ac:dyDescent="0.4">
      <c r="A30">
        <v>17.131997349999999</v>
      </c>
      <c r="B30">
        <v>59</v>
      </c>
    </row>
    <row r="31" spans="1:10" x14ac:dyDescent="0.4">
      <c r="A31">
        <v>1.071681023</v>
      </c>
      <c r="B31">
        <v>55</v>
      </c>
    </row>
    <row r="32" spans="1:10" x14ac:dyDescent="0.4">
      <c r="A32">
        <v>2.2350583080000002</v>
      </c>
      <c r="B32">
        <v>55</v>
      </c>
    </row>
    <row r="33" spans="1:2" x14ac:dyDescent="0.4">
      <c r="A33">
        <v>11.13967156</v>
      </c>
      <c r="B33">
        <v>60</v>
      </c>
    </row>
    <row r="34" spans="1:2" x14ac:dyDescent="0.4">
      <c r="A34">
        <v>2.0125370029999998</v>
      </c>
      <c r="B34">
        <v>58</v>
      </c>
    </row>
    <row r="35" spans="1:2" x14ac:dyDescent="0.4">
      <c r="A35">
        <v>8.3589873309999998</v>
      </c>
      <c r="B35">
        <v>57</v>
      </c>
    </row>
    <row r="36" spans="1:2" x14ac:dyDescent="0.4">
      <c r="A36">
        <v>5.6101992129999996</v>
      </c>
      <c r="B36">
        <v>58</v>
      </c>
    </row>
    <row r="37" spans="1:2" x14ac:dyDescent="0.4">
      <c r="A37">
        <v>3.617636681</v>
      </c>
      <c r="B37">
        <v>56</v>
      </c>
    </row>
    <row r="38" spans="1:2" x14ac:dyDescent="0.4">
      <c r="A38">
        <v>3.159758568</v>
      </c>
      <c r="B38">
        <v>57</v>
      </c>
    </row>
    <row r="39" spans="1:2" x14ac:dyDescent="0.4">
      <c r="A39">
        <v>14.00118279</v>
      </c>
      <c r="B39">
        <v>58</v>
      </c>
    </row>
    <row r="40" spans="1:2" x14ac:dyDescent="0.4">
      <c r="A40">
        <v>0.76861000099999999</v>
      </c>
      <c r="B40">
        <v>54</v>
      </c>
    </row>
    <row r="41" spans="1:2" x14ac:dyDescent="0.4">
      <c r="A41">
        <v>4.7381711009999998</v>
      </c>
      <c r="B41">
        <v>55</v>
      </c>
    </row>
    <row r="42" spans="1:2" x14ac:dyDescent="0.4">
      <c r="A42">
        <v>5.8947281839999999</v>
      </c>
      <c r="B42">
        <v>58</v>
      </c>
    </row>
    <row r="43" spans="1:2" x14ac:dyDescent="0.4">
      <c r="A43">
        <v>5.5691192149999997</v>
      </c>
      <c r="B43">
        <v>59</v>
      </c>
    </row>
    <row r="44" spans="1:2" x14ac:dyDescent="0.4">
      <c r="A44">
        <v>5.3401443960000003</v>
      </c>
      <c r="B44">
        <v>58</v>
      </c>
    </row>
    <row r="45" spans="1:2" x14ac:dyDescent="0.4">
      <c r="A45">
        <v>6.9739997389999999</v>
      </c>
      <c r="B45">
        <v>56</v>
      </c>
    </row>
    <row r="46" spans="1:2" x14ac:dyDescent="0.4">
      <c r="A46">
        <v>6.4773092270000001</v>
      </c>
      <c r="B46">
        <v>57</v>
      </c>
    </row>
    <row r="47" spans="1:2" x14ac:dyDescent="0.4">
      <c r="A47">
        <v>10.24651742</v>
      </c>
      <c r="B47">
        <v>60</v>
      </c>
    </row>
    <row r="48" spans="1:2" x14ac:dyDescent="0.4">
      <c r="A48">
        <v>3.0011801720000002</v>
      </c>
      <c r="B48">
        <v>58</v>
      </c>
    </row>
    <row r="49" spans="1:2" x14ac:dyDescent="0.4">
      <c r="A49">
        <v>2.4182529449999999</v>
      </c>
      <c r="B49">
        <v>56</v>
      </c>
    </row>
    <row r="50" spans="1:2" x14ac:dyDescent="0.4">
      <c r="A50">
        <v>3.3362460139999999</v>
      </c>
      <c r="B50">
        <v>56</v>
      </c>
    </row>
    <row r="51" spans="1:2" x14ac:dyDescent="0.4">
      <c r="A51">
        <v>8.6137514110000009</v>
      </c>
      <c r="B51">
        <v>60</v>
      </c>
    </row>
    <row r="52" spans="1:2" x14ac:dyDescent="0.4">
      <c r="A52">
        <v>8.772737265</v>
      </c>
      <c r="B52">
        <v>54</v>
      </c>
    </row>
    <row r="53" spans="1:2" x14ac:dyDescent="0.4">
      <c r="A53">
        <v>3.0288655759999998</v>
      </c>
      <c r="B53">
        <v>57</v>
      </c>
    </row>
    <row r="54" spans="1:2" x14ac:dyDescent="0.4">
      <c r="A54">
        <v>3.6040000920000002</v>
      </c>
      <c r="B54">
        <v>60</v>
      </c>
    </row>
    <row r="55" spans="1:2" x14ac:dyDescent="0.4">
      <c r="A55">
        <v>4.1128444670000004</v>
      </c>
      <c r="B55">
        <v>58</v>
      </c>
    </row>
    <row r="56" spans="1:2" x14ac:dyDescent="0.4">
      <c r="A56">
        <v>4.5379726890000001</v>
      </c>
      <c r="B56">
        <v>58</v>
      </c>
    </row>
    <row r="57" spans="1:2" x14ac:dyDescent="0.4">
      <c r="A57">
        <v>6.3730261329999998</v>
      </c>
      <c r="B57">
        <v>60</v>
      </c>
    </row>
    <row r="58" spans="1:2" x14ac:dyDescent="0.4">
      <c r="A58">
        <v>1.617246628</v>
      </c>
      <c r="B58">
        <v>55</v>
      </c>
    </row>
    <row r="59" spans="1:2" x14ac:dyDescent="0.4">
      <c r="A59">
        <v>7.5578248500000003</v>
      </c>
      <c r="B59">
        <v>57</v>
      </c>
    </row>
    <row r="60" spans="1:2" x14ac:dyDescent="0.4">
      <c r="A60">
        <v>2.9981784820000001</v>
      </c>
      <c r="B60">
        <v>53</v>
      </c>
    </row>
    <row r="61" spans="1:2" x14ac:dyDescent="0.4">
      <c r="A61">
        <v>5.06615591</v>
      </c>
      <c r="B61">
        <v>59</v>
      </c>
    </row>
    <row r="62" spans="1:2" x14ac:dyDescent="0.4">
      <c r="A62">
        <v>14.50288153</v>
      </c>
      <c r="B62">
        <v>60</v>
      </c>
    </row>
    <row r="63" spans="1:2" x14ac:dyDescent="0.4">
      <c r="A63">
        <v>3.4517686369999998</v>
      </c>
      <c r="B63">
        <v>59</v>
      </c>
    </row>
    <row r="64" spans="1:2" x14ac:dyDescent="0.4">
      <c r="A64">
        <v>7.5230021479999998</v>
      </c>
      <c r="B64">
        <v>57</v>
      </c>
    </row>
    <row r="65" spans="1:2" x14ac:dyDescent="0.4">
      <c r="A65">
        <v>2.1057510380000002</v>
      </c>
      <c r="B65">
        <v>57</v>
      </c>
    </row>
    <row r="66" spans="1:2" x14ac:dyDescent="0.4">
      <c r="A66">
        <v>3.9852092269999999</v>
      </c>
      <c r="B66">
        <v>60</v>
      </c>
    </row>
    <row r="67" spans="1:2" x14ac:dyDescent="0.4">
      <c r="A67">
        <v>3.0104746819999999</v>
      </c>
      <c r="B67">
        <v>57</v>
      </c>
    </row>
    <row r="68" spans="1:2" x14ac:dyDescent="0.4">
      <c r="A68">
        <v>3.4616003040000001</v>
      </c>
      <c r="B68">
        <v>58</v>
      </c>
    </row>
    <row r="69" spans="1:2" x14ac:dyDescent="0.4">
      <c r="A69">
        <v>6.0242557530000003</v>
      </c>
      <c r="B69">
        <v>58</v>
      </c>
    </row>
    <row r="70" spans="1:2" x14ac:dyDescent="0.4">
      <c r="A70">
        <v>2.3913242819999998</v>
      </c>
      <c r="B70">
        <v>55</v>
      </c>
    </row>
    <row r="71" spans="1:2" x14ac:dyDescent="0.4">
      <c r="A71">
        <v>1.970882893</v>
      </c>
      <c r="B71">
        <v>58</v>
      </c>
    </row>
    <row r="72" spans="1:2" x14ac:dyDescent="0.4">
      <c r="A72">
        <v>3.9227828979999999</v>
      </c>
      <c r="B72">
        <v>57</v>
      </c>
    </row>
    <row r="73" spans="1:2" x14ac:dyDescent="0.4">
      <c r="A73">
        <v>2.7560963630000002</v>
      </c>
      <c r="B73">
        <v>58</v>
      </c>
    </row>
    <row r="74" spans="1:2" x14ac:dyDescent="0.4">
      <c r="A74">
        <v>9.3793394570000004</v>
      </c>
      <c r="B74">
        <v>58</v>
      </c>
    </row>
    <row r="75" spans="1:2" x14ac:dyDescent="0.4">
      <c r="A75">
        <v>4.3301615719999997</v>
      </c>
      <c r="B75">
        <v>56</v>
      </c>
    </row>
    <row r="76" spans="1:2" x14ac:dyDescent="0.4">
      <c r="A76">
        <v>5.025764465</v>
      </c>
      <c r="B76">
        <v>58</v>
      </c>
    </row>
    <row r="77" spans="1:2" x14ac:dyDescent="0.4">
      <c r="A77">
        <v>1.1449394230000001</v>
      </c>
      <c r="B77">
        <v>55</v>
      </c>
    </row>
    <row r="78" spans="1:2" x14ac:dyDescent="0.4">
      <c r="A78">
        <v>4.0240545269999997</v>
      </c>
      <c r="B78">
        <v>54</v>
      </c>
    </row>
    <row r="79" spans="1:2" x14ac:dyDescent="0.4">
      <c r="A79">
        <v>8.0544023510000002</v>
      </c>
      <c r="B79">
        <v>59</v>
      </c>
    </row>
    <row r="80" spans="1:2" x14ac:dyDescent="0.4">
      <c r="A80">
        <v>8.5315206050000008</v>
      </c>
      <c r="B80">
        <v>60</v>
      </c>
    </row>
    <row r="81" spans="1:2" x14ac:dyDescent="0.4">
      <c r="A81">
        <v>2.3964309689999999</v>
      </c>
      <c r="B81">
        <v>56</v>
      </c>
    </row>
    <row r="82" spans="1:2" x14ac:dyDescent="0.4">
      <c r="A82">
        <v>3.6793394089999998</v>
      </c>
      <c r="B82">
        <v>57</v>
      </c>
    </row>
    <row r="83" spans="1:2" x14ac:dyDescent="0.4">
      <c r="A83">
        <v>0.76197838799999995</v>
      </c>
      <c r="B83">
        <v>51</v>
      </c>
    </row>
    <row r="84" spans="1:2" x14ac:dyDescent="0.4">
      <c r="A84">
        <v>2.1975598340000002</v>
      </c>
      <c r="B84">
        <v>56</v>
      </c>
    </row>
    <row r="85" spans="1:2" x14ac:dyDescent="0.4">
      <c r="A85">
        <v>4.6345872879999996</v>
      </c>
      <c r="B85">
        <v>51</v>
      </c>
    </row>
    <row r="86" spans="1:2" x14ac:dyDescent="0.4">
      <c r="A86">
        <v>1.5379271510000001</v>
      </c>
      <c r="B86">
        <v>57</v>
      </c>
    </row>
    <row r="87" spans="1:2" x14ac:dyDescent="0.4">
      <c r="A87">
        <v>1.6126961710000001</v>
      </c>
      <c r="B87">
        <v>57</v>
      </c>
    </row>
    <row r="88" spans="1:2" x14ac:dyDescent="0.4">
      <c r="A88">
        <v>6.1623251440000004</v>
      </c>
      <c r="B88">
        <v>57</v>
      </c>
    </row>
    <row r="89" spans="1:2" x14ac:dyDescent="0.4">
      <c r="A89">
        <v>2.476655483</v>
      </c>
      <c r="B89">
        <v>57</v>
      </c>
    </row>
    <row r="90" spans="1:2" x14ac:dyDescent="0.4">
      <c r="A90">
        <v>1.483354568</v>
      </c>
      <c r="B90">
        <v>57</v>
      </c>
    </row>
    <row r="91" spans="1:2" x14ac:dyDescent="0.4">
      <c r="A91">
        <v>8.0805184840000006</v>
      </c>
      <c r="B91">
        <v>59</v>
      </c>
    </row>
    <row r="92" spans="1:2" x14ac:dyDescent="0.4">
      <c r="A92">
        <v>2.7321932320000002</v>
      </c>
      <c r="B92">
        <v>59</v>
      </c>
    </row>
    <row r="93" spans="1:2" x14ac:dyDescent="0.4">
      <c r="A93">
        <v>2.4815757270000001</v>
      </c>
      <c r="B93">
        <v>56</v>
      </c>
    </row>
    <row r="94" spans="1:2" x14ac:dyDescent="0.4">
      <c r="A94">
        <v>6.6204133030000003</v>
      </c>
      <c r="B94">
        <v>56</v>
      </c>
    </row>
    <row r="95" spans="1:2" x14ac:dyDescent="0.4">
      <c r="A95">
        <v>7.8693859579999996</v>
      </c>
      <c r="B95">
        <v>57</v>
      </c>
    </row>
    <row r="96" spans="1:2" x14ac:dyDescent="0.4">
      <c r="A96">
        <v>3.5333521370000001</v>
      </c>
      <c r="B96">
        <v>57</v>
      </c>
    </row>
    <row r="97" spans="1:2" x14ac:dyDescent="0.4">
      <c r="A97">
        <v>4.4090123180000003</v>
      </c>
      <c r="B97">
        <v>54</v>
      </c>
    </row>
    <row r="98" spans="1:2" x14ac:dyDescent="0.4">
      <c r="A98">
        <v>6.4188573360000003</v>
      </c>
      <c r="B98">
        <v>59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2353C-36B4-4188-9488-ED307084059D}">
  <dimension ref="A1:J96"/>
  <sheetViews>
    <sheetView workbookViewId="0">
      <selection activeCell="F25" sqref="F25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2.96403718</v>
      </c>
      <c r="B2">
        <v>55</v>
      </c>
      <c r="E2" t="s">
        <v>0</v>
      </c>
      <c r="F2" t="s">
        <v>1</v>
      </c>
    </row>
    <row r="3" spans="1:10" x14ac:dyDescent="0.4">
      <c r="A3">
        <v>3.9185609819999998</v>
      </c>
      <c r="B3">
        <v>57</v>
      </c>
      <c r="D3" t="s">
        <v>3</v>
      </c>
      <c r="E3">
        <f>AVERAGE(A:A)</f>
        <v>5.6073862804631549</v>
      </c>
      <c r="F3">
        <f>AVERAGE(B:B)</f>
        <v>56.873684210526314</v>
      </c>
    </row>
    <row r="4" spans="1:10" x14ac:dyDescent="0.4">
      <c r="A4">
        <v>7.5161397460000003</v>
      </c>
      <c r="B4">
        <v>54</v>
      </c>
      <c r="D4" t="s">
        <v>2</v>
      </c>
      <c r="E4">
        <f>_xlfn.STDEV.S(A:A)</f>
        <v>3.7879332926491998</v>
      </c>
      <c r="F4">
        <f>_xlfn.STDEV.S(B:B)</f>
        <v>2.2842760632766521</v>
      </c>
    </row>
    <row r="5" spans="1:10" x14ac:dyDescent="0.4">
      <c r="A5">
        <v>4.0057435039999998</v>
      </c>
      <c r="B5">
        <v>56</v>
      </c>
      <c r="D5" t="s">
        <v>4</v>
      </c>
      <c r="E5">
        <f>MAX(A:A)</f>
        <v>17.041644810000001</v>
      </c>
      <c r="F5">
        <f>MAX(B:B)</f>
        <v>61</v>
      </c>
    </row>
    <row r="6" spans="1:10" x14ac:dyDescent="0.4">
      <c r="A6">
        <v>6.454859495</v>
      </c>
      <c r="B6">
        <v>58</v>
      </c>
      <c r="D6" t="s">
        <v>6</v>
      </c>
      <c r="E6">
        <f>MEDIAN(A:A)</f>
        <v>4.5679090020000004</v>
      </c>
      <c r="F6">
        <f>MEDIAN(B:B)</f>
        <v>57</v>
      </c>
    </row>
    <row r="7" spans="1:10" x14ac:dyDescent="0.4">
      <c r="A7">
        <v>8.3885660170000005</v>
      </c>
      <c r="B7">
        <v>59</v>
      </c>
      <c r="D7" t="s">
        <v>5</v>
      </c>
      <c r="E7">
        <f>MIN(A:A)</f>
        <v>1.185387373</v>
      </c>
      <c r="F7">
        <f>MIN(B:B)</f>
        <v>50</v>
      </c>
    </row>
    <row r="8" spans="1:10" x14ac:dyDescent="0.4">
      <c r="A8">
        <v>4.0671226980000004</v>
      </c>
      <c r="B8">
        <v>58</v>
      </c>
    </row>
    <row r="9" spans="1:10" x14ac:dyDescent="0.4">
      <c r="A9">
        <v>2.165209055</v>
      </c>
      <c r="B9">
        <v>55</v>
      </c>
      <c r="D9" t="s">
        <v>0</v>
      </c>
      <c r="H9" t="s">
        <v>1</v>
      </c>
    </row>
    <row r="10" spans="1:10" x14ac:dyDescent="0.4">
      <c r="A10">
        <v>4.6493504049999999</v>
      </c>
      <c r="B10">
        <v>57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4.5856096739999996</v>
      </c>
      <c r="B11">
        <v>59</v>
      </c>
      <c r="D11">
        <v>0</v>
      </c>
      <c r="E11">
        <v>1</v>
      </c>
      <c r="F11">
        <f>COUNTIFS(A:A,"&lt;"&amp;E11,A:A,"&gt;="&amp;D11)</f>
        <v>0</v>
      </c>
      <c r="H11">
        <v>50</v>
      </c>
      <c r="I11">
        <v>52</v>
      </c>
      <c r="J11">
        <f t="shared" ref="J11:J17" si="0">COUNTIFS(B:B,"&lt;"&amp;I11,B:B,"&gt;="&amp;H11)</f>
        <v>1</v>
      </c>
    </row>
    <row r="12" spans="1:10" x14ac:dyDescent="0.4">
      <c r="A12">
        <v>1.617671251</v>
      </c>
      <c r="B12">
        <v>54</v>
      </c>
      <c r="D12">
        <v>1</v>
      </c>
      <c r="E12">
        <v>2</v>
      </c>
      <c r="F12">
        <f t="shared" ref="F12:F28" si="1">COUNTIFS(A:A,"&lt;"&amp;E12,A:A,"&gt;="&amp;D12)</f>
        <v>11</v>
      </c>
      <c r="H12">
        <v>52</v>
      </c>
      <c r="I12">
        <v>54</v>
      </c>
      <c r="J12">
        <f t="shared" si="0"/>
        <v>5</v>
      </c>
    </row>
    <row r="13" spans="1:10" x14ac:dyDescent="0.4">
      <c r="A13">
        <v>1.972723961</v>
      </c>
      <c r="B13">
        <v>56</v>
      </c>
      <c r="D13">
        <v>2</v>
      </c>
      <c r="E13">
        <v>3</v>
      </c>
      <c r="F13">
        <f t="shared" si="1"/>
        <v>11</v>
      </c>
      <c r="H13">
        <v>54</v>
      </c>
      <c r="I13">
        <v>56</v>
      </c>
      <c r="J13">
        <f t="shared" si="0"/>
        <v>21</v>
      </c>
    </row>
    <row r="14" spans="1:10" x14ac:dyDescent="0.4">
      <c r="A14">
        <v>5.1118822100000001</v>
      </c>
      <c r="B14">
        <v>59</v>
      </c>
      <c r="D14">
        <v>3</v>
      </c>
      <c r="E14">
        <v>4</v>
      </c>
      <c r="F14">
        <f t="shared" si="1"/>
        <v>19</v>
      </c>
      <c r="H14">
        <v>56</v>
      </c>
      <c r="I14">
        <v>58</v>
      </c>
      <c r="J14">
        <f t="shared" si="0"/>
        <v>27</v>
      </c>
    </row>
    <row r="15" spans="1:10" x14ac:dyDescent="0.4">
      <c r="A15">
        <v>7.590797663</v>
      </c>
      <c r="B15">
        <v>57</v>
      </c>
      <c r="D15">
        <v>4</v>
      </c>
      <c r="E15">
        <v>5</v>
      </c>
      <c r="F15">
        <f t="shared" si="1"/>
        <v>15</v>
      </c>
      <c r="H15">
        <v>58</v>
      </c>
      <c r="I15">
        <v>60</v>
      </c>
      <c r="J15">
        <f t="shared" si="0"/>
        <v>28</v>
      </c>
    </row>
    <row r="16" spans="1:10" x14ac:dyDescent="0.4">
      <c r="A16">
        <v>3.954391003</v>
      </c>
      <c r="B16">
        <v>54</v>
      </c>
      <c r="D16">
        <v>5</v>
      </c>
      <c r="E16">
        <v>6</v>
      </c>
      <c r="F16">
        <f t="shared" si="1"/>
        <v>7</v>
      </c>
      <c r="H16">
        <v>60</v>
      </c>
      <c r="I16">
        <v>62</v>
      </c>
      <c r="J16">
        <f t="shared" si="0"/>
        <v>13</v>
      </c>
    </row>
    <row r="17" spans="1:10" x14ac:dyDescent="0.4">
      <c r="A17">
        <v>5.3676819800000004</v>
      </c>
      <c r="B17">
        <v>58</v>
      </c>
      <c r="D17">
        <v>6</v>
      </c>
      <c r="E17">
        <v>7</v>
      </c>
      <c r="F17">
        <f t="shared" si="1"/>
        <v>6</v>
      </c>
      <c r="H17">
        <v>62</v>
      </c>
      <c r="I17">
        <v>64</v>
      </c>
      <c r="J17">
        <f t="shared" si="0"/>
        <v>0</v>
      </c>
    </row>
    <row r="18" spans="1:10" x14ac:dyDescent="0.4">
      <c r="A18">
        <v>6.18646121</v>
      </c>
      <c r="B18">
        <v>60</v>
      </c>
      <c r="D18">
        <v>7</v>
      </c>
      <c r="E18">
        <v>8</v>
      </c>
      <c r="F18">
        <f t="shared" si="1"/>
        <v>6</v>
      </c>
    </row>
    <row r="19" spans="1:10" x14ac:dyDescent="0.4">
      <c r="A19">
        <v>5.0394945140000003</v>
      </c>
      <c r="B19">
        <v>56</v>
      </c>
      <c r="D19">
        <v>8</v>
      </c>
      <c r="E19">
        <v>9</v>
      </c>
      <c r="F19">
        <f t="shared" si="1"/>
        <v>3</v>
      </c>
    </row>
    <row r="20" spans="1:10" x14ac:dyDescent="0.4">
      <c r="A20">
        <v>9.8656051159999993</v>
      </c>
      <c r="B20">
        <v>60</v>
      </c>
      <c r="D20">
        <v>9</v>
      </c>
      <c r="E20">
        <v>10</v>
      </c>
      <c r="F20">
        <f t="shared" si="1"/>
        <v>6</v>
      </c>
    </row>
    <row r="21" spans="1:10" x14ac:dyDescent="0.4">
      <c r="A21">
        <v>9.5086431499999993</v>
      </c>
      <c r="B21">
        <v>61</v>
      </c>
      <c r="D21">
        <v>10</v>
      </c>
      <c r="E21">
        <v>11</v>
      </c>
      <c r="F21">
        <f t="shared" si="1"/>
        <v>1</v>
      </c>
    </row>
    <row r="22" spans="1:10" x14ac:dyDescent="0.4">
      <c r="A22">
        <v>3.1126410959999999</v>
      </c>
      <c r="B22">
        <v>57</v>
      </c>
      <c r="D22">
        <v>11</v>
      </c>
      <c r="E22">
        <v>12</v>
      </c>
      <c r="F22">
        <f t="shared" si="1"/>
        <v>2</v>
      </c>
    </row>
    <row r="23" spans="1:10" x14ac:dyDescent="0.4">
      <c r="A23">
        <v>14.4471252</v>
      </c>
      <c r="B23">
        <v>58</v>
      </c>
      <c r="D23">
        <v>12</v>
      </c>
      <c r="E23">
        <v>13</v>
      </c>
      <c r="F23">
        <f t="shared" si="1"/>
        <v>1</v>
      </c>
    </row>
    <row r="24" spans="1:10" x14ac:dyDescent="0.4">
      <c r="A24">
        <v>1.5948612689999999</v>
      </c>
      <c r="B24">
        <v>54</v>
      </c>
      <c r="D24">
        <v>13</v>
      </c>
      <c r="E24">
        <v>14</v>
      </c>
      <c r="F24">
        <f t="shared" si="1"/>
        <v>2</v>
      </c>
    </row>
    <row r="25" spans="1:10" x14ac:dyDescent="0.4">
      <c r="A25">
        <v>4.3848214150000002</v>
      </c>
      <c r="B25">
        <v>59</v>
      </c>
      <c r="D25">
        <v>14</v>
      </c>
      <c r="E25">
        <v>15</v>
      </c>
      <c r="F25">
        <f t="shared" si="1"/>
        <v>2</v>
      </c>
    </row>
    <row r="26" spans="1:10" x14ac:dyDescent="0.4">
      <c r="A26">
        <v>10.60124278</v>
      </c>
      <c r="B26">
        <v>55</v>
      </c>
      <c r="D26">
        <v>15</v>
      </c>
      <c r="E26">
        <v>16</v>
      </c>
      <c r="F26">
        <f t="shared" si="1"/>
        <v>0</v>
      </c>
    </row>
    <row r="27" spans="1:10" x14ac:dyDescent="0.4">
      <c r="A27">
        <v>1.997641563</v>
      </c>
      <c r="B27">
        <v>54</v>
      </c>
      <c r="D27">
        <v>16</v>
      </c>
      <c r="E27">
        <v>17</v>
      </c>
      <c r="F27">
        <f t="shared" si="1"/>
        <v>2</v>
      </c>
    </row>
    <row r="28" spans="1:10" x14ac:dyDescent="0.4">
      <c r="A28">
        <v>9.0395851139999994</v>
      </c>
      <c r="B28">
        <v>56</v>
      </c>
      <c r="D28">
        <v>17</v>
      </c>
      <c r="E28">
        <v>18</v>
      </c>
      <c r="F28">
        <f t="shared" si="1"/>
        <v>1</v>
      </c>
    </row>
    <row r="29" spans="1:10" x14ac:dyDescent="0.4">
      <c r="A29">
        <v>2.3068296909999999</v>
      </c>
      <c r="B29">
        <v>50</v>
      </c>
    </row>
    <row r="30" spans="1:10" x14ac:dyDescent="0.4">
      <c r="A30">
        <v>2.9652996059999999</v>
      </c>
      <c r="B30">
        <v>58</v>
      </c>
    </row>
    <row r="31" spans="1:10" x14ac:dyDescent="0.4">
      <c r="A31">
        <v>2.1866602899999998</v>
      </c>
      <c r="B31">
        <v>53</v>
      </c>
    </row>
    <row r="32" spans="1:10" x14ac:dyDescent="0.4">
      <c r="A32">
        <v>2.498362303</v>
      </c>
      <c r="B32">
        <v>57</v>
      </c>
    </row>
    <row r="33" spans="1:2" x14ac:dyDescent="0.4">
      <c r="A33">
        <v>3.152545452</v>
      </c>
      <c r="B33">
        <v>56</v>
      </c>
    </row>
    <row r="34" spans="1:2" x14ac:dyDescent="0.4">
      <c r="A34">
        <v>1.661058664</v>
      </c>
      <c r="B34">
        <v>58</v>
      </c>
    </row>
    <row r="35" spans="1:2" x14ac:dyDescent="0.4">
      <c r="A35">
        <v>1.185387373</v>
      </c>
      <c r="B35">
        <v>55</v>
      </c>
    </row>
    <row r="36" spans="1:2" x14ac:dyDescent="0.4">
      <c r="A36">
        <v>1.241697311</v>
      </c>
      <c r="B36">
        <v>54</v>
      </c>
    </row>
    <row r="37" spans="1:2" x14ac:dyDescent="0.4">
      <c r="A37">
        <v>4.996378183</v>
      </c>
      <c r="B37">
        <v>55</v>
      </c>
    </row>
    <row r="38" spans="1:2" x14ac:dyDescent="0.4">
      <c r="A38">
        <v>3.1416552069999999</v>
      </c>
      <c r="B38">
        <v>53</v>
      </c>
    </row>
    <row r="39" spans="1:2" x14ac:dyDescent="0.4">
      <c r="A39">
        <v>1.337291241</v>
      </c>
      <c r="B39">
        <v>52</v>
      </c>
    </row>
    <row r="40" spans="1:2" x14ac:dyDescent="0.4">
      <c r="A40">
        <v>3.2708306309999999</v>
      </c>
      <c r="B40">
        <v>54</v>
      </c>
    </row>
    <row r="41" spans="1:2" x14ac:dyDescent="0.4">
      <c r="A41">
        <v>3.787503719</v>
      </c>
      <c r="B41">
        <v>60</v>
      </c>
    </row>
    <row r="42" spans="1:2" x14ac:dyDescent="0.4">
      <c r="A42">
        <v>5.1312901970000002</v>
      </c>
      <c r="B42">
        <v>60</v>
      </c>
    </row>
    <row r="43" spans="1:2" x14ac:dyDescent="0.4">
      <c r="A43">
        <v>9.0243470670000008</v>
      </c>
      <c r="B43">
        <v>60</v>
      </c>
    </row>
    <row r="44" spans="1:2" x14ac:dyDescent="0.4">
      <c r="A44">
        <v>9.4648792739999994</v>
      </c>
      <c r="B44">
        <v>58</v>
      </c>
    </row>
    <row r="45" spans="1:2" x14ac:dyDescent="0.4">
      <c r="A45">
        <v>4.5795586110000004</v>
      </c>
      <c r="B45">
        <v>55</v>
      </c>
    </row>
    <row r="46" spans="1:2" x14ac:dyDescent="0.4">
      <c r="A46">
        <v>3.1221380230000002</v>
      </c>
      <c r="B46">
        <v>60</v>
      </c>
    </row>
    <row r="47" spans="1:2" x14ac:dyDescent="0.4">
      <c r="A47">
        <v>7.9997742179999998</v>
      </c>
      <c r="B47">
        <v>58</v>
      </c>
    </row>
    <row r="48" spans="1:2" x14ac:dyDescent="0.4">
      <c r="A48">
        <v>9.7713825700000001</v>
      </c>
      <c r="B48">
        <v>58</v>
      </c>
    </row>
    <row r="49" spans="1:2" x14ac:dyDescent="0.4">
      <c r="A49">
        <v>16.652684690000001</v>
      </c>
      <c r="B49">
        <v>61</v>
      </c>
    </row>
    <row r="50" spans="1:2" x14ac:dyDescent="0.4">
      <c r="A50">
        <v>6.8643229010000004</v>
      </c>
      <c r="B50">
        <v>54</v>
      </c>
    </row>
    <row r="51" spans="1:2" x14ac:dyDescent="0.4">
      <c r="A51">
        <v>3.384469986</v>
      </c>
      <c r="B51">
        <v>54</v>
      </c>
    </row>
    <row r="52" spans="1:2" x14ac:dyDescent="0.4">
      <c r="A52">
        <v>5.6655805109999999</v>
      </c>
      <c r="B52">
        <v>58</v>
      </c>
    </row>
    <row r="53" spans="1:2" x14ac:dyDescent="0.4">
      <c r="A53">
        <v>8.7127859589999996</v>
      </c>
      <c r="B53">
        <v>57</v>
      </c>
    </row>
    <row r="54" spans="1:2" x14ac:dyDescent="0.4">
      <c r="A54">
        <v>6.5799589159999998</v>
      </c>
      <c r="B54">
        <v>56</v>
      </c>
    </row>
    <row r="55" spans="1:2" x14ac:dyDescent="0.4">
      <c r="A55">
        <v>4.9178469180000004</v>
      </c>
      <c r="B55">
        <v>57</v>
      </c>
    </row>
    <row r="56" spans="1:2" x14ac:dyDescent="0.4">
      <c r="A56">
        <v>3.4509348869999998</v>
      </c>
      <c r="B56">
        <v>55</v>
      </c>
    </row>
    <row r="57" spans="1:2" x14ac:dyDescent="0.4">
      <c r="A57">
        <v>3.0400865079999999</v>
      </c>
      <c r="B57">
        <v>58</v>
      </c>
    </row>
    <row r="58" spans="1:2" x14ac:dyDescent="0.4">
      <c r="A58">
        <v>2.5182638169999998</v>
      </c>
      <c r="B58">
        <v>56</v>
      </c>
    </row>
    <row r="59" spans="1:2" x14ac:dyDescent="0.4">
      <c r="A59">
        <v>3.2503113749999999</v>
      </c>
      <c r="B59">
        <v>57</v>
      </c>
    </row>
    <row r="60" spans="1:2" x14ac:dyDescent="0.4">
      <c r="A60">
        <v>1.555831194</v>
      </c>
      <c r="B60">
        <v>54</v>
      </c>
    </row>
    <row r="61" spans="1:2" x14ac:dyDescent="0.4">
      <c r="A61">
        <v>6.9465725420000002</v>
      </c>
      <c r="B61">
        <v>60</v>
      </c>
    </row>
    <row r="62" spans="1:2" x14ac:dyDescent="0.4">
      <c r="A62">
        <v>2.147016764</v>
      </c>
      <c r="B62">
        <v>58</v>
      </c>
    </row>
    <row r="63" spans="1:2" x14ac:dyDescent="0.4">
      <c r="A63">
        <v>7.5656988619999996</v>
      </c>
      <c r="B63">
        <v>56</v>
      </c>
    </row>
    <row r="64" spans="1:2" x14ac:dyDescent="0.4">
      <c r="A64">
        <v>3.2641792299999999</v>
      </c>
      <c r="B64">
        <v>58</v>
      </c>
    </row>
    <row r="65" spans="1:2" x14ac:dyDescent="0.4">
      <c r="A65">
        <v>11.526952270000001</v>
      </c>
      <c r="B65">
        <v>59</v>
      </c>
    </row>
    <row r="66" spans="1:2" x14ac:dyDescent="0.4">
      <c r="A66">
        <v>3.3683931829999998</v>
      </c>
      <c r="B66">
        <v>53</v>
      </c>
    </row>
    <row r="67" spans="1:2" x14ac:dyDescent="0.4">
      <c r="A67">
        <v>4.958677292</v>
      </c>
      <c r="B67">
        <v>59</v>
      </c>
    </row>
    <row r="68" spans="1:2" x14ac:dyDescent="0.4">
      <c r="A68">
        <v>5.1518390180000004</v>
      </c>
      <c r="B68">
        <v>56</v>
      </c>
    </row>
    <row r="69" spans="1:2" x14ac:dyDescent="0.4">
      <c r="A69">
        <v>12.512619259999999</v>
      </c>
      <c r="B69">
        <v>55</v>
      </c>
    </row>
    <row r="70" spans="1:2" x14ac:dyDescent="0.4">
      <c r="A70">
        <v>5.5344519620000003</v>
      </c>
      <c r="B70">
        <v>59</v>
      </c>
    </row>
    <row r="71" spans="1:2" x14ac:dyDescent="0.4">
      <c r="A71">
        <v>4.5679090020000004</v>
      </c>
      <c r="B71">
        <v>60</v>
      </c>
    </row>
    <row r="72" spans="1:2" x14ac:dyDescent="0.4">
      <c r="A72">
        <v>6.3333866600000004</v>
      </c>
      <c r="B72">
        <v>60</v>
      </c>
    </row>
    <row r="73" spans="1:2" x14ac:dyDescent="0.4">
      <c r="A73">
        <v>3.8752448560000001</v>
      </c>
      <c r="B73">
        <v>57</v>
      </c>
    </row>
    <row r="74" spans="1:2" x14ac:dyDescent="0.4">
      <c r="A74">
        <v>3.822340965</v>
      </c>
      <c r="B74">
        <v>57</v>
      </c>
    </row>
    <row r="75" spans="1:2" x14ac:dyDescent="0.4">
      <c r="A75">
        <v>1.3318676949999999</v>
      </c>
      <c r="B75">
        <v>56</v>
      </c>
    </row>
    <row r="76" spans="1:2" x14ac:dyDescent="0.4">
      <c r="A76">
        <v>17.041644810000001</v>
      </c>
      <c r="B76">
        <v>58</v>
      </c>
    </row>
    <row r="77" spans="1:2" x14ac:dyDescent="0.4">
      <c r="A77">
        <v>3.2569160460000002</v>
      </c>
      <c r="B77">
        <v>60</v>
      </c>
    </row>
    <row r="78" spans="1:2" x14ac:dyDescent="0.4">
      <c r="A78">
        <v>4.9151449200000004</v>
      </c>
      <c r="B78">
        <v>57</v>
      </c>
    </row>
    <row r="79" spans="1:2" x14ac:dyDescent="0.4">
      <c r="A79">
        <v>7.5986912249999996</v>
      </c>
      <c r="B79">
        <v>59</v>
      </c>
    </row>
    <row r="80" spans="1:2" x14ac:dyDescent="0.4">
      <c r="A80">
        <v>3.4471814630000002</v>
      </c>
      <c r="B80">
        <v>54</v>
      </c>
    </row>
    <row r="81" spans="1:2" x14ac:dyDescent="0.4">
      <c r="A81">
        <v>4.5738873480000004</v>
      </c>
      <c r="B81">
        <v>59</v>
      </c>
    </row>
    <row r="82" spans="1:2" x14ac:dyDescent="0.4">
      <c r="A82">
        <v>8.8018496039999992</v>
      </c>
      <c r="B82">
        <v>58</v>
      </c>
    </row>
    <row r="83" spans="1:2" x14ac:dyDescent="0.4">
      <c r="A83">
        <v>2.378208876</v>
      </c>
      <c r="B83">
        <v>55</v>
      </c>
    </row>
    <row r="84" spans="1:2" x14ac:dyDescent="0.4">
      <c r="A84">
        <v>2.196114063</v>
      </c>
      <c r="B84">
        <v>58</v>
      </c>
    </row>
    <row r="85" spans="1:2" x14ac:dyDescent="0.4">
      <c r="A85">
        <v>1.2373063559999999</v>
      </c>
      <c r="B85">
        <v>54</v>
      </c>
    </row>
    <row r="86" spans="1:2" x14ac:dyDescent="0.4">
      <c r="A86">
        <v>2.15237546</v>
      </c>
      <c r="B86">
        <v>57</v>
      </c>
    </row>
    <row r="87" spans="1:2" x14ac:dyDescent="0.4">
      <c r="A87">
        <v>16.253810640000001</v>
      </c>
      <c r="B87">
        <v>61</v>
      </c>
    </row>
    <row r="88" spans="1:2" x14ac:dyDescent="0.4">
      <c r="A88">
        <v>7.1425406929999999</v>
      </c>
      <c r="B88">
        <v>57</v>
      </c>
    </row>
    <row r="89" spans="1:2" x14ac:dyDescent="0.4">
      <c r="A89">
        <v>4.122448683</v>
      </c>
      <c r="B89">
        <v>58</v>
      </c>
    </row>
    <row r="90" spans="1:2" x14ac:dyDescent="0.4">
      <c r="A90">
        <v>4.066416502</v>
      </c>
      <c r="B90">
        <v>59</v>
      </c>
    </row>
    <row r="91" spans="1:2" x14ac:dyDescent="0.4">
      <c r="A91">
        <v>11.7876513</v>
      </c>
      <c r="B91">
        <v>57</v>
      </c>
    </row>
    <row r="92" spans="1:2" x14ac:dyDescent="0.4">
      <c r="A92">
        <v>4.1095213890000002</v>
      </c>
      <c r="B92">
        <v>56</v>
      </c>
    </row>
    <row r="93" spans="1:2" x14ac:dyDescent="0.4">
      <c r="A93">
        <v>14.18359566</v>
      </c>
      <c r="B93">
        <v>57</v>
      </c>
    </row>
    <row r="94" spans="1:2" x14ac:dyDescent="0.4">
      <c r="A94">
        <v>13.932568789999999</v>
      </c>
      <c r="B94">
        <v>59</v>
      </c>
    </row>
    <row r="95" spans="1:2" x14ac:dyDescent="0.4">
      <c r="A95">
        <v>13.32604909</v>
      </c>
      <c r="B95">
        <v>57</v>
      </c>
    </row>
    <row r="96" spans="1:2" x14ac:dyDescent="0.4">
      <c r="A96">
        <v>3.7442076210000002</v>
      </c>
      <c r="B96">
        <v>53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AC988-56DA-434D-BEB0-C61262DEAA46}">
  <dimension ref="A1:J113"/>
  <sheetViews>
    <sheetView workbookViewId="0">
      <selection activeCell="O22" sqref="O22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2.4928014278411799</v>
      </c>
      <c r="B2">
        <v>56</v>
      </c>
      <c r="E2" t="s">
        <v>0</v>
      </c>
      <c r="F2" t="s">
        <v>1</v>
      </c>
    </row>
    <row r="3" spans="1:10" x14ac:dyDescent="0.4">
      <c r="A3">
        <v>2.9162013530731201</v>
      </c>
      <c r="B3">
        <v>59</v>
      </c>
      <c r="D3" t="s">
        <v>3</v>
      </c>
      <c r="E3">
        <f>AVERAGE(A:A)</f>
        <v>4.9655944854021028</v>
      </c>
      <c r="F3">
        <f>AVERAGE(B:B)</f>
        <v>57.482142857142854</v>
      </c>
    </row>
    <row r="4" spans="1:10" x14ac:dyDescent="0.4">
      <c r="A4">
        <v>6.0151481628417898</v>
      </c>
      <c r="B4">
        <v>58</v>
      </c>
      <c r="D4" t="s">
        <v>2</v>
      </c>
      <c r="E4">
        <f>_xlfn.STDEV.S(A:A)</f>
        <v>3.4780872742610431</v>
      </c>
      <c r="F4">
        <f>_xlfn.STDEV.S(B:B)</f>
        <v>2.2259005379021786</v>
      </c>
    </row>
    <row r="5" spans="1:10" x14ac:dyDescent="0.4">
      <c r="A5">
        <v>10.2366733551025</v>
      </c>
      <c r="B5">
        <v>61</v>
      </c>
      <c r="D5" t="s">
        <v>4</v>
      </c>
      <c r="E5">
        <f>MAX(A:A)</f>
        <v>17.476315736770601</v>
      </c>
      <c r="F5">
        <f>MAX(B:B)</f>
        <v>63</v>
      </c>
    </row>
    <row r="6" spans="1:10" x14ac:dyDescent="0.4">
      <c r="A6">
        <v>9.9620461463928205</v>
      </c>
      <c r="B6">
        <v>59</v>
      </c>
      <c r="D6" t="s">
        <v>6</v>
      </c>
      <c r="E6">
        <f>MEDIAN(A:A)</f>
        <v>3.8949337005615199</v>
      </c>
      <c r="F6">
        <f>MEDIAN(B:B)</f>
        <v>57</v>
      </c>
    </row>
    <row r="7" spans="1:10" x14ac:dyDescent="0.4">
      <c r="A7">
        <v>5.9623353481292698</v>
      </c>
      <c r="B7">
        <v>61</v>
      </c>
      <c r="D7" t="s">
        <v>5</v>
      </c>
      <c r="E7">
        <f>MIN(A:A)</f>
        <v>0.41289567947387601</v>
      </c>
      <c r="F7">
        <f>MIN(B:B)</f>
        <v>52</v>
      </c>
    </row>
    <row r="8" spans="1:10" x14ac:dyDescent="0.4">
      <c r="A8">
        <v>8.0078096389770508</v>
      </c>
      <c r="B8">
        <v>60</v>
      </c>
    </row>
    <row r="9" spans="1:10" x14ac:dyDescent="0.4">
      <c r="A9">
        <v>2.2376222610473602</v>
      </c>
      <c r="B9">
        <v>57</v>
      </c>
      <c r="D9" t="s">
        <v>0</v>
      </c>
      <c r="H9" t="s">
        <v>1</v>
      </c>
    </row>
    <row r="10" spans="1:10" x14ac:dyDescent="0.4">
      <c r="A10">
        <v>4.9708805084228498</v>
      </c>
      <c r="B10">
        <v>57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3.5325615406036301</v>
      </c>
      <c r="B11">
        <v>58</v>
      </c>
      <c r="D11">
        <v>0</v>
      </c>
      <c r="E11">
        <v>1</v>
      </c>
      <c r="F11">
        <f>COUNTIFS(A:A,"&lt;"&amp;E11,A:A,"&gt;="&amp;D11)</f>
        <v>4</v>
      </c>
      <c r="H11">
        <v>52</v>
      </c>
      <c r="I11">
        <v>54</v>
      </c>
      <c r="J11">
        <f>COUNTIFS(B:B,"&lt;"&amp;I11,B:B,"&gt;="&amp;H11)</f>
        <v>4</v>
      </c>
    </row>
    <row r="12" spans="1:10" x14ac:dyDescent="0.4">
      <c r="A12">
        <v>6.5655338764190603</v>
      </c>
      <c r="B12">
        <v>60</v>
      </c>
      <c r="D12">
        <v>1</v>
      </c>
      <c r="E12">
        <v>2</v>
      </c>
      <c r="F12">
        <f t="shared" ref="F12:F28" si="0">COUNTIFS(A:A,"&lt;"&amp;E12,A:A,"&gt;="&amp;D12)</f>
        <v>15</v>
      </c>
      <c r="H12">
        <v>54</v>
      </c>
      <c r="I12">
        <v>56</v>
      </c>
      <c r="J12">
        <f t="shared" ref="J12:J16" si="1">COUNTIFS(B:B,"&lt;"&amp;I12,B:B,"&gt;="&amp;H12)</f>
        <v>15</v>
      </c>
    </row>
    <row r="13" spans="1:10" x14ac:dyDescent="0.4">
      <c r="A13">
        <v>2.2170398235321001</v>
      </c>
      <c r="B13">
        <v>56</v>
      </c>
      <c r="D13">
        <v>2</v>
      </c>
      <c r="E13">
        <v>3</v>
      </c>
      <c r="F13">
        <f t="shared" si="0"/>
        <v>20</v>
      </c>
      <c r="H13">
        <v>56</v>
      </c>
      <c r="I13">
        <v>58</v>
      </c>
      <c r="J13">
        <f t="shared" si="1"/>
        <v>39</v>
      </c>
    </row>
    <row r="14" spans="1:10" x14ac:dyDescent="0.4">
      <c r="A14">
        <v>1.4710662364959699</v>
      </c>
      <c r="B14">
        <v>55</v>
      </c>
      <c r="D14">
        <v>3</v>
      </c>
      <c r="E14">
        <v>4</v>
      </c>
      <c r="F14">
        <f t="shared" si="0"/>
        <v>17</v>
      </c>
      <c r="H14">
        <v>58</v>
      </c>
      <c r="I14">
        <v>60</v>
      </c>
      <c r="J14">
        <f t="shared" si="1"/>
        <v>34</v>
      </c>
    </row>
    <row r="15" spans="1:10" x14ac:dyDescent="0.4">
      <c r="A15">
        <v>3.4048907756805402</v>
      </c>
      <c r="B15">
        <v>57</v>
      </c>
      <c r="D15">
        <v>4</v>
      </c>
      <c r="E15">
        <v>5</v>
      </c>
      <c r="F15">
        <f t="shared" si="0"/>
        <v>13</v>
      </c>
      <c r="H15">
        <v>60</v>
      </c>
      <c r="I15">
        <v>62</v>
      </c>
      <c r="J15">
        <f t="shared" si="1"/>
        <v>16</v>
      </c>
    </row>
    <row r="16" spans="1:10" x14ac:dyDescent="0.4">
      <c r="A16">
        <v>4.58473777770996</v>
      </c>
      <c r="B16">
        <v>55</v>
      </c>
      <c r="D16">
        <v>5</v>
      </c>
      <c r="E16">
        <v>6</v>
      </c>
      <c r="F16">
        <f t="shared" si="0"/>
        <v>12</v>
      </c>
      <c r="H16">
        <v>62</v>
      </c>
      <c r="I16">
        <v>64</v>
      </c>
      <c r="J16">
        <f t="shared" si="1"/>
        <v>4</v>
      </c>
    </row>
    <row r="17" spans="1:6" x14ac:dyDescent="0.4">
      <c r="A17">
        <v>8.7545449733734095</v>
      </c>
      <c r="B17">
        <v>60</v>
      </c>
      <c r="D17">
        <v>6</v>
      </c>
      <c r="E17">
        <v>7</v>
      </c>
      <c r="F17">
        <f t="shared" si="0"/>
        <v>7</v>
      </c>
    </row>
    <row r="18" spans="1:6" x14ac:dyDescent="0.4">
      <c r="A18">
        <v>2.22208476066589</v>
      </c>
      <c r="B18">
        <v>59</v>
      </c>
      <c r="D18">
        <v>7</v>
      </c>
      <c r="E18">
        <v>8</v>
      </c>
      <c r="F18">
        <f t="shared" si="0"/>
        <v>3</v>
      </c>
    </row>
    <row r="19" spans="1:6" x14ac:dyDescent="0.4">
      <c r="A19">
        <v>7.4473166465759197</v>
      </c>
      <c r="B19">
        <v>58</v>
      </c>
      <c r="D19">
        <v>8</v>
      </c>
      <c r="E19">
        <v>9</v>
      </c>
      <c r="F19">
        <f t="shared" si="0"/>
        <v>6</v>
      </c>
    </row>
    <row r="20" spans="1:6" x14ac:dyDescent="0.4">
      <c r="A20">
        <v>5.51731252670288</v>
      </c>
      <c r="B20">
        <v>55</v>
      </c>
      <c r="D20">
        <v>9</v>
      </c>
      <c r="E20">
        <v>10</v>
      </c>
      <c r="F20">
        <f t="shared" si="0"/>
        <v>7</v>
      </c>
    </row>
    <row r="21" spans="1:6" x14ac:dyDescent="0.4">
      <c r="A21">
        <v>5.3048565387725803</v>
      </c>
      <c r="B21">
        <v>57</v>
      </c>
      <c r="D21">
        <v>10</v>
      </c>
      <c r="E21">
        <v>11</v>
      </c>
      <c r="F21">
        <f t="shared" si="0"/>
        <v>1</v>
      </c>
    </row>
    <row r="22" spans="1:6" x14ac:dyDescent="0.4">
      <c r="A22">
        <v>4.5021154880523602</v>
      </c>
      <c r="B22">
        <v>60</v>
      </c>
      <c r="D22">
        <v>11</v>
      </c>
      <c r="E22">
        <v>12</v>
      </c>
      <c r="F22">
        <f t="shared" si="0"/>
        <v>1</v>
      </c>
    </row>
    <row r="23" spans="1:6" x14ac:dyDescent="0.4">
      <c r="A23">
        <v>3.3087339401245099</v>
      </c>
      <c r="B23">
        <v>56</v>
      </c>
      <c r="D23">
        <v>12</v>
      </c>
      <c r="E23">
        <v>13</v>
      </c>
      <c r="F23">
        <f t="shared" si="0"/>
        <v>1</v>
      </c>
    </row>
    <row r="24" spans="1:6" x14ac:dyDescent="0.4">
      <c r="A24">
        <v>3.5787935256957999</v>
      </c>
      <c r="B24">
        <v>58</v>
      </c>
      <c r="D24">
        <v>13</v>
      </c>
      <c r="E24">
        <v>14</v>
      </c>
      <c r="F24">
        <f t="shared" si="0"/>
        <v>1</v>
      </c>
    </row>
    <row r="25" spans="1:6" x14ac:dyDescent="0.4">
      <c r="A25">
        <v>13.234440088272001</v>
      </c>
      <c r="B25">
        <v>60</v>
      </c>
      <c r="D25">
        <v>14</v>
      </c>
      <c r="E25">
        <v>15</v>
      </c>
      <c r="F25">
        <f t="shared" si="0"/>
        <v>2</v>
      </c>
    </row>
    <row r="26" spans="1:6" x14ac:dyDescent="0.4">
      <c r="A26">
        <v>1.4401779174804601</v>
      </c>
      <c r="B26">
        <v>57</v>
      </c>
      <c r="D26">
        <v>15</v>
      </c>
      <c r="E26">
        <v>16</v>
      </c>
      <c r="F26">
        <f t="shared" si="0"/>
        <v>0</v>
      </c>
    </row>
    <row r="27" spans="1:6" x14ac:dyDescent="0.4">
      <c r="A27">
        <v>2.9577770233154199</v>
      </c>
      <c r="B27">
        <v>56</v>
      </c>
      <c r="D27">
        <v>16</v>
      </c>
      <c r="E27">
        <v>17</v>
      </c>
      <c r="F27">
        <f t="shared" si="0"/>
        <v>1</v>
      </c>
    </row>
    <row r="28" spans="1:6" x14ac:dyDescent="0.4">
      <c r="A28">
        <v>2.4125394821166899</v>
      </c>
      <c r="B28">
        <v>57</v>
      </c>
      <c r="D28">
        <v>17</v>
      </c>
      <c r="E28">
        <v>18</v>
      </c>
      <c r="F28">
        <f t="shared" si="0"/>
        <v>1</v>
      </c>
    </row>
    <row r="29" spans="1:6" x14ac:dyDescent="0.4">
      <c r="A29">
        <v>5.6554358005523602</v>
      </c>
      <c r="B29">
        <v>60</v>
      </c>
    </row>
    <row r="30" spans="1:6" x14ac:dyDescent="0.4">
      <c r="A30">
        <v>1.7327752113342201</v>
      </c>
      <c r="B30">
        <v>58</v>
      </c>
    </row>
    <row r="31" spans="1:6" x14ac:dyDescent="0.4">
      <c r="A31">
        <v>9.2398073673248202</v>
      </c>
      <c r="B31">
        <v>61</v>
      </c>
    </row>
    <row r="32" spans="1:6" x14ac:dyDescent="0.4">
      <c r="A32">
        <v>1.9038934707641599</v>
      </c>
      <c r="B32">
        <v>54</v>
      </c>
    </row>
    <row r="33" spans="1:2" x14ac:dyDescent="0.4">
      <c r="A33">
        <v>2.2290847301483101</v>
      </c>
      <c r="B33">
        <v>56</v>
      </c>
    </row>
    <row r="34" spans="1:2" x14ac:dyDescent="0.4">
      <c r="A34">
        <v>1.44717693328857</v>
      </c>
      <c r="B34">
        <v>54</v>
      </c>
    </row>
    <row r="35" spans="1:2" x14ac:dyDescent="0.4">
      <c r="A35">
        <v>5.69185090065002</v>
      </c>
      <c r="B35">
        <v>61</v>
      </c>
    </row>
    <row r="36" spans="1:2" x14ac:dyDescent="0.4">
      <c r="A36">
        <v>2.9617440700531001</v>
      </c>
      <c r="B36">
        <v>57</v>
      </c>
    </row>
    <row r="37" spans="1:2" x14ac:dyDescent="0.4">
      <c r="A37">
        <v>2.8598279953002899</v>
      </c>
      <c r="B37">
        <v>55</v>
      </c>
    </row>
    <row r="38" spans="1:2" x14ac:dyDescent="0.4">
      <c r="A38">
        <v>3.7546758651733398</v>
      </c>
      <c r="B38">
        <v>60</v>
      </c>
    </row>
    <row r="39" spans="1:2" x14ac:dyDescent="0.4">
      <c r="A39">
        <v>3.5405521392822199</v>
      </c>
      <c r="B39">
        <v>58</v>
      </c>
    </row>
    <row r="40" spans="1:2" x14ac:dyDescent="0.4">
      <c r="A40">
        <v>1.94084596633911</v>
      </c>
      <c r="B40">
        <v>54</v>
      </c>
    </row>
    <row r="41" spans="1:2" x14ac:dyDescent="0.4">
      <c r="A41">
        <v>6.1815984249114901</v>
      </c>
      <c r="B41">
        <v>57</v>
      </c>
    </row>
    <row r="42" spans="1:2" x14ac:dyDescent="0.4">
      <c r="A42">
        <v>9.3976793289184499</v>
      </c>
      <c r="B42">
        <v>55</v>
      </c>
    </row>
    <row r="43" spans="1:2" x14ac:dyDescent="0.4">
      <c r="A43">
        <v>3.7420482635497998</v>
      </c>
      <c r="B43">
        <v>56</v>
      </c>
    </row>
    <row r="44" spans="1:2" x14ac:dyDescent="0.4">
      <c r="A44">
        <v>1.64737725257873</v>
      </c>
      <c r="B44">
        <v>57</v>
      </c>
    </row>
    <row r="45" spans="1:2" x14ac:dyDescent="0.4">
      <c r="A45">
        <v>14.234382390975901</v>
      </c>
      <c r="B45">
        <v>63</v>
      </c>
    </row>
    <row r="46" spans="1:2" x14ac:dyDescent="0.4">
      <c r="A46">
        <v>11.218913316726599</v>
      </c>
      <c r="B46">
        <v>57</v>
      </c>
    </row>
    <row r="47" spans="1:2" x14ac:dyDescent="0.4">
      <c r="A47">
        <v>1.06662917137146</v>
      </c>
      <c r="B47">
        <v>54</v>
      </c>
    </row>
    <row r="48" spans="1:2" x14ac:dyDescent="0.4">
      <c r="A48">
        <v>4.9798097610473597</v>
      </c>
      <c r="B48">
        <v>55</v>
      </c>
    </row>
    <row r="49" spans="1:2" x14ac:dyDescent="0.4">
      <c r="A49">
        <v>12.402163982391301</v>
      </c>
      <c r="B49">
        <v>58</v>
      </c>
    </row>
    <row r="50" spans="1:2" x14ac:dyDescent="0.4">
      <c r="A50">
        <v>1.21483206748962</v>
      </c>
      <c r="B50">
        <v>57</v>
      </c>
    </row>
    <row r="51" spans="1:2" x14ac:dyDescent="0.4">
      <c r="A51">
        <v>7.3504719734191797</v>
      </c>
      <c r="B51">
        <v>56</v>
      </c>
    </row>
    <row r="52" spans="1:2" x14ac:dyDescent="0.4">
      <c r="A52">
        <v>2.96896195411682</v>
      </c>
      <c r="B52">
        <v>59</v>
      </c>
    </row>
    <row r="53" spans="1:2" x14ac:dyDescent="0.4">
      <c r="A53">
        <v>4.0299088954925502</v>
      </c>
      <c r="B53">
        <v>56</v>
      </c>
    </row>
    <row r="54" spans="1:2" x14ac:dyDescent="0.4">
      <c r="A54">
        <v>1.4380512237548799</v>
      </c>
      <c r="B54">
        <v>55</v>
      </c>
    </row>
    <row r="55" spans="1:2" x14ac:dyDescent="0.4">
      <c r="A55">
        <v>6.8075444698333696</v>
      </c>
      <c r="B55">
        <v>57</v>
      </c>
    </row>
    <row r="56" spans="1:2" x14ac:dyDescent="0.4">
      <c r="A56">
        <v>3.6432621479034402</v>
      </c>
      <c r="B56">
        <v>57</v>
      </c>
    </row>
    <row r="57" spans="1:2" x14ac:dyDescent="0.4">
      <c r="A57">
        <v>0.53955721855163497</v>
      </c>
      <c r="B57">
        <v>52</v>
      </c>
    </row>
    <row r="58" spans="1:2" x14ac:dyDescent="0.4">
      <c r="A58">
        <v>3.5465121269225999</v>
      </c>
      <c r="B58">
        <v>59</v>
      </c>
    </row>
    <row r="59" spans="1:2" x14ac:dyDescent="0.4">
      <c r="A59">
        <v>4.8558313846588099</v>
      </c>
      <c r="B59">
        <v>58</v>
      </c>
    </row>
    <row r="60" spans="1:2" x14ac:dyDescent="0.4">
      <c r="A60">
        <v>7.1006293296813903</v>
      </c>
      <c r="B60">
        <v>62</v>
      </c>
    </row>
    <row r="61" spans="1:2" x14ac:dyDescent="0.4">
      <c r="A61">
        <v>4.28753232955932</v>
      </c>
      <c r="B61">
        <v>58</v>
      </c>
    </row>
    <row r="62" spans="1:2" x14ac:dyDescent="0.4">
      <c r="A62">
        <v>5.3627049922943097</v>
      </c>
      <c r="B62">
        <v>58</v>
      </c>
    </row>
    <row r="63" spans="1:2" x14ac:dyDescent="0.4">
      <c r="A63">
        <v>5.4905438423156703</v>
      </c>
      <c r="B63">
        <v>58</v>
      </c>
    </row>
    <row r="64" spans="1:2" x14ac:dyDescent="0.4">
      <c r="A64">
        <v>2.72259426116943</v>
      </c>
      <c r="B64">
        <v>57</v>
      </c>
    </row>
    <row r="65" spans="1:2" x14ac:dyDescent="0.4">
      <c r="A65">
        <v>9.8709387779235804</v>
      </c>
      <c r="B65">
        <v>60</v>
      </c>
    </row>
    <row r="66" spans="1:2" x14ac:dyDescent="0.4">
      <c r="A66">
        <v>2.0192174911499001</v>
      </c>
      <c r="B66">
        <v>58</v>
      </c>
    </row>
    <row r="67" spans="1:2" x14ac:dyDescent="0.4">
      <c r="A67">
        <v>3.2640361785888601</v>
      </c>
      <c r="B67">
        <v>55</v>
      </c>
    </row>
    <row r="68" spans="1:2" x14ac:dyDescent="0.4">
      <c r="A68">
        <v>2.0929663181304901</v>
      </c>
      <c r="B68">
        <v>56</v>
      </c>
    </row>
    <row r="69" spans="1:2" x14ac:dyDescent="0.4">
      <c r="A69">
        <v>9.0329251289367605</v>
      </c>
      <c r="B69">
        <v>58</v>
      </c>
    </row>
    <row r="70" spans="1:2" x14ac:dyDescent="0.4">
      <c r="A70">
        <v>1.8161432743072501</v>
      </c>
      <c r="B70">
        <v>56</v>
      </c>
    </row>
    <row r="71" spans="1:2" x14ac:dyDescent="0.4">
      <c r="A71">
        <v>1.8460958003997801</v>
      </c>
      <c r="B71">
        <v>58</v>
      </c>
    </row>
    <row r="72" spans="1:2" x14ac:dyDescent="0.4">
      <c r="A72">
        <v>4.8057391643524099</v>
      </c>
      <c r="B72">
        <v>59</v>
      </c>
    </row>
    <row r="73" spans="1:2" x14ac:dyDescent="0.4">
      <c r="A73">
        <v>14.510015964508</v>
      </c>
      <c r="B73">
        <v>61</v>
      </c>
    </row>
    <row r="74" spans="1:2" x14ac:dyDescent="0.4">
      <c r="A74">
        <v>16.806843519210801</v>
      </c>
      <c r="B74">
        <v>58</v>
      </c>
    </row>
    <row r="75" spans="1:2" x14ac:dyDescent="0.4">
      <c r="A75">
        <v>1.24019432067871</v>
      </c>
      <c r="B75">
        <v>56</v>
      </c>
    </row>
    <row r="76" spans="1:2" x14ac:dyDescent="0.4">
      <c r="A76">
        <v>5.0158581733703604</v>
      </c>
      <c r="B76">
        <v>57</v>
      </c>
    </row>
    <row r="77" spans="1:2" x14ac:dyDescent="0.4">
      <c r="A77">
        <v>1.4006085395812899</v>
      </c>
      <c r="B77">
        <v>57</v>
      </c>
    </row>
    <row r="78" spans="1:2" x14ac:dyDescent="0.4">
      <c r="A78">
        <v>8.9108943939208896</v>
      </c>
      <c r="B78">
        <v>56</v>
      </c>
    </row>
    <row r="79" spans="1:2" x14ac:dyDescent="0.4">
      <c r="A79">
        <v>3.4826841354370099</v>
      </c>
      <c r="B79">
        <v>55</v>
      </c>
    </row>
    <row r="80" spans="1:2" x14ac:dyDescent="0.4">
      <c r="A80">
        <v>8.3971402645110995</v>
      </c>
      <c r="B80">
        <v>63</v>
      </c>
    </row>
    <row r="81" spans="1:2" x14ac:dyDescent="0.4">
      <c r="A81">
        <v>17.476315736770601</v>
      </c>
      <c r="B81">
        <v>59</v>
      </c>
    </row>
    <row r="82" spans="1:2" x14ac:dyDescent="0.4">
      <c r="A82">
        <v>0.73508334159850997</v>
      </c>
      <c r="B82">
        <v>56</v>
      </c>
    </row>
    <row r="83" spans="1:2" x14ac:dyDescent="0.4">
      <c r="A83">
        <v>3.7599585056304901</v>
      </c>
      <c r="B83">
        <v>54</v>
      </c>
    </row>
    <row r="84" spans="1:2" x14ac:dyDescent="0.4">
      <c r="A84">
        <v>5.0737042427062899</v>
      </c>
      <c r="B84">
        <v>58</v>
      </c>
    </row>
    <row r="85" spans="1:2" x14ac:dyDescent="0.4">
      <c r="A85">
        <v>4.1110453605651802</v>
      </c>
      <c r="B85">
        <v>58</v>
      </c>
    </row>
    <row r="86" spans="1:2" x14ac:dyDescent="0.4">
      <c r="A86">
        <v>9.8377809524536097</v>
      </c>
      <c r="B86">
        <v>57</v>
      </c>
    </row>
    <row r="87" spans="1:2" x14ac:dyDescent="0.4">
      <c r="A87">
        <v>6.2871534824371302</v>
      </c>
      <c r="B87">
        <v>53</v>
      </c>
    </row>
    <row r="88" spans="1:2" x14ac:dyDescent="0.4">
      <c r="A88">
        <v>5.0844538211822501</v>
      </c>
      <c r="B88">
        <v>58</v>
      </c>
    </row>
    <row r="89" spans="1:2" x14ac:dyDescent="0.4">
      <c r="A89">
        <v>4.8410501480102504</v>
      </c>
      <c r="B89">
        <v>61</v>
      </c>
    </row>
    <row r="90" spans="1:2" x14ac:dyDescent="0.4">
      <c r="A90">
        <v>2.1228661537170401</v>
      </c>
      <c r="B90">
        <v>52</v>
      </c>
    </row>
    <row r="91" spans="1:2" x14ac:dyDescent="0.4">
      <c r="A91">
        <v>3.1216723918914702</v>
      </c>
      <c r="B91">
        <v>57</v>
      </c>
    </row>
    <row r="92" spans="1:2" x14ac:dyDescent="0.4">
      <c r="A92">
        <v>2.78536653518676</v>
      </c>
      <c r="B92">
        <v>59</v>
      </c>
    </row>
    <row r="93" spans="1:2" x14ac:dyDescent="0.4">
      <c r="A93">
        <v>5.9877607822418204</v>
      </c>
      <c r="B93">
        <v>59</v>
      </c>
    </row>
    <row r="94" spans="1:2" x14ac:dyDescent="0.4">
      <c r="A94">
        <v>2.9322047233581499</v>
      </c>
      <c r="B94">
        <v>57</v>
      </c>
    </row>
    <row r="95" spans="1:2" x14ac:dyDescent="0.4">
      <c r="A95">
        <v>3.7477025985717698</v>
      </c>
      <c r="B95">
        <v>58</v>
      </c>
    </row>
    <row r="96" spans="1:2" x14ac:dyDescent="0.4">
      <c r="A96">
        <v>0.64779257774353005</v>
      </c>
      <c r="B96">
        <v>52</v>
      </c>
    </row>
    <row r="97" spans="1:2" x14ac:dyDescent="0.4">
      <c r="A97">
        <v>9.7686827182769704</v>
      </c>
      <c r="B97">
        <v>61</v>
      </c>
    </row>
    <row r="98" spans="1:2" x14ac:dyDescent="0.4">
      <c r="A98">
        <v>4.6814641952514604</v>
      </c>
      <c r="B98">
        <v>58</v>
      </c>
    </row>
    <row r="99" spans="1:2" x14ac:dyDescent="0.4">
      <c r="A99">
        <v>6.9655201435089102</v>
      </c>
      <c r="B99">
        <v>62</v>
      </c>
    </row>
    <row r="100" spans="1:2" x14ac:dyDescent="0.4">
      <c r="A100">
        <v>8.2530775070190394</v>
      </c>
      <c r="B100">
        <v>57</v>
      </c>
    </row>
    <row r="101" spans="1:2" x14ac:dyDescent="0.4">
      <c r="A101">
        <v>3.2263715267181299</v>
      </c>
      <c r="B101">
        <v>56</v>
      </c>
    </row>
    <row r="102" spans="1:2" x14ac:dyDescent="0.4">
      <c r="A102">
        <v>3.4657320976257302</v>
      </c>
      <c r="B102">
        <v>57</v>
      </c>
    </row>
    <row r="103" spans="1:2" x14ac:dyDescent="0.4">
      <c r="A103">
        <v>8.3846197128295898</v>
      </c>
      <c r="B103">
        <v>55</v>
      </c>
    </row>
    <row r="104" spans="1:2" x14ac:dyDescent="0.4">
      <c r="A104">
        <v>0.41289567947387601</v>
      </c>
      <c r="B104">
        <v>58</v>
      </c>
    </row>
    <row r="105" spans="1:2" x14ac:dyDescent="0.4">
      <c r="A105">
        <v>2.3466925621032702</v>
      </c>
      <c r="B105">
        <v>56</v>
      </c>
    </row>
    <row r="106" spans="1:2" x14ac:dyDescent="0.4">
      <c r="A106">
        <v>2.1687650680541899</v>
      </c>
      <c r="B106">
        <v>57</v>
      </c>
    </row>
    <row r="107" spans="1:2" x14ac:dyDescent="0.4">
      <c r="A107">
        <v>5.6988122463226301</v>
      </c>
      <c r="B107">
        <v>58</v>
      </c>
    </row>
    <row r="108" spans="1:2" x14ac:dyDescent="0.4">
      <c r="A108">
        <v>6.8568987846374503</v>
      </c>
      <c r="B108">
        <v>59</v>
      </c>
    </row>
    <row r="109" spans="1:2" x14ac:dyDescent="0.4">
      <c r="A109">
        <v>4.4380679130554199</v>
      </c>
      <c r="B109">
        <v>57</v>
      </c>
    </row>
    <row r="110" spans="1:2" x14ac:dyDescent="0.4">
      <c r="A110">
        <v>1.6147260665893499</v>
      </c>
      <c r="B110">
        <v>59</v>
      </c>
    </row>
    <row r="111" spans="1:2" x14ac:dyDescent="0.4">
      <c r="A111">
        <v>2.6049554347991899</v>
      </c>
      <c r="B111">
        <v>57</v>
      </c>
    </row>
    <row r="112" spans="1:2" x14ac:dyDescent="0.4">
      <c r="A112">
        <v>4.4379396438598597</v>
      </c>
      <c r="B112">
        <v>59</v>
      </c>
    </row>
    <row r="113" spans="1:2" x14ac:dyDescent="0.4">
      <c r="A113">
        <v>3.3118965625762899</v>
      </c>
      <c r="B113">
        <v>60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NyanyanFunc改善0.5-5-3-3-3-5</vt:lpstr>
      <vt:lpstr>IDA改善0.5-5-3-3-3-5</vt:lpstr>
      <vt:lpstr>0.5-5-3-3-3-5_100個</vt:lpstr>
      <vt:lpstr>0.5-5-2-2-2-4</vt:lpstr>
      <vt:lpstr>0.5-5-3-3-3-5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TakutoYamana</dc:creator>
  <cp:lastModifiedBy>TakutoYamana</cp:lastModifiedBy>
  <dcterms:created xsi:type="dcterms:W3CDTF">2020-08-09T09:18:39Z</dcterms:created>
  <dcterms:modified xsi:type="dcterms:W3CDTF">2020-08-11T01:08:05Z</dcterms:modified>
</cp:coreProperties>
</file>