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320159C2-2C79-4CDE-9356-BE7E178F5D44}" xr6:coauthVersionLast="45" xr6:coauthVersionMax="45" xr10:uidLastSave="{00000000-0000-0000-0000-000000000000}"/>
  <bookViews>
    <workbookView xWindow="-120" yWindow="-120" windowWidth="29040" windowHeight="15840" firstSheet="1" activeTab="3" xr2:uid="{946BFEEE-BBBF-4482-BF8B-5542A0A8C7AB}"/>
  </bookViews>
  <sheets>
    <sheet name="NyanyanFunc_-2.5-2事前計算_2" sheetId="15" r:id="rId1"/>
    <sheet name="NyanyanFunc_-3-2事前計算_2" sheetId="14" r:id="rId2"/>
    <sheet name="NyanyanFunc_-1.9-2事前計算_3_max_sd" sheetId="13" r:id="rId3"/>
    <sheet name="NyanyanFunc_-1.9-2事前計算_2_max_sd" sheetId="12" r:id="rId4"/>
    <sheet name="NyanyanFunc_-1.9-2事前計算_max_sd_2" sheetId="11" r:id="rId5"/>
    <sheet name="NyanyanFunc_-3.5-1事前計算" sheetId="10" r:id="rId6"/>
    <sheet name="NyanyanFunc_-1.9-2事前計算" sheetId="9" r:id="rId7"/>
    <sheet name="NyanyanFunc_-1.5-4-2事前計算" sheetId="8" r:id="rId8"/>
    <sheet name="NyanyanFunc_-1.5-4-2" sheetId="7" r:id="rId9"/>
    <sheet name="NyanyanFunc改善6乗" sheetId="6" r:id="rId10"/>
    <sheet name="NyanyanFunc改善0.5-5-3-3-3-5" sheetId="5" r:id="rId11"/>
    <sheet name="IDA改善0.5-5-3-3-3-5" sheetId="4" r:id="rId12"/>
    <sheet name="0.5-5-3-3-3-5_100個" sheetId="3" r:id="rId13"/>
    <sheet name="0.5-5-2-2-2-4" sheetId="2" r:id="rId14"/>
    <sheet name="0.5-5-3-3-3-5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5" l="1"/>
  <c r="F25" i="15"/>
  <c r="F24" i="15"/>
  <c r="F23" i="15"/>
  <c r="F22" i="15"/>
  <c r="F21" i="15"/>
  <c r="F20" i="15"/>
  <c r="F19" i="15"/>
  <c r="J18" i="15"/>
  <c r="F18" i="15"/>
  <c r="J17" i="15"/>
  <c r="F17" i="15"/>
  <c r="J16" i="15"/>
  <c r="F16" i="15"/>
  <c r="J15" i="15"/>
  <c r="F15" i="15"/>
  <c r="J14" i="15"/>
  <c r="F14" i="15"/>
  <c r="J13" i="15"/>
  <c r="F13" i="15"/>
  <c r="J12" i="15"/>
  <c r="F12" i="15"/>
  <c r="J11" i="15"/>
  <c r="F11" i="15"/>
  <c r="I7" i="15"/>
  <c r="F7" i="15"/>
  <c r="E7" i="15"/>
  <c r="I6" i="15"/>
  <c r="F6" i="15"/>
  <c r="E6" i="15"/>
  <c r="I5" i="15"/>
  <c r="F5" i="15"/>
  <c r="E5" i="15"/>
  <c r="I4" i="15"/>
  <c r="F4" i="15"/>
  <c r="E4" i="15"/>
  <c r="J3" i="15"/>
  <c r="I3" i="15"/>
  <c r="F3" i="15"/>
  <c r="E3" i="15"/>
  <c r="F26" i="14"/>
  <c r="F25" i="14"/>
  <c r="F24" i="14"/>
  <c r="F23" i="14"/>
  <c r="F22" i="14"/>
  <c r="F21" i="14"/>
  <c r="F20" i="14"/>
  <c r="F19" i="14"/>
  <c r="J18" i="14"/>
  <c r="F18" i="14"/>
  <c r="J17" i="14"/>
  <c r="F17" i="14"/>
  <c r="J16" i="14"/>
  <c r="F16" i="14"/>
  <c r="J15" i="14"/>
  <c r="F15" i="14"/>
  <c r="J14" i="14"/>
  <c r="F14" i="14"/>
  <c r="J13" i="14"/>
  <c r="F13" i="14"/>
  <c r="J12" i="14"/>
  <c r="F12" i="14"/>
  <c r="J11" i="14"/>
  <c r="F11" i="14"/>
  <c r="I7" i="14"/>
  <c r="F7" i="14"/>
  <c r="E7" i="14"/>
  <c r="I6" i="14"/>
  <c r="F6" i="14"/>
  <c r="E6" i="14"/>
  <c r="I5" i="14"/>
  <c r="F5" i="14"/>
  <c r="E5" i="14"/>
  <c r="I4" i="14"/>
  <c r="F4" i="14"/>
  <c r="E4" i="14"/>
  <c r="J3" i="14"/>
  <c r="I3" i="14"/>
  <c r="F3" i="14"/>
  <c r="E3" i="14"/>
  <c r="F41" i="13" l="1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I7" i="13"/>
  <c r="F7" i="13"/>
  <c r="E7" i="13"/>
  <c r="I6" i="13"/>
  <c r="F6" i="13"/>
  <c r="E6" i="13"/>
  <c r="I5" i="13"/>
  <c r="F5" i="13"/>
  <c r="E5" i="13"/>
  <c r="I4" i="13"/>
  <c r="F4" i="13"/>
  <c r="E4" i="13"/>
  <c r="J3" i="13"/>
  <c r="I3" i="13"/>
  <c r="F3" i="13"/>
  <c r="E3" i="13"/>
  <c r="J19" i="11"/>
  <c r="F26" i="12"/>
  <c r="F25" i="12"/>
  <c r="F24" i="12"/>
  <c r="F23" i="12"/>
  <c r="F22" i="12"/>
  <c r="F21" i="12"/>
  <c r="F20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I7" i="12"/>
  <c r="F7" i="12"/>
  <c r="E7" i="12"/>
  <c r="I6" i="12"/>
  <c r="F6" i="12"/>
  <c r="E6" i="12"/>
  <c r="I5" i="12"/>
  <c r="F5" i="12"/>
  <c r="E5" i="12"/>
  <c r="I4" i="12"/>
  <c r="F4" i="12"/>
  <c r="E4" i="12"/>
  <c r="J3" i="12"/>
  <c r="I3" i="12"/>
  <c r="F3" i="12"/>
  <c r="E3" i="12"/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<sst xmlns="http://schemas.openxmlformats.org/spreadsheetml/2006/main" count="335" uniqueCount="17">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</sst>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'NyanyanFunc_-2.5-2事前計算_2'!$F$11:$F$26</c:f>
              <c:numCache>
                <c:formatCode>General</c:formatCode>
                <c:ptCount val="16"/>
                <c:pt idx="0">
                  <c:v>6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2-48E2-8F14-F369DF33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'NyanyanFunc_-1.9-2事前計算_max_sd_2'!$H$11:$H$19</c:f>
              <c:numCache>
                <c:formatCode>General</c:formatCode>
                <c:ptCount val="9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</c:numCache>
            </c:numRef>
          </c:cat>
          <c:val>
            <c:numRef>
              <c:f>'NyanyanFunc_-1.9-2事前計算_max_sd_2'!$J$11:$J$19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'NyanyanFunc_-2.5-2事前計算_2'!$J$11:$J$18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31</c:v>
                </c:pt>
                <c:pt idx="5">
                  <c:v>27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86E-B22A-835AE4C1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'NyanyanFunc_-3-2事前計算_2'!$F$11:$F$26</c:f>
              <c:numCache>
                <c:formatCode>General</c:formatCode>
                <c:ptCount val="16"/>
                <c:pt idx="0">
                  <c:v>4</c:v>
                </c:pt>
                <c:pt idx="1">
                  <c:v>14</c:v>
                </c:pt>
                <c:pt idx="2">
                  <c:v>27</c:v>
                </c:pt>
                <c:pt idx="3">
                  <c:v>19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1-4EFF-BFE3-DC636964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21</c:v>
                </c:pt>
                <c:pt idx="4">
                  <c:v>37</c:v>
                </c:pt>
                <c:pt idx="5">
                  <c:v>24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B-4FAC-9BAA-C02F7301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'NyanyanFunc_-1.9-2事前計算_3_max_sd'!$F$11:$F$41</c:f>
              <c:numCache>
                <c:formatCode>General</c:formatCode>
                <c:ptCount val="31"/>
                <c:pt idx="0">
                  <c:v>10</c:v>
                </c:pt>
                <c:pt idx="1">
                  <c:v>22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AB7-86E5-C5CF75F8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'NyanyanFunc_-1.9-2事前計算_3_max_sd'!$J$11:$J$18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34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D54-8F04-A0DF7DBA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'NyanyanFunc_-1.9-2事前計算_2_max_sd'!$F$11:$F$26</c:f>
              <c:numCache>
                <c:formatCode>General</c:formatCode>
                <c:ptCount val="16"/>
                <c:pt idx="0">
                  <c:v>6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8D-8A3A-487F2E1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'NyanyanFunc_-1.9-2事前計算_2_max_sd'!$J$11:$J$18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40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330-99F3-0CED84D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3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5A255D-B0D9-4D2D-86C5-BCAB0C9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C9C804-F425-4B7F-A9F2-4DCAD8A6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DB6C01-4CD1-495A-B4F1-9A5766C1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33A35F-82DB-414F-939B-1BDBC4252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16A2D3-4173-4CEB-818F-67EC18D6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B5B41-FDB6-461F-A334-D475E900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9C0796-7DD8-4959-BC42-789FB328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BC3F74-73FB-4669-8E7B-81AAB4EF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20</xdr:row>
      <xdr:rowOff>85725</xdr:rowOff>
    </xdr:from>
    <xdr:to>
      <xdr:col>13</xdr:col>
      <xdr:colOff>242887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9D-E27A-48FE-A83E-E97C5D99099B}">
  <dimension ref="A1:J101"/>
  <sheetViews>
    <sheetView zoomScaleNormal="100" workbookViewId="0">
      <selection activeCell="G8" sqref="G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4.7574601169999999</v>
      </c>
      <c r="B2">
        <v>60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9.8852336409999992</v>
      </c>
      <c r="B3">
        <v>59</v>
      </c>
      <c r="D3" t="s">
        <v>3</v>
      </c>
      <c r="E3">
        <f>AVERAGE(A:A)</f>
        <v>4.3093054556800015</v>
      </c>
      <c r="F3">
        <f>AVERAGE(B:B)</f>
        <v>56.58</v>
      </c>
      <c r="H3" t="s">
        <v>11</v>
      </c>
      <c r="I3">
        <f>COUNTIFS(A:A,"&lt;10")/COUNT(A:A)*100</f>
        <v>93</v>
      </c>
      <c r="J3">
        <f>COUNT(B:B)</f>
        <v>100</v>
      </c>
    </row>
    <row r="4" spans="1:10" x14ac:dyDescent="0.4">
      <c r="A4">
        <v>7.0327661040000002</v>
      </c>
      <c r="B4">
        <v>60</v>
      </c>
      <c r="D4" t="s">
        <v>2</v>
      </c>
      <c r="E4">
        <f>_xlfn.STDEV.S(A:A)</f>
        <v>3.5196719253585691</v>
      </c>
      <c r="F4">
        <f>_xlfn.STDEV.S(B:B)</f>
        <v>2.5709330931972882</v>
      </c>
      <c r="H4" t="s">
        <v>12</v>
      </c>
      <c r="I4">
        <f>COUNTIFS(A:A,"&lt;5")/COUNT(A:A)*100</f>
        <v>73</v>
      </c>
    </row>
    <row r="5" spans="1:10" x14ac:dyDescent="0.4">
      <c r="A5">
        <v>12.238832950000001</v>
      </c>
      <c r="B5">
        <v>52</v>
      </c>
      <c r="D5" t="s">
        <v>4</v>
      </c>
      <c r="E5">
        <f>MAX(A:A)</f>
        <v>20.223057749999999</v>
      </c>
      <c r="F5">
        <f>MAX(B:B)</f>
        <v>61</v>
      </c>
      <c r="H5" t="s">
        <v>13</v>
      </c>
      <c r="I5">
        <f>COUNTIFS(A:A,"&lt;3")/COUNT(A:A)*100</f>
        <v>43</v>
      </c>
    </row>
    <row r="6" spans="1:10" x14ac:dyDescent="0.4">
      <c r="A6">
        <v>5.7993149759999998</v>
      </c>
      <c r="B6">
        <v>54</v>
      </c>
      <c r="D6" t="s">
        <v>6</v>
      </c>
      <c r="E6">
        <f>MEDIAN(A:A)</f>
        <v>3.4150182010000001</v>
      </c>
      <c r="F6">
        <f>MEDIAN(B:B)</f>
        <v>57</v>
      </c>
      <c r="H6" t="s">
        <v>14</v>
      </c>
      <c r="I6">
        <f>COUNTIFS(A:A,"&lt;2")/COUNT(A:A)*100</f>
        <v>26</v>
      </c>
    </row>
    <row r="7" spans="1:10" x14ac:dyDescent="0.4">
      <c r="A7">
        <v>3.0767707820000001</v>
      </c>
      <c r="B7">
        <v>58</v>
      </c>
      <c r="D7" t="s">
        <v>5</v>
      </c>
      <c r="E7">
        <f>MIN(A:A)</f>
        <v>0.54865860899999996</v>
      </c>
      <c r="F7">
        <f>MIN(B:B)</f>
        <v>49</v>
      </c>
      <c r="H7" t="s">
        <v>15</v>
      </c>
      <c r="I7">
        <f>COUNTIFS(A:A,"&lt;1")/COUNT(A:A)*100</f>
        <v>6</v>
      </c>
    </row>
    <row r="8" spans="1:10" x14ac:dyDescent="0.4">
      <c r="A8">
        <v>6.3418402670000003</v>
      </c>
      <c r="B8">
        <v>50</v>
      </c>
    </row>
    <row r="9" spans="1:10" x14ac:dyDescent="0.4">
      <c r="A9">
        <v>2.4972903729999998</v>
      </c>
      <c r="B9">
        <v>55</v>
      </c>
      <c r="D9" t="s">
        <v>0</v>
      </c>
      <c r="H9" t="s">
        <v>1</v>
      </c>
    </row>
    <row r="10" spans="1:10" x14ac:dyDescent="0.4">
      <c r="A10">
        <v>1.7952191829999999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5.1161367889999996</v>
      </c>
      <c r="B11">
        <v>58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5.4244711399999996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20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3.736738205</v>
      </c>
      <c r="B13">
        <v>56</v>
      </c>
      <c r="D13">
        <v>2</v>
      </c>
      <c r="E13">
        <v>3</v>
      </c>
      <c r="F13">
        <f t="shared" si="1"/>
        <v>17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2.8854842189999999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1.6791412830000001</v>
      </c>
      <c r="B15">
        <v>57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31</v>
      </c>
    </row>
    <row r="16" spans="1:10" x14ac:dyDescent="0.4">
      <c r="A16">
        <v>4.9373602869999997</v>
      </c>
      <c r="B16">
        <v>58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27</v>
      </c>
    </row>
    <row r="17" spans="1:10" x14ac:dyDescent="0.4">
      <c r="A17">
        <v>6.9927613739999996</v>
      </c>
      <c r="B17">
        <v>58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4.9184136389999997</v>
      </c>
      <c r="B18">
        <v>56</v>
      </c>
      <c r="D18">
        <v>7</v>
      </c>
      <c r="E18">
        <v>8</v>
      </c>
      <c r="F18">
        <f t="shared" si="1"/>
        <v>1</v>
      </c>
      <c r="H18">
        <v>62</v>
      </c>
      <c r="I18">
        <v>64</v>
      </c>
      <c r="J18">
        <f t="shared" si="0"/>
        <v>0</v>
      </c>
    </row>
    <row r="19" spans="1:10" x14ac:dyDescent="0.4">
      <c r="A19">
        <v>5.4053130149999999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18.30910158</v>
      </c>
      <c r="B20">
        <v>61</v>
      </c>
      <c r="D20">
        <v>9</v>
      </c>
      <c r="E20">
        <v>10</v>
      </c>
      <c r="F20">
        <f t="shared" si="1"/>
        <v>5</v>
      </c>
    </row>
    <row r="21" spans="1:10" x14ac:dyDescent="0.4">
      <c r="A21">
        <v>4.0814654829999997</v>
      </c>
      <c r="B21">
        <v>58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1.5623459820000001</v>
      </c>
      <c r="B22">
        <v>59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0.88369750999999996</v>
      </c>
      <c r="B23">
        <v>52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3.1940853599999999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2.6192071440000002</v>
      </c>
      <c r="B25">
        <v>58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3.2424666879999999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8.5810196399999992</v>
      </c>
      <c r="B27">
        <v>58</v>
      </c>
    </row>
    <row r="28" spans="1:10" x14ac:dyDescent="0.4">
      <c r="A28">
        <v>2.0740423200000002</v>
      </c>
      <c r="B28">
        <v>57</v>
      </c>
    </row>
    <row r="29" spans="1:10" x14ac:dyDescent="0.4">
      <c r="A29">
        <v>1.9731915</v>
      </c>
      <c r="B29">
        <v>52</v>
      </c>
    </row>
    <row r="30" spans="1:10" x14ac:dyDescent="0.4">
      <c r="A30">
        <v>3.7803819179999998</v>
      </c>
      <c r="B30">
        <v>51</v>
      </c>
    </row>
    <row r="31" spans="1:10" x14ac:dyDescent="0.4">
      <c r="A31">
        <v>4.2030355930000001</v>
      </c>
      <c r="B31">
        <v>58</v>
      </c>
    </row>
    <row r="32" spans="1:10" x14ac:dyDescent="0.4">
      <c r="A32">
        <v>9.9491164679999997</v>
      </c>
      <c r="B32">
        <v>54</v>
      </c>
    </row>
    <row r="33" spans="1:2" x14ac:dyDescent="0.4">
      <c r="A33">
        <v>1.254643202</v>
      </c>
      <c r="B33">
        <v>55</v>
      </c>
    </row>
    <row r="34" spans="1:2" x14ac:dyDescent="0.4">
      <c r="A34">
        <v>3.6464524269999998</v>
      </c>
      <c r="B34">
        <v>57</v>
      </c>
    </row>
    <row r="35" spans="1:2" x14ac:dyDescent="0.4">
      <c r="A35">
        <v>0.92123365400000001</v>
      </c>
      <c r="B35">
        <v>54</v>
      </c>
    </row>
    <row r="36" spans="1:2" x14ac:dyDescent="0.4">
      <c r="A36">
        <v>1.150494576</v>
      </c>
      <c r="B36">
        <v>57</v>
      </c>
    </row>
    <row r="37" spans="1:2" x14ac:dyDescent="0.4">
      <c r="A37">
        <v>4.5211358070000003</v>
      </c>
      <c r="B37">
        <v>58</v>
      </c>
    </row>
    <row r="38" spans="1:2" x14ac:dyDescent="0.4">
      <c r="A38">
        <v>1.61716795</v>
      </c>
      <c r="B38">
        <v>56</v>
      </c>
    </row>
    <row r="39" spans="1:2" x14ac:dyDescent="0.4">
      <c r="A39">
        <v>3.410872221</v>
      </c>
      <c r="B39">
        <v>56</v>
      </c>
    </row>
    <row r="40" spans="1:2" x14ac:dyDescent="0.4">
      <c r="A40">
        <v>2.9962441919999998</v>
      </c>
      <c r="B40">
        <v>56</v>
      </c>
    </row>
    <row r="41" spans="1:2" x14ac:dyDescent="0.4">
      <c r="A41">
        <v>2.249923468</v>
      </c>
      <c r="B41">
        <v>58</v>
      </c>
    </row>
    <row r="42" spans="1:2" x14ac:dyDescent="0.4">
      <c r="A42">
        <v>9.2366671559999993</v>
      </c>
      <c r="B42">
        <v>58</v>
      </c>
    </row>
    <row r="43" spans="1:2" x14ac:dyDescent="0.4">
      <c r="A43">
        <v>3.2972509859999999</v>
      </c>
      <c r="B43">
        <v>59</v>
      </c>
    </row>
    <row r="44" spans="1:2" x14ac:dyDescent="0.4">
      <c r="A44">
        <v>6.1107478139999998</v>
      </c>
      <c r="B44">
        <v>59</v>
      </c>
    </row>
    <row r="45" spans="1:2" x14ac:dyDescent="0.4">
      <c r="A45">
        <v>2.1732494830000002</v>
      </c>
      <c r="B45">
        <v>61</v>
      </c>
    </row>
    <row r="46" spans="1:2" x14ac:dyDescent="0.4">
      <c r="A46">
        <v>6.3096070290000004</v>
      </c>
      <c r="B46">
        <v>60</v>
      </c>
    </row>
    <row r="47" spans="1:2" x14ac:dyDescent="0.4">
      <c r="A47">
        <v>2.5794851780000001</v>
      </c>
      <c r="B47">
        <v>57</v>
      </c>
    </row>
    <row r="48" spans="1:2" x14ac:dyDescent="0.4">
      <c r="A48">
        <v>10.735939979999999</v>
      </c>
      <c r="B48">
        <v>57</v>
      </c>
    </row>
    <row r="49" spans="1:2" x14ac:dyDescent="0.4">
      <c r="A49">
        <v>3.7221353050000001</v>
      </c>
      <c r="B49">
        <v>55</v>
      </c>
    </row>
    <row r="50" spans="1:2" x14ac:dyDescent="0.4">
      <c r="A50">
        <v>1.6940341000000001</v>
      </c>
      <c r="B50">
        <v>55</v>
      </c>
    </row>
    <row r="51" spans="1:2" x14ac:dyDescent="0.4">
      <c r="A51">
        <v>11.42252755</v>
      </c>
      <c r="B51">
        <v>54</v>
      </c>
    </row>
    <row r="52" spans="1:2" x14ac:dyDescent="0.4">
      <c r="A52">
        <v>0.78259134299999999</v>
      </c>
      <c r="B52">
        <v>53</v>
      </c>
    </row>
    <row r="53" spans="1:2" x14ac:dyDescent="0.4">
      <c r="A53">
        <v>3.4015722269999999</v>
      </c>
      <c r="B53">
        <v>56</v>
      </c>
    </row>
    <row r="54" spans="1:2" x14ac:dyDescent="0.4">
      <c r="A54">
        <v>1.491195917</v>
      </c>
      <c r="B54">
        <v>54</v>
      </c>
    </row>
    <row r="55" spans="1:2" x14ac:dyDescent="0.4">
      <c r="A55">
        <v>6.863431931</v>
      </c>
      <c r="B55">
        <v>57</v>
      </c>
    </row>
    <row r="56" spans="1:2" x14ac:dyDescent="0.4">
      <c r="A56">
        <v>4.2366714480000001</v>
      </c>
      <c r="B56">
        <v>55</v>
      </c>
    </row>
    <row r="57" spans="1:2" x14ac:dyDescent="0.4">
      <c r="A57">
        <v>1.528052092</v>
      </c>
      <c r="B57">
        <v>49</v>
      </c>
    </row>
    <row r="58" spans="1:2" x14ac:dyDescent="0.4">
      <c r="A58">
        <v>5.7257492540000001</v>
      </c>
      <c r="B58">
        <v>57</v>
      </c>
    </row>
    <row r="59" spans="1:2" x14ac:dyDescent="0.4">
      <c r="A59">
        <v>1.035434484</v>
      </c>
      <c r="B59">
        <v>56</v>
      </c>
    </row>
    <row r="60" spans="1:2" x14ac:dyDescent="0.4">
      <c r="A60">
        <v>3.9185960290000001</v>
      </c>
      <c r="B60">
        <v>58</v>
      </c>
    </row>
    <row r="61" spans="1:2" x14ac:dyDescent="0.4">
      <c r="A61">
        <v>3.5566306110000001</v>
      </c>
      <c r="B61">
        <v>59</v>
      </c>
    </row>
    <row r="62" spans="1:2" x14ac:dyDescent="0.4">
      <c r="A62">
        <v>20.223057749999999</v>
      </c>
      <c r="B62">
        <v>59</v>
      </c>
    </row>
    <row r="63" spans="1:2" x14ac:dyDescent="0.4">
      <c r="A63">
        <v>0.82579255100000004</v>
      </c>
      <c r="B63">
        <v>55</v>
      </c>
    </row>
    <row r="64" spans="1:2" x14ac:dyDescent="0.4">
      <c r="A64">
        <v>10.26773</v>
      </c>
      <c r="B64">
        <v>60</v>
      </c>
    </row>
    <row r="65" spans="1:2" x14ac:dyDescent="0.4">
      <c r="A65">
        <v>1.6086974140000001</v>
      </c>
      <c r="B65">
        <v>57</v>
      </c>
    </row>
    <row r="66" spans="1:2" x14ac:dyDescent="0.4">
      <c r="A66">
        <v>2.3215460779999999</v>
      </c>
      <c r="B66">
        <v>56</v>
      </c>
    </row>
    <row r="67" spans="1:2" x14ac:dyDescent="0.4">
      <c r="A67">
        <v>0.54865860899999996</v>
      </c>
      <c r="B67">
        <v>53</v>
      </c>
    </row>
    <row r="68" spans="1:2" x14ac:dyDescent="0.4">
      <c r="A68">
        <v>2.4230661389999999</v>
      </c>
      <c r="B68">
        <v>54</v>
      </c>
    </row>
    <row r="69" spans="1:2" x14ac:dyDescent="0.4">
      <c r="A69">
        <v>4.4464111329999998</v>
      </c>
      <c r="B69">
        <v>61</v>
      </c>
    </row>
    <row r="70" spans="1:2" x14ac:dyDescent="0.4">
      <c r="A70">
        <v>3.4783728119999999</v>
      </c>
      <c r="B70">
        <v>59</v>
      </c>
    </row>
    <row r="71" spans="1:2" x14ac:dyDescent="0.4">
      <c r="A71">
        <v>13.685322279999999</v>
      </c>
      <c r="B71">
        <v>57</v>
      </c>
    </row>
    <row r="72" spans="1:2" x14ac:dyDescent="0.4">
      <c r="A72">
        <v>4.2092905040000002</v>
      </c>
      <c r="B72">
        <v>57</v>
      </c>
    </row>
    <row r="73" spans="1:2" x14ac:dyDescent="0.4">
      <c r="A73">
        <v>1.423193216</v>
      </c>
      <c r="B73">
        <v>52</v>
      </c>
    </row>
    <row r="74" spans="1:2" x14ac:dyDescent="0.4">
      <c r="A74">
        <v>1.8380839819999999</v>
      </c>
      <c r="B74">
        <v>58</v>
      </c>
    </row>
    <row r="75" spans="1:2" x14ac:dyDescent="0.4">
      <c r="A75">
        <v>5.9261844159999999</v>
      </c>
      <c r="B75">
        <v>55</v>
      </c>
    </row>
    <row r="76" spans="1:2" x14ac:dyDescent="0.4">
      <c r="A76">
        <v>3.059855223</v>
      </c>
      <c r="B76">
        <v>60</v>
      </c>
    </row>
    <row r="77" spans="1:2" x14ac:dyDescent="0.4">
      <c r="A77">
        <v>4.3394062519999999</v>
      </c>
      <c r="B77">
        <v>58</v>
      </c>
    </row>
    <row r="78" spans="1:2" x14ac:dyDescent="0.4">
      <c r="A78">
        <v>2.4518775939999999</v>
      </c>
      <c r="B78">
        <v>56</v>
      </c>
    </row>
    <row r="79" spans="1:2" x14ac:dyDescent="0.4">
      <c r="A79">
        <v>3.7720670699999999</v>
      </c>
      <c r="B79">
        <v>56</v>
      </c>
    </row>
    <row r="80" spans="1:2" x14ac:dyDescent="0.4">
      <c r="A80">
        <v>9.1519839760000004</v>
      </c>
      <c r="B80">
        <v>55</v>
      </c>
    </row>
    <row r="81" spans="1:2" x14ac:dyDescent="0.4">
      <c r="A81">
        <v>0.76694941500000002</v>
      </c>
      <c r="B81">
        <v>56</v>
      </c>
    </row>
    <row r="82" spans="1:2" x14ac:dyDescent="0.4">
      <c r="A82">
        <v>2.2433009149999998</v>
      </c>
      <c r="B82">
        <v>55</v>
      </c>
    </row>
    <row r="83" spans="1:2" x14ac:dyDescent="0.4">
      <c r="A83">
        <v>1.1834368710000001</v>
      </c>
      <c r="B83">
        <v>58</v>
      </c>
    </row>
    <row r="84" spans="1:2" x14ac:dyDescent="0.4">
      <c r="A84">
        <v>2.3157658579999998</v>
      </c>
      <c r="B84">
        <v>60</v>
      </c>
    </row>
    <row r="85" spans="1:2" x14ac:dyDescent="0.4">
      <c r="A85">
        <v>4.0688290599999997</v>
      </c>
      <c r="B85">
        <v>56</v>
      </c>
    </row>
    <row r="86" spans="1:2" x14ac:dyDescent="0.4">
      <c r="A86">
        <v>2.5244150159999998</v>
      </c>
      <c r="B86">
        <v>59</v>
      </c>
    </row>
    <row r="87" spans="1:2" x14ac:dyDescent="0.4">
      <c r="A87">
        <v>2.7318947320000002</v>
      </c>
      <c r="B87">
        <v>61</v>
      </c>
    </row>
    <row r="88" spans="1:2" x14ac:dyDescent="0.4">
      <c r="A88">
        <v>1.9412212369999999</v>
      </c>
      <c r="B88">
        <v>57</v>
      </c>
    </row>
    <row r="89" spans="1:2" x14ac:dyDescent="0.4">
      <c r="A89">
        <v>3.4191641810000002</v>
      </c>
      <c r="B89">
        <v>56</v>
      </c>
    </row>
    <row r="90" spans="1:2" x14ac:dyDescent="0.4">
      <c r="A90">
        <v>2.149070263</v>
      </c>
      <c r="B90">
        <v>57</v>
      </c>
    </row>
    <row r="91" spans="1:2" x14ac:dyDescent="0.4">
      <c r="A91">
        <v>4.2383522989999998</v>
      </c>
      <c r="B91">
        <v>60</v>
      </c>
    </row>
    <row r="92" spans="1:2" x14ac:dyDescent="0.4">
      <c r="A92">
        <v>3.540506363</v>
      </c>
      <c r="B92">
        <v>53</v>
      </c>
    </row>
    <row r="93" spans="1:2" x14ac:dyDescent="0.4">
      <c r="A93">
        <v>1.5818977359999999</v>
      </c>
      <c r="B93">
        <v>58</v>
      </c>
    </row>
    <row r="94" spans="1:2" x14ac:dyDescent="0.4">
      <c r="A94">
        <v>1.7578871250000001</v>
      </c>
      <c r="B94">
        <v>57</v>
      </c>
    </row>
    <row r="95" spans="1:2" x14ac:dyDescent="0.4">
      <c r="A95">
        <v>1.8360846040000001</v>
      </c>
      <c r="B95">
        <v>50</v>
      </c>
    </row>
    <row r="96" spans="1:2" x14ac:dyDescent="0.4">
      <c r="A96">
        <v>5.0065531730000004</v>
      </c>
      <c r="B96">
        <v>57</v>
      </c>
    </row>
    <row r="97" spans="1:2" x14ac:dyDescent="0.4">
      <c r="A97">
        <v>9.0624155999999996</v>
      </c>
      <c r="B97">
        <v>61</v>
      </c>
    </row>
    <row r="98" spans="1:2" x14ac:dyDescent="0.4">
      <c r="A98">
        <v>1.4154751299999999</v>
      </c>
      <c r="B98">
        <v>54</v>
      </c>
    </row>
    <row r="99" spans="1:2" x14ac:dyDescent="0.4">
      <c r="A99">
        <v>2.3580043320000001</v>
      </c>
      <c r="B99">
        <v>55</v>
      </c>
    </row>
    <row r="100" spans="1:2" x14ac:dyDescent="0.4">
      <c r="A100">
        <v>6.4227874280000004</v>
      </c>
      <c r="B100">
        <v>57</v>
      </c>
    </row>
    <row r="101" spans="1:2" x14ac:dyDescent="0.4">
      <c r="A101">
        <v>3.802494287</v>
      </c>
      <c r="B101">
        <v>56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BD2A-1E6D-4326-91C1-B31D8DC74194}">
  <dimension ref="A1:J100"/>
  <sheetViews>
    <sheetView zoomScaleNormal="100" workbookViewId="0">
      <selection activeCell="F31" sqref="F3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5.7964987749999999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5.3347330089999998</v>
      </c>
      <c r="B3">
        <v>59</v>
      </c>
      <c r="D3" t="s">
        <v>3</v>
      </c>
      <c r="E3">
        <f>AVERAGE(A:A)</f>
        <v>4.0433319795656573</v>
      </c>
      <c r="F3">
        <f>AVERAGE(B:B)</f>
        <v>56.424242424242422</v>
      </c>
      <c r="H3" t="s">
        <v>11</v>
      </c>
      <c r="I3">
        <f>COUNTIFS(A:A,"&lt;10")/COUNT(A:A)*100</f>
        <v>94.949494949494948</v>
      </c>
      <c r="J3">
        <f>COUNT(B:B)</f>
        <v>99</v>
      </c>
    </row>
    <row r="4" spans="1:10" x14ac:dyDescent="0.4">
      <c r="A4">
        <v>3.0737776760000002</v>
      </c>
      <c r="B4">
        <v>57</v>
      </c>
      <c r="D4" t="s">
        <v>2</v>
      </c>
      <c r="E4">
        <f>_xlfn.STDEV.S(A:A)</f>
        <v>2.6764512981080353</v>
      </c>
      <c r="F4">
        <f>_xlfn.STDEV.S(B:B)</f>
        <v>2.2771756096000439</v>
      </c>
      <c r="H4" t="s">
        <v>12</v>
      </c>
      <c r="I4">
        <f>COUNTIFS(A:A,"&lt;5")/COUNT(A:A)*100</f>
        <v>72.727272727272734</v>
      </c>
    </row>
    <row r="5" spans="1:10" x14ac:dyDescent="0.4">
      <c r="A5">
        <v>1.0801110270000001</v>
      </c>
      <c r="B5">
        <v>59</v>
      </c>
      <c r="D5" t="s">
        <v>4</v>
      </c>
      <c r="E5">
        <f>MAX(A:A)</f>
        <v>13.35004902</v>
      </c>
      <c r="F5">
        <f>MAX(B:B)</f>
        <v>61</v>
      </c>
      <c r="H5" t="s">
        <v>13</v>
      </c>
      <c r="I5">
        <f>COUNTIFS(A:A,"&lt;3")/COUNT(A:A)*100</f>
        <v>45.454545454545453</v>
      </c>
    </row>
    <row r="6" spans="1:10" x14ac:dyDescent="0.4">
      <c r="A6">
        <v>1.809160471</v>
      </c>
      <c r="B6">
        <v>57</v>
      </c>
      <c r="D6" t="s">
        <v>6</v>
      </c>
      <c r="E6">
        <f>MEDIAN(A:A)</f>
        <v>3.1563863749999999</v>
      </c>
      <c r="F6">
        <f>MEDIAN(B:B)</f>
        <v>57</v>
      </c>
      <c r="H6" t="s">
        <v>14</v>
      </c>
      <c r="I6">
        <f>COUNTIFS(A:A,"&lt;2")/COUNT(A:A)*100</f>
        <v>18.181818181818183</v>
      </c>
    </row>
    <row r="7" spans="1:10" x14ac:dyDescent="0.4">
      <c r="A7">
        <v>2.518262386</v>
      </c>
      <c r="B7">
        <v>55</v>
      </c>
      <c r="D7" t="s">
        <v>5</v>
      </c>
      <c r="E7">
        <f>MIN(A:A)</f>
        <v>0.56663060200000004</v>
      </c>
      <c r="F7">
        <f>MIN(B:B)</f>
        <v>50</v>
      </c>
      <c r="H7" t="s">
        <v>15</v>
      </c>
      <c r="I7">
        <f>COUNTIFS(A:A,"&lt;1")/COUNT(A:A)*100</f>
        <v>4.0404040404040407</v>
      </c>
    </row>
    <row r="8" spans="1:10" x14ac:dyDescent="0.4">
      <c r="A8">
        <v>8.5032601359999997</v>
      </c>
      <c r="B8">
        <v>57</v>
      </c>
    </row>
    <row r="9" spans="1:10" x14ac:dyDescent="0.4">
      <c r="A9">
        <v>11.51819873</v>
      </c>
      <c r="B9">
        <v>59</v>
      </c>
      <c r="D9" t="s">
        <v>0</v>
      </c>
      <c r="H9" t="s">
        <v>1</v>
      </c>
    </row>
    <row r="10" spans="1:10" x14ac:dyDescent="0.4">
      <c r="A10">
        <v>3.904559135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3.3181250100000002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6.8905720710000002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14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3.0997095109999999</v>
      </c>
      <c r="B13">
        <v>53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4.347374201</v>
      </c>
      <c r="B14">
        <v>58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21</v>
      </c>
    </row>
    <row r="15" spans="1:10" x14ac:dyDescent="0.4">
      <c r="A15">
        <v>6.9137709139999997</v>
      </c>
      <c r="B15">
        <v>56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5.6997570990000002</v>
      </c>
      <c r="B16">
        <v>53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24</v>
      </c>
    </row>
    <row r="17" spans="1:10" x14ac:dyDescent="0.4">
      <c r="A17">
        <v>4.1289713380000004</v>
      </c>
      <c r="B17">
        <v>58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7</v>
      </c>
    </row>
    <row r="18" spans="1:10" x14ac:dyDescent="0.4">
      <c r="A18">
        <v>4.0122694970000001</v>
      </c>
      <c r="B18">
        <v>54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8.0022294519999999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3.550065279</v>
      </c>
      <c r="B20">
        <v>56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2.2808804509999998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7.6171069149999999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2.0405395030000002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3.4707612989999999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3.9356319900000001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6.8472568989999996</v>
      </c>
      <c r="B26">
        <v>59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3.2640600200000001</v>
      </c>
      <c r="B27">
        <v>56</v>
      </c>
    </row>
    <row r="28" spans="1:10" x14ac:dyDescent="0.4">
      <c r="A28">
        <v>2.2152526379999999</v>
      </c>
      <c r="B28">
        <v>50</v>
      </c>
    </row>
    <row r="29" spans="1:10" x14ac:dyDescent="0.4">
      <c r="A29">
        <v>2.4983186719999999</v>
      </c>
      <c r="B29">
        <v>58</v>
      </c>
    </row>
    <row r="30" spans="1:10" x14ac:dyDescent="0.4">
      <c r="A30">
        <v>2.2038486000000002</v>
      </c>
      <c r="B30">
        <v>59</v>
      </c>
    </row>
    <row r="31" spans="1:10" x14ac:dyDescent="0.4">
      <c r="A31">
        <v>2.400370836</v>
      </c>
      <c r="B31">
        <v>58</v>
      </c>
    </row>
    <row r="32" spans="1:10" x14ac:dyDescent="0.4">
      <c r="A32">
        <v>2.097450018</v>
      </c>
      <c r="B32">
        <v>52</v>
      </c>
    </row>
    <row r="33" spans="1:2" x14ac:dyDescent="0.4">
      <c r="A33">
        <v>3.038153887</v>
      </c>
      <c r="B33">
        <v>60</v>
      </c>
    </row>
    <row r="34" spans="1:2" x14ac:dyDescent="0.4">
      <c r="A34">
        <v>2.3251428600000001</v>
      </c>
      <c r="B34">
        <v>57</v>
      </c>
    </row>
    <row r="35" spans="1:2" x14ac:dyDescent="0.4">
      <c r="A35">
        <v>1.8139111999999999</v>
      </c>
      <c r="B35">
        <v>57</v>
      </c>
    </row>
    <row r="36" spans="1:2" x14ac:dyDescent="0.4">
      <c r="A36">
        <v>2.1475958820000001</v>
      </c>
      <c r="B36">
        <v>58</v>
      </c>
    </row>
    <row r="37" spans="1:2" x14ac:dyDescent="0.4">
      <c r="A37">
        <v>0.99733734100000004</v>
      </c>
      <c r="B37">
        <v>54</v>
      </c>
    </row>
    <row r="38" spans="1:2" x14ac:dyDescent="0.4">
      <c r="A38">
        <v>2.3108217720000002</v>
      </c>
      <c r="B38">
        <v>51</v>
      </c>
    </row>
    <row r="39" spans="1:2" x14ac:dyDescent="0.4">
      <c r="A39">
        <v>3.9492347240000001</v>
      </c>
      <c r="B39">
        <v>55</v>
      </c>
    </row>
    <row r="40" spans="1:2" x14ac:dyDescent="0.4">
      <c r="A40">
        <v>8.6524603370000008</v>
      </c>
      <c r="B40">
        <v>55</v>
      </c>
    </row>
    <row r="41" spans="1:2" x14ac:dyDescent="0.4">
      <c r="A41">
        <v>5.511395931</v>
      </c>
      <c r="B41">
        <v>61</v>
      </c>
    </row>
    <row r="42" spans="1:2" x14ac:dyDescent="0.4">
      <c r="A42">
        <v>3.1563863749999999</v>
      </c>
      <c r="B42">
        <v>59</v>
      </c>
    </row>
    <row r="43" spans="1:2" x14ac:dyDescent="0.4">
      <c r="A43">
        <v>6.4373908039999996</v>
      </c>
      <c r="B43">
        <v>57</v>
      </c>
    </row>
    <row r="44" spans="1:2" x14ac:dyDescent="0.4">
      <c r="A44">
        <v>2.6119043830000002</v>
      </c>
      <c r="B44">
        <v>56</v>
      </c>
    </row>
    <row r="45" spans="1:2" x14ac:dyDescent="0.4">
      <c r="A45">
        <v>6.2962636950000004</v>
      </c>
      <c r="B45">
        <v>55</v>
      </c>
    </row>
    <row r="46" spans="1:2" x14ac:dyDescent="0.4">
      <c r="A46">
        <v>3.6469368929999999</v>
      </c>
      <c r="B46">
        <v>59</v>
      </c>
    </row>
    <row r="47" spans="1:2" x14ac:dyDescent="0.4">
      <c r="A47">
        <v>1.217834949</v>
      </c>
      <c r="B47">
        <v>54</v>
      </c>
    </row>
    <row r="48" spans="1:2" x14ac:dyDescent="0.4">
      <c r="A48">
        <v>10.10610294</v>
      </c>
      <c r="B48">
        <v>54</v>
      </c>
    </row>
    <row r="49" spans="1:2" x14ac:dyDescent="0.4">
      <c r="A49">
        <v>2.311716557</v>
      </c>
      <c r="B49">
        <v>55</v>
      </c>
    </row>
    <row r="50" spans="1:2" x14ac:dyDescent="0.4">
      <c r="A50">
        <v>1.83184433</v>
      </c>
      <c r="B50">
        <v>56</v>
      </c>
    </row>
    <row r="51" spans="1:2" x14ac:dyDescent="0.4">
      <c r="A51">
        <v>8.1953363419999992</v>
      </c>
      <c r="B51">
        <v>58</v>
      </c>
    </row>
    <row r="52" spans="1:2" x14ac:dyDescent="0.4">
      <c r="A52">
        <v>2.3233156199999998</v>
      </c>
      <c r="B52">
        <v>56</v>
      </c>
    </row>
    <row r="53" spans="1:2" x14ac:dyDescent="0.4">
      <c r="A53">
        <v>2.5750601290000001</v>
      </c>
      <c r="B53">
        <v>57</v>
      </c>
    </row>
    <row r="54" spans="1:2" x14ac:dyDescent="0.4">
      <c r="A54">
        <v>1.772260666</v>
      </c>
      <c r="B54">
        <v>56</v>
      </c>
    </row>
    <row r="55" spans="1:2" x14ac:dyDescent="0.4">
      <c r="A55">
        <v>2.3347749709999999</v>
      </c>
      <c r="B55">
        <v>57</v>
      </c>
    </row>
    <row r="56" spans="1:2" x14ac:dyDescent="0.4">
      <c r="A56">
        <v>2.8026428220000001</v>
      </c>
      <c r="B56">
        <v>54</v>
      </c>
    </row>
    <row r="57" spans="1:2" x14ac:dyDescent="0.4">
      <c r="A57">
        <v>0.96819043199999999</v>
      </c>
      <c r="B57">
        <v>55</v>
      </c>
    </row>
    <row r="58" spans="1:2" x14ac:dyDescent="0.4">
      <c r="A58">
        <v>4.3732404709999999</v>
      </c>
      <c r="B58">
        <v>54</v>
      </c>
    </row>
    <row r="59" spans="1:2" x14ac:dyDescent="0.4">
      <c r="A59">
        <v>0.56663060200000004</v>
      </c>
      <c r="B59">
        <v>54</v>
      </c>
    </row>
    <row r="60" spans="1:2" x14ac:dyDescent="0.4">
      <c r="A60">
        <v>2.1059753890000001</v>
      </c>
      <c r="B60">
        <v>55</v>
      </c>
    </row>
    <row r="61" spans="1:2" x14ac:dyDescent="0.4">
      <c r="A61">
        <v>1.9015231130000001</v>
      </c>
      <c r="B61">
        <v>57</v>
      </c>
    </row>
    <row r="62" spans="1:2" x14ac:dyDescent="0.4">
      <c r="A62">
        <v>7.4707736970000003</v>
      </c>
      <c r="B62">
        <v>57</v>
      </c>
    </row>
    <row r="63" spans="1:2" x14ac:dyDescent="0.4">
      <c r="A63">
        <v>11.77735019</v>
      </c>
      <c r="B63">
        <v>55</v>
      </c>
    </row>
    <row r="64" spans="1:2" x14ac:dyDescent="0.4">
      <c r="A64">
        <v>4.1556084159999997</v>
      </c>
      <c r="B64">
        <v>59</v>
      </c>
    </row>
    <row r="65" spans="1:2" x14ac:dyDescent="0.4">
      <c r="A65">
        <v>7.7701964380000001</v>
      </c>
      <c r="B65">
        <v>53</v>
      </c>
    </row>
    <row r="66" spans="1:2" x14ac:dyDescent="0.4">
      <c r="A66">
        <v>2.1088683609999999</v>
      </c>
      <c r="B66">
        <v>58</v>
      </c>
    </row>
    <row r="67" spans="1:2" x14ac:dyDescent="0.4">
      <c r="A67">
        <v>2.5428729059999999</v>
      </c>
      <c r="B67">
        <v>60</v>
      </c>
    </row>
    <row r="68" spans="1:2" x14ac:dyDescent="0.4">
      <c r="A68">
        <v>2.869918346</v>
      </c>
      <c r="B68">
        <v>60</v>
      </c>
    </row>
    <row r="69" spans="1:2" x14ac:dyDescent="0.4">
      <c r="A69">
        <v>0.95571255700000002</v>
      </c>
      <c r="B69">
        <v>53</v>
      </c>
    </row>
    <row r="70" spans="1:2" x14ac:dyDescent="0.4">
      <c r="A70">
        <v>1.0223228929999999</v>
      </c>
      <c r="B70">
        <v>57</v>
      </c>
    </row>
    <row r="71" spans="1:2" x14ac:dyDescent="0.4">
      <c r="A71">
        <v>4.9072301390000002</v>
      </c>
      <c r="B71">
        <v>58</v>
      </c>
    </row>
    <row r="72" spans="1:2" x14ac:dyDescent="0.4">
      <c r="A72">
        <v>2.6188685889999999</v>
      </c>
      <c r="B72">
        <v>55</v>
      </c>
    </row>
    <row r="73" spans="1:2" x14ac:dyDescent="0.4">
      <c r="A73">
        <v>1.9021227359999999</v>
      </c>
      <c r="B73">
        <v>54</v>
      </c>
    </row>
    <row r="74" spans="1:2" x14ac:dyDescent="0.4">
      <c r="A74">
        <v>1.8845689299999999</v>
      </c>
      <c r="B74">
        <v>52</v>
      </c>
    </row>
    <row r="75" spans="1:2" x14ac:dyDescent="0.4">
      <c r="A75">
        <v>4.6678836349999999</v>
      </c>
      <c r="B75">
        <v>55</v>
      </c>
    </row>
    <row r="76" spans="1:2" x14ac:dyDescent="0.4">
      <c r="A76">
        <v>2.6354982850000002</v>
      </c>
      <c r="B76">
        <v>57</v>
      </c>
    </row>
    <row r="77" spans="1:2" x14ac:dyDescent="0.4">
      <c r="A77">
        <v>3.8953318600000002</v>
      </c>
      <c r="B77">
        <v>60</v>
      </c>
    </row>
    <row r="78" spans="1:2" x14ac:dyDescent="0.4">
      <c r="A78">
        <v>1.0157899859999999</v>
      </c>
      <c r="B78">
        <v>55</v>
      </c>
    </row>
    <row r="79" spans="1:2" x14ac:dyDescent="0.4">
      <c r="A79">
        <v>1.3345582490000001</v>
      </c>
      <c r="B79">
        <v>54</v>
      </c>
    </row>
    <row r="80" spans="1:2" x14ac:dyDescent="0.4">
      <c r="A80">
        <v>3.0296876429999999</v>
      </c>
      <c r="B80">
        <v>58</v>
      </c>
    </row>
    <row r="81" spans="1:2" x14ac:dyDescent="0.4">
      <c r="A81">
        <v>1.326265574</v>
      </c>
      <c r="B81">
        <v>56</v>
      </c>
    </row>
    <row r="82" spans="1:2" x14ac:dyDescent="0.4">
      <c r="A82">
        <v>5.2178664210000001</v>
      </c>
      <c r="B82">
        <v>57</v>
      </c>
    </row>
    <row r="83" spans="1:2" x14ac:dyDescent="0.4">
      <c r="A83">
        <v>4.8562431339999996</v>
      </c>
      <c r="B83">
        <v>57</v>
      </c>
    </row>
    <row r="84" spans="1:2" x14ac:dyDescent="0.4">
      <c r="A84">
        <v>3.8948369029999999</v>
      </c>
      <c r="B84">
        <v>57</v>
      </c>
    </row>
    <row r="85" spans="1:2" x14ac:dyDescent="0.4">
      <c r="A85">
        <v>2.7708756920000002</v>
      </c>
      <c r="B85">
        <v>53</v>
      </c>
    </row>
    <row r="86" spans="1:2" x14ac:dyDescent="0.4">
      <c r="A86">
        <v>3.9549412730000002</v>
      </c>
      <c r="B86">
        <v>57</v>
      </c>
    </row>
    <row r="87" spans="1:2" x14ac:dyDescent="0.4">
      <c r="A87">
        <v>7.6840801240000003</v>
      </c>
      <c r="B87">
        <v>56</v>
      </c>
    </row>
    <row r="88" spans="1:2" x14ac:dyDescent="0.4">
      <c r="A88">
        <v>5.3885869980000001</v>
      </c>
      <c r="B88">
        <v>57</v>
      </c>
    </row>
    <row r="89" spans="1:2" x14ac:dyDescent="0.4">
      <c r="A89">
        <v>3.7330174450000002</v>
      </c>
      <c r="B89">
        <v>50</v>
      </c>
    </row>
    <row r="90" spans="1:2" x14ac:dyDescent="0.4">
      <c r="A90">
        <v>7.0502297880000002</v>
      </c>
      <c r="B90">
        <v>58</v>
      </c>
    </row>
    <row r="91" spans="1:2" x14ac:dyDescent="0.4">
      <c r="A91">
        <v>2.5092885489999999</v>
      </c>
      <c r="B91">
        <v>57</v>
      </c>
    </row>
    <row r="92" spans="1:2" x14ac:dyDescent="0.4">
      <c r="A92">
        <v>7.92969203</v>
      </c>
      <c r="B92">
        <v>59</v>
      </c>
    </row>
    <row r="93" spans="1:2" x14ac:dyDescent="0.4">
      <c r="A93">
        <v>2.1282479759999999</v>
      </c>
      <c r="B93">
        <v>57</v>
      </c>
    </row>
    <row r="94" spans="1:2" x14ac:dyDescent="0.4">
      <c r="A94">
        <v>1.328806639</v>
      </c>
      <c r="B94">
        <v>56</v>
      </c>
    </row>
    <row r="95" spans="1:2" x14ac:dyDescent="0.4">
      <c r="A95">
        <v>10.89472771</v>
      </c>
      <c r="B95">
        <v>61</v>
      </c>
    </row>
    <row r="96" spans="1:2" x14ac:dyDescent="0.4">
      <c r="A96">
        <v>13.35004902</v>
      </c>
      <c r="B96">
        <v>59</v>
      </c>
    </row>
    <row r="97" spans="1:2" x14ac:dyDescent="0.4">
      <c r="A97">
        <v>3.5186312200000001</v>
      </c>
      <c r="B97">
        <v>56</v>
      </c>
    </row>
    <row r="98" spans="1:2" x14ac:dyDescent="0.4">
      <c r="A98">
        <v>2.265831709</v>
      </c>
      <c r="B98">
        <v>59</v>
      </c>
    </row>
    <row r="99" spans="1:2" x14ac:dyDescent="0.4">
      <c r="A99">
        <v>5.664852142</v>
      </c>
      <c r="B99">
        <v>58</v>
      </c>
    </row>
    <row r="100" spans="1:2" x14ac:dyDescent="0.4">
      <c r="A100">
        <v>3.6033627990000001</v>
      </c>
      <c r="B100">
        <v>55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F1A2-4B7F-4B62-84DD-D97E7C6441C1}">
  <dimension ref="A1:J101"/>
  <sheetViews>
    <sheetView zoomScaleNormal="100" workbookViewId="0">
      <selection activeCell="G24" sqref="G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5.0672748089999997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0.287303209</v>
      </c>
      <c r="B3">
        <v>51</v>
      </c>
      <c r="D3" t="s">
        <v>3</v>
      </c>
      <c r="E3">
        <f>AVERAGE(A:A)</f>
        <v>4.201494026139998</v>
      </c>
      <c r="F3">
        <f>AVERAGE(B:B)</f>
        <v>56.8</v>
      </c>
      <c r="H3" t="s">
        <v>11</v>
      </c>
      <c r="I3">
        <f>COUNTIFS(A:A,"&lt;10")/COUNT(A:A)*100</f>
        <v>94</v>
      </c>
      <c r="J3">
        <f>COUNT(B:B)</f>
        <v>100</v>
      </c>
    </row>
    <row r="4" spans="1:10" x14ac:dyDescent="0.4">
      <c r="A4">
        <v>6.5067868229999997</v>
      </c>
      <c r="B4">
        <v>61</v>
      </c>
      <c r="D4" t="s">
        <v>2</v>
      </c>
      <c r="E4">
        <f>_xlfn.STDEV.S(A:A)</f>
        <v>3.1267812330311431</v>
      </c>
      <c r="F4">
        <f>_xlfn.STDEV.S(B:B)</f>
        <v>2.5346089292516951</v>
      </c>
      <c r="H4" t="s">
        <v>12</v>
      </c>
      <c r="I4">
        <f>COUNTIFS(A:A,"&lt;5")/COUNT(A:A)*100</f>
        <v>70</v>
      </c>
    </row>
    <row r="5" spans="1:10" x14ac:dyDescent="0.4">
      <c r="A5">
        <v>1.440039635</v>
      </c>
      <c r="B5">
        <v>58</v>
      </c>
      <c r="D5" t="s">
        <v>4</v>
      </c>
      <c r="E5">
        <f>MAX(A:A)</f>
        <v>14.11067486</v>
      </c>
      <c r="F5">
        <f>MAX(B:B)</f>
        <v>61</v>
      </c>
      <c r="H5" t="s">
        <v>13</v>
      </c>
      <c r="I5">
        <f>COUNTIFS(A:A,"&lt;3")/COUNT(A:A)*100</f>
        <v>42</v>
      </c>
    </row>
    <row r="6" spans="1:10" x14ac:dyDescent="0.4">
      <c r="A6">
        <v>0.66227531399999995</v>
      </c>
      <c r="B6">
        <v>53</v>
      </c>
      <c r="D6" t="s">
        <v>6</v>
      </c>
      <c r="E6">
        <f>MEDIAN(A:A)</f>
        <v>3.7392941715000001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0.92621779400000004</v>
      </c>
      <c r="B7">
        <v>53</v>
      </c>
      <c r="D7" t="s">
        <v>5</v>
      </c>
      <c r="E7">
        <f>MIN(A:A)</f>
        <v>0.23536992100000001</v>
      </c>
      <c r="F7">
        <f>MIN(B:B)</f>
        <v>50</v>
      </c>
      <c r="H7" t="s">
        <v>15</v>
      </c>
      <c r="I7">
        <f>COUNTIFS(A:A,"&lt;1")/COUNT(A:A)*100</f>
        <v>10</v>
      </c>
    </row>
    <row r="8" spans="1:10" x14ac:dyDescent="0.4">
      <c r="A8">
        <v>2.8318591120000001</v>
      </c>
      <c r="B8">
        <v>59</v>
      </c>
    </row>
    <row r="9" spans="1:10" x14ac:dyDescent="0.4">
      <c r="A9">
        <v>1.5928866859999999</v>
      </c>
      <c r="B9">
        <v>56</v>
      </c>
      <c r="D9" t="s">
        <v>0</v>
      </c>
      <c r="H9" t="s">
        <v>1</v>
      </c>
    </row>
    <row r="10" spans="1:10" x14ac:dyDescent="0.4">
      <c r="A10">
        <v>5.0022780899999999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5.3004183769999997</v>
      </c>
      <c r="B11">
        <v>55</v>
      </c>
      <c r="D11">
        <v>0</v>
      </c>
      <c r="E11">
        <v>1</v>
      </c>
      <c r="F11">
        <f>COUNTIFS(A:A,"&lt;"&amp;E11,A:A,"&gt;="&amp;D11)</f>
        <v>10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6.6854703430000004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22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2.9165472979999998</v>
      </c>
      <c r="B13">
        <v>56</v>
      </c>
      <c r="D13">
        <v>2</v>
      </c>
      <c r="E13">
        <v>3</v>
      </c>
      <c r="F13">
        <f t="shared" si="1"/>
        <v>10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1.670004606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18</v>
      </c>
    </row>
    <row r="15" spans="1:10" x14ac:dyDescent="0.4">
      <c r="A15">
        <v>8.2502539160000001</v>
      </c>
      <c r="B15">
        <v>58</v>
      </c>
      <c r="D15">
        <v>4</v>
      </c>
      <c r="E15">
        <v>5</v>
      </c>
      <c r="F15">
        <f t="shared" si="1"/>
        <v>13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11.188903809999999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0.74304985999999995</v>
      </c>
      <c r="B17">
        <v>53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14</v>
      </c>
    </row>
    <row r="18" spans="1:10" x14ac:dyDescent="0.4">
      <c r="A18">
        <v>0.71809864000000001</v>
      </c>
      <c r="B18">
        <v>54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8.778671503</v>
      </c>
      <c r="B19">
        <v>61</v>
      </c>
      <c r="D19">
        <v>8</v>
      </c>
      <c r="E19">
        <v>9</v>
      </c>
      <c r="F19">
        <f t="shared" si="1"/>
        <v>5</v>
      </c>
    </row>
    <row r="20" spans="1:10" x14ac:dyDescent="0.4">
      <c r="A20">
        <v>4.8911504749999999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2.9650721550000001</v>
      </c>
      <c r="B21">
        <v>58</v>
      </c>
      <c r="D21">
        <v>10</v>
      </c>
      <c r="E21">
        <v>11</v>
      </c>
      <c r="F21">
        <f t="shared" si="1"/>
        <v>0</v>
      </c>
    </row>
    <row r="22" spans="1:10" x14ac:dyDescent="0.4">
      <c r="A22">
        <v>1.9836964610000001</v>
      </c>
      <c r="B22">
        <v>53</v>
      </c>
      <c r="D22">
        <v>11</v>
      </c>
      <c r="E22">
        <v>12</v>
      </c>
      <c r="F22">
        <f t="shared" si="1"/>
        <v>3</v>
      </c>
    </row>
    <row r="23" spans="1:10" x14ac:dyDescent="0.4">
      <c r="A23">
        <v>3.5445199010000001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2.8025181290000001</v>
      </c>
      <c r="B24">
        <v>57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4.4311487669999998</v>
      </c>
      <c r="B25">
        <v>58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4.1358075139999997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7.7010188099999999</v>
      </c>
      <c r="B27">
        <v>58</v>
      </c>
      <c r="D27">
        <v>16</v>
      </c>
      <c r="E27">
        <v>17</v>
      </c>
      <c r="F27">
        <f t="shared" si="1"/>
        <v>0</v>
      </c>
    </row>
    <row r="28" spans="1:10" x14ac:dyDescent="0.4">
      <c r="A28">
        <v>3.8961384300000002</v>
      </c>
      <c r="B28">
        <v>61</v>
      </c>
      <c r="D28">
        <v>17</v>
      </c>
      <c r="E28">
        <v>18</v>
      </c>
      <c r="F28">
        <f t="shared" si="1"/>
        <v>0</v>
      </c>
    </row>
    <row r="29" spans="1:10" x14ac:dyDescent="0.4">
      <c r="A29">
        <v>4.2017691140000002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1.5299046039999999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11.08447003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1.7592420580000001</v>
      </c>
      <c r="B32">
        <v>54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3.7530398370000002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3.5784304140000001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5.8275206089999996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0.94942855800000003</v>
      </c>
      <c r="B36">
        <v>52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2.0784864430000001</v>
      </c>
      <c r="B37">
        <v>56</v>
      </c>
      <c r="D37">
        <v>26</v>
      </c>
      <c r="E37">
        <v>27</v>
      </c>
      <c r="F37">
        <f t="shared" si="1"/>
        <v>0</v>
      </c>
    </row>
    <row r="38" spans="1:6" x14ac:dyDescent="0.4">
      <c r="A38">
        <v>2.5875957010000001</v>
      </c>
      <c r="B38">
        <v>59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1.6236579419999999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1.0193178650000001</v>
      </c>
      <c r="B40">
        <v>52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1.732247353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3.834183216</v>
      </c>
      <c r="B42">
        <v>59</v>
      </c>
    </row>
    <row r="43" spans="1:6" x14ac:dyDescent="0.4">
      <c r="A43">
        <v>2.8641924859999999</v>
      </c>
      <c r="B43">
        <v>57</v>
      </c>
    </row>
    <row r="44" spans="1:6" x14ac:dyDescent="0.4">
      <c r="A44">
        <v>13.00402379</v>
      </c>
      <c r="B44">
        <v>57</v>
      </c>
    </row>
    <row r="45" spans="1:6" x14ac:dyDescent="0.4">
      <c r="A45">
        <v>3.7727608680000002</v>
      </c>
      <c r="B45">
        <v>58</v>
      </c>
    </row>
    <row r="46" spans="1:6" x14ac:dyDescent="0.4">
      <c r="A46">
        <v>8.5419690609999996</v>
      </c>
      <c r="B46">
        <v>58</v>
      </c>
    </row>
    <row r="47" spans="1:6" x14ac:dyDescent="0.4">
      <c r="A47">
        <v>0.66023397399999995</v>
      </c>
      <c r="B47">
        <v>54</v>
      </c>
    </row>
    <row r="48" spans="1:6" x14ac:dyDescent="0.4">
      <c r="A48">
        <v>4.0819411280000004</v>
      </c>
      <c r="B48">
        <v>59</v>
      </c>
    </row>
    <row r="49" spans="1:2" x14ac:dyDescent="0.4">
      <c r="A49">
        <v>9.46049118</v>
      </c>
      <c r="B49">
        <v>61</v>
      </c>
    </row>
    <row r="50" spans="1:2" x14ac:dyDescent="0.4">
      <c r="A50">
        <v>7.0185046199999999</v>
      </c>
      <c r="B50">
        <v>57</v>
      </c>
    </row>
    <row r="51" spans="1:2" x14ac:dyDescent="0.4">
      <c r="A51">
        <v>1.6422502990000001</v>
      </c>
      <c r="B51">
        <v>55</v>
      </c>
    </row>
    <row r="52" spans="1:2" x14ac:dyDescent="0.4">
      <c r="A52">
        <v>3.1352026460000002</v>
      </c>
      <c r="B52">
        <v>58</v>
      </c>
    </row>
    <row r="53" spans="1:2" x14ac:dyDescent="0.4">
      <c r="A53">
        <v>1.2506206040000001</v>
      </c>
      <c r="B53">
        <v>57</v>
      </c>
    </row>
    <row r="54" spans="1:2" x14ac:dyDescent="0.4">
      <c r="A54">
        <v>3.9224591260000001</v>
      </c>
      <c r="B54">
        <v>59</v>
      </c>
    </row>
    <row r="55" spans="1:2" x14ac:dyDescent="0.4">
      <c r="A55">
        <v>7.8286769390000002</v>
      </c>
      <c r="B55">
        <v>58</v>
      </c>
    </row>
    <row r="56" spans="1:2" x14ac:dyDescent="0.4">
      <c r="A56">
        <v>4.3092212679999999</v>
      </c>
      <c r="B56">
        <v>56</v>
      </c>
    </row>
    <row r="57" spans="1:2" x14ac:dyDescent="0.4">
      <c r="A57">
        <v>7.0957560539999998</v>
      </c>
      <c r="B57">
        <v>58</v>
      </c>
    </row>
    <row r="58" spans="1:2" x14ac:dyDescent="0.4">
      <c r="A58">
        <v>0.31914639500000003</v>
      </c>
      <c r="B58">
        <v>52</v>
      </c>
    </row>
    <row r="59" spans="1:2" x14ac:dyDescent="0.4">
      <c r="A59">
        <v>3.4268589020000002</v>
      </c>
      <c r="B59">
        <v>55</v>
      </c>
    </row>
    <row r="60" spans="1:2" x14ac:dyDescent="0.4">
      <c r="A60">
        <v>3.2952854629999999</v>
      </c>
      <c r="B60">
        <v>58</v>
      </c>
    </row>
    <row r="61" spans="1:2" x14ac:dyDescent="0.4">
      <c r="A61">
        <v>2.42135334</v>
      </c>
      <c r="B61">
        <v>59</v>
      </c>
    </row>
    <row r="62" spans="1:2" x14ac:dyDescent="0.4">
      <c r="A62">
        <v>1.662703037</v>
      </c>
      <c r="B62">
        <v>58</v>
      </c>
    </row>
    <row r="63" spans="1:2" x14ac:dyDescent="0.4">
      <c r="A63">
        <v>3.982432604</v>
      </c>
      <c r="B63">
        <v>59</v>
      </c>
    </row>
    <row r="64" spans="1:2" x14ac:dyDescent="0.4">
      <c r="A64">
        <v>4.0896730420000003</v>
      </c>
      <c r="B64">
        <v>54</v>
      </c>
    </row>
    <row r="65" spans="1:2" x14ac:dyDescent="0.4">
      <c r="A65">
        <v>0.23536992100000001</v>
      </c>
      <c r="B65">
        <v>52</v>
      </c>
    </row>
    <row r="66" spans="1:2" x14ac:dyDescent="0.4">
      <c r="A66">
        <v>5.5029833320000003</v>
      </c>
      <c r="B66">
        <v>59</v>
      </c>
    </row>
    <row r="67" spans="1:2" x14ac:dyDescent="0.4">
      <c r="A67">
        <v>5.9727659229999999</v>
      </c>
      <c r="B67">
        <v>59</v>
      </c>
    </row>
    <row r="68" spans="1:2" x14ac:dyDescent="0.4">
      <c r="A68">
        <v>4.0769577029999997</v>
      </c>
      <c r="B68">
        <v>59</v>
      </c>
    </row>
    <row r="69" spans="1:2" x14ac:dyDescent="0.4">
      <c r="A69">
        <v>2.5970783229999999</v>
      </c>
      <c r="B69">
        <v>55</v>
      </c>
    </row>
    <row r="70" spans="1:2" x14ac:dyDescent="0.4">
      <c r="A70">
        <v>8.9266226290000006</v>
      </c>
      <c r="B70">
        <v>60</v>
      </c>
    </row>
    <row r="71" spans="1:2" x14ac:dyDescent="0.4">
      <c r="A71">
        <v>11.640734670000001</v>
      </c>
      <c r="B71">
        <v>55</v>
      </c>
    </row>
    <row r="72" spans="1:2" x14ac:dyDescent="0.4">
      <c r="A72">
        <v>1.3334331509999999</v>
      </c>
      <c r="B72">
        <v>56</v>
      </c>
    </row>
    <row r="73" spans="1:2" x14ac:dyDescent="0.4">
      <c r="A73">
        <v>3.6005725860000002</v>
      </c>
      <c r="B73">
        <v>60</v>
      </c>
    </row>
    <row r="74" spans="1:2" x14ac:dyDescent="0.4">
      <c r="A74">
        <v>4.4960887429999996</v>
      </c>
      <c r="B74">
        <v>60</v>
      </c>
    </row>
    <row r="75" spans="1:2" x14ac:dyDescent="0.4">
      <c r="A75">
        <v>0.41588640199999999</v>
      </c>
      <c r="B75">
        <v>50</v>
      </c>
    </row>
    <row r="76" spans="1:2" x14ac:dyDescent="0.4">
      <c r="A76">
        <v>1.0907924179999999</v>
      </c>
      <c r="B76">
        <v>58</v>
      </c>
    </row>
    <row r="77" spans="1:2" x14ac:dyDescent="0.4">
      <c r="A77">
        <v>13.147104499999999</v>
      </c>
      <c r="B77">
        <v>55</v>
      </c>
    </row>
    <row r="78" spans="1:2" x14ac:dyDescent="0.4">
      <c r="A78">
        <v>4.2637541289999996</v>
      </c>
      <c r="B78">
        <v>60</v>
      </c>
    </row>
    <row r="79" spans="1:2" x14ac:dyDescent="0.4">
      <c r="A79">
        <v>5.8724448679999997</v>
      </c>
      <c r="B79">
        <v>61</v>
      </c>
    </row>
    <row r="80" spans="1:2" x14ac:dyDescent="0.4">
      <c r="A80">
        <v>4.4637324810000001</v>
      </c>
      <c r="B80">
        <v>58</v>
      </c>
    </row>
    <row r="81" spans="1:2" x14ac:dyDescent="0.4">
      <c r="A81">
        <v>1.2601177690000001</v>
      </c>
      <c r="B81">
        <v>56</v>
      </c>
    </row>
    <row r="82" spans="1:2" x14ac:dyDescent="0.4">
      <c r="A82">
        <v>6.7468934059999999</v>
      </c>
      <c r="B82">
        <v>58</v>
      </c>
    </row>
    <row r="83" spans="1:2" x14ac:dyDescent="0.4">
      <c r="A83">
        <v>4.8749299050000001</v>
      </c>
      <c r="B83">
        <v>56</v>
      </c>
    </row>
    <row r="84" spans="1:2" x14ac:dyDescent="0.4">
      <c r="A84">
        <v>1.568384886</v>
      </c>
      <c r="B84">
        <v>53</v>
      </c>
    </row>
    <row r="85" spans="1:2" x14ac:dyDescent="0.4">
      <c r="A85">
        <v>1.463377476</v>
      </c>
      <c r="B85">
        <v>56</v>
      </c>
    </row>
    <row r="86" spans="1:2" x14ac:dyDescent="0.4">
      <c r="A86">
        <v>14.11067486</v>
      </c>
      <c r="B86">
        <v>56</v>
      </c>
    </row>
    <row r="87" spans="1:2" x14ac:dyDescent="0.4">
      <c r="A87">
        <v>1.2223513130000001</v>
      </c>
      <c r="B87">
        <v>54</v>
      </c>
    </row>
    <row r="88" spans="1:2" x14ac:dyDescent="0.4">
      <c r="A88">
        <v>2.9281678200000001</v>
      </c>
      <c r="B88">
        <v>59</v>
      </c>
    </row>
    <row r="89" spans="1:2" x14ac:dyDescent="0.4">
      <c r="A89">
        <v>1.8511536120000001</v>
      </c>
      <c r="B89">
        <v>55</v>
      </c>
    </row>
    <row r="90" spans="1:2" x14ac:dyDescent="0.4">
      <c r="A90">
        <v>3.5030717849999999</v>
      </c>
      <c r="B90">
        <v>60</v>
      </c>
    </row>
    <row r="91" spans="1:2" x14ac:dyDescent="0.4">
      <c r="A91">
        <v>1.0013461109999999</v>
      </c>
      <c r="B91">
        <v>55</v>
      </c>
    </row>
    <row r="92" spans="1:2" x14ac:dyDescent="0.4">
      <c r="A92">
        <v>5.432256937</v>
      </c>
      <c r="B92">
        <v>56</v>
      </c>
    </row>
    <row r="93" spans="1:2" x14ac:dyDescent="0.4">
      <c r="A93">
        <v>1.702488899</v>
      </c>
      <c r="B93">
        <v>57</v>
      </c>
    </row>
    <row r="94" spans="1:2" x14ac:dyDescent="0.4">
      <c r="A94">
        <v>6.574088573</v>
      </c>
      <c r="B94">
        <v>60</v>
      </c>
    </row>
    <row r="95" spans="1:2" x14ac:dyDescent="0.4">
      <c r="A95">
        <v>1.4726161959999999</v>
      </c>
      <c r="B95">
        <v>53</v>
      </c>
    </row>
    <row r="96" spans="1:2" x14ac:dyDescent="0.4">
      <c r="A96">
        <v>8.6567151550000005</v>
      </c>
      <c r="B96">
        <v>56</v>
      </c>
    </row>
    <row r="97" spans="1:2" x14ac:dyDescent="0.4">
      <c r="A97">
        <v>9.2558860779999996</v>
      </c>
      <c r="B97">
        <v>58</v>
      </c>
    </row>
    <row r="98" spans="1:2" x14ac:dyDescent="0.4">
      <c r="A98">
        <v>6.6203200820000001</v>
      </c>
      <c r="B98">
        <v>60</v>
      </c>
    </row>
    <row r="99" spans="1:2" x14ac:dyDescent="0.4">
      <c r="A99">
        <v>3.8141021730000002</v>
      </c>
      <c r="B99">
        <v>59</v>
      </c>
    </row>
    <row r="100" spans="1:2" x14ac:dyDescent="0.4">
      <c r="A100">
        <v>4.4641282560000004</v>
      </c>
      <c r="B100">
        <v>56</v>
      </c>
    </row>
    <row r="101" spans="1:2" x14ac:dyDescent="0.4">
      <c r="A101">
        <v>3.725548506</v>
      </c>
      <c r="B101">
        <v>57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6F41-7C61-42BB-AF4F-B34AEFDC1CA5}">
  <dimension ref="A1:J101"/>
  <sheetViews>
    <sheetView tabSelected="1" zoomScaleNormal="100" workbookViewId="0">
      <selection activeCell="H16" sqref="H1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6.0792906279999999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1.9693839550000001</v>
      </c>
      <c r="B3">
        <v>58</v>
      </c>
      <c r="D3" t="s">
        <v>3</v>
      </c>
      <c r="E3">
        <f>AVERAGE(A:A)</f>
        <v>3.8610428595699982</v>
      </c>
      <c r="F3">
        <f>AVERAGE(B:B)</f>
        <v>56.68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3.1385669709999999</v>
      </c>
      <c r="B4">
        <v>58</v>
      </c>
      <c r="D4" t="s">
        <v>2</v>
      </c>
      <c r="E4">
        <f>_xlfn.STDEV.S(A:A)</f>
        <v>2.6401967823119112</v>
      </c>
      <c r="F4">
        <f>_xlfn.STDEV.S(B:B)</f>
        <v>2.1596857234890505</v>
      </c>
      <c r="H4" t="s">
        <v>12</v>
      </c>
      <c r="I4">
        <f>COUNTIFS(A:A,"&lt;5")/COUNT(A:A)*100</f>
        <v>72</v>
      </c>
    </row>
    <row r="5" spans="1:10" x14ac:dyDescent="0.4">
      <c r="A5">
        <v>3.8100171089999999</v>
      </c>
      <c r="B5">
        <v>60</v>
      </c>
      <c r="D5" t="s">
        <v>4</v>
      </c>
      <c r="E5">
        <f>MAX(A:A)</f>
        <v>11.246493340000001</v>
      </c>
      <c r="F5">
        <f>MAX(B:B)</f>
        <v>62</v>
      </c>
      <c r="H5" t="s">
        <v>13</v>
      </c>
      <c r="I5">
        <f>COUNTIFS(A:A,"&lt;3")/COUNT(A:A)*100</f>
        <v>48</v>
      </c>
    </row>
    <row r="6" spans="1:10" x14ac:dyDescent="0.4">
      <c r="A6">
        <v>1.367861271</v>
      </c>
      <c r="B6">
        <v>55</v>
      </c>
      <c r="D6" t="s">
        <v>6</v>
      </c>
      <c r="E6">
        <f>MEDIAN(A:A)</f>
        <v>3.1071665289999997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11.246493340000001</v>
      </c>
      <c r="B7">
        <v>56</v>
      </c>
      <c r="D7" t="s">
        <v>5</v>
      </c>
      <c r="E7">
        <f>MIN(A:A)</f>
        <v>0.55451774600000003</v>
      </c>
      <c r="F7">
        <f>MIN(B:B)</f>
        <v>51</v>
      </c>
      <c r="H7" t="s">
        <v>15</v>
      </c>
      <c r="I7">
        <f>COUNTIFS(A:A,"&lt;1")/COUNT(A:A)*100</f>
        <v>6</v>
      </c>
    </row>
    <row r="8" spans="1:10" x14ac:dyDescent="0.4">
      <c r="A8">
        <v>3.8693561550000002</v>
      </c>
      <c r="B8">
        <v>58</v>
      </c>
    </row>
    <row r="9" spans="1:10" x14ac:dyDescent="0.4">
      <c r="A9">
        <v>1.65964818</v>
      </c>
      <c r="B9">
        <v>58</v>
      </c>
      <c r="D9" t="s">
        <v>0</v>
      </c>
      <c r="H9" t="s">
        <v>1</v>
      </c>
    </row>
    <row r="10" spans="1:10" x14ac:dyDescent="0.4">
      <c r="A10">
        <v>0.94650745400000003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1.495599747</v>
      </c>
      <c r="B11">
        <v>56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2.5450356009999999</v>
      </c>
      <c r="B12">
        <v>59</v>
      </c>
      <c r="D12">
        <v>1</v>
      </c>
      <c r="E12">
        <v>2</v>
      </c>
      <c r="F12">
        <f t="shared" ref="F12:F26" si="1">COUNTIFS(A:A,"&lt;"&amp;E12,A:A,"&gt;="&amp;D12)</f>
        <v>26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5.9147062300000002</v>
      </c>
      <c r="B13">
        <v>57</v>
      </c>
      <c r="D13">
        <v>2</v>
      </c>
      <c r="E13">
        <v>3</v>
      </c>
      <c r="F13">
        <f t="shared" si="1"/>
        <v>16</v>
      </c>
      <c r="H13">
        <v>52</v>
      </c>
      <c r="I13">
        <v>54</v>
      </c>
      <c r="J13">
        <f t="shared" si="0"/>
        <v>6</v>
      </c>
    </row>
    <row r="14" spans="1:10" x14ac:dyDescent="0.4">
      <c r="A14">
        <v>4.4929006100000004</v>
      </c>
      <c r="B14">
        <v>57</v>
      </c>
      <c r="D14">
        <v>3</v>
      </c>
      <c r="E14">
        <v>4</v>
      </c>
      <c r="F14">
        <f t="shared" si="1"/>
        <v>14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4.2334022520000003</v>
      </c>
      <c r="B15">
        <v>53</v>
      </c>
      <c r="D15">
        <v>4</v>
      </c>
      <c r="E15">
        <v>5</v>
      </c>
      <c r="F15">
        <f t="shared" si="1"/>
        <v>10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5.3855090140000001</v>
      </c>
      <c r="B16">
        <v>58</v>
      </c>
      <c r="D16">
        <v>5</v>
      </c>
      <c r="E16">
        <v>6</v>
      </c>
      <c r="F16">
        <f t="shared" si="1"/>
        <v>9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2.7895307539999998</v>
      </c>
      <c r="B17">
        <v>56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2.1841599939999998</v>
      </c>
      <c r="B18">
        <v>56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3.1296787259999999</v>
      </c>
      <c r="B19">
        <v>57</v>
      </c>
      <c r="D19">
        <v>8</v>
      </c>
      <c r="E19">
        <v>9</v>
      </c>
      <c r="F19">
        <f t="shared" si="1"/>
        <v>3</v>
      </c>
    </row>
    <row r="20" spans="1:10" x14ac:dyDescent="0.4">
      <c r="A20">
        <v>1.4041981699999999</v>
      </c>
      <c r="B20">
        <v>55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2.7002995009999999</v>
      </c>
      <c r="B21">
        <v>58</v>
      </c>
      <c r="D21">
        <v>10</v>
      </c>
      <c r="E21">
        <v>11</v>
      </c>
      <c r="F21">
        <f t="shared" si="1"/>
        <v>3</v>
      </c>
    </row>
    <row r="22" spans="1:10" x14ac:dyDescent="0.4">
      <c r="A22">
        <v>1.3163409230000001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9.2217323780000005</v>
      </c>
      <c r="B23">
        <v>61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1.3121438030000001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1.5232241150000001</v>
      </c>
      <c r="B25">
        <v>53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2.38745904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1.9824526309999999</v>
      </c>
      <c r="B27">
        <v>56</v>
      </c>
    </row>
    <row r="28" spans="1:10" x14ac:dyDescent="0.4">
      <c r="A28">
        <v>4.8565127849999996</v>
      </c>
      <c r="B28">
        <v>55</v>
      </c>
    </row>
    <row r="29" spans="1:10" x14ac:dyDescent="0.4">
      <c r="A29">
        <v>2.5885589119999999</v>
      </c>
      <c r="B29">
        <v>56</v>
      </c>
    </row>
    <row r="30" spans="1:10" x14ac:dyDescent="0.4">
      <c r="A30">
        <v>5.6079227920000001</v>
      </c>
      <c r="B30">
        <v>55</v>
      </c>
    </row>
    <row r="31" spans="1:10" x14ac:dyDescent="0.4">
      <c r="A31">
        <v>4.4859483239999998</v>
      </c>
      <c r="B31">
        <v>57</v>
      </c>
    </row>
    <row r="32" spans="1:10" x14ac:dyDescent="0.4">
      <c r="A32">
        <v>10.06009126</v>
      </c>
      <c r="B32">
        <v>59</v>
      </c>
    </row>
    <row r="33" spans="1:2" x14ac:dyDescent="0.4">
      <c r="A33">
        <v>3.8118748660000001</v>
      </c>
      <c r="B33">
        <v>57</v>
      </c>
    </row>
    <row r="34" spans="1:2" x14ac:dyDescent="0.4">
      <c r="A34">
        <v>1.8999199870000001</v>
      </c>
      <c r="B34">
        <v>57</v>
      </c>
    </row>
    <row r="35" spans="1:2" x14ac:dyDescent="0.4">
      <c r="A35">
        <v>4.8445773120000002</v>
      </c>
      <c r="B35">
        <v>55</v>
      </c>
    </row>
    <row r="36" spans="1:2" x14ac:dyDescent="0.4">
      <c r="A36">
        <v>3.1200518609999999</v>
      </c>
      <c r="B36">
        <v>57</v>
      </c>
    </row>
    <row r="37" spans="1:2" x14ac:dyDescent="0.4">
      <c r="A37">
        <v>1.6302242280000001</v>
      </c>
      <c r="B37">
        <v>54</v>
      </c>
    </row>
    <row r="38" spans="1:2" x14ac:dyDescent="0.4">
      <c r="A38">
        <v>1.528009653</v>
      </c>
      <c r="B38">
        <v>55</v>
      </c>
    </row>
    <row r="39" spans="1:2" x14ac:dyDescent="0.4">
      <c r="A39">
        <v>2.1879959109999998</v>
      </c>
      <c r="B39">
        <v>58</v>
      </c>
    </row>
    <row r="40" spans="1:2" x14ac:dyDescent="0.4">
      <c r="A40">
        <v>8.4618694780000006</v>
      </c>
      <c r="B40">
        <v>59</v>
      </c>
    </row>
    <row r="41" spans="1:2" x14ac:dyDescent="0.4">
      <c r="A41">
        <v>5.523654938</v>
      </c>
      <c r="B41">
        <v>59</v>
      </c>
    </row>
    <row r="42" spans="1:2" x14ac:dyDescent="0.4">
      <c r="A42">
        <v>2.8527829649999998</v>
      </c>
      <c r="B42">
        <v>58</v>
      </c>
    </row>
    <row r="43" spans="1:2" x14ac:dyDescent="0.4">
      <c r="A43">
        <v>6.7638039589999996</v>
      </c>
      <c r="B43">
        <v>54</v>
      </c>
    </row>
    <row r="44" spans="1:2" x14ac:dyDescent="0.4">
      <c r="A44">
        <v>0.73704314199999998</v>
      </c>
      <c r="B44">
        <v>56</v>
      </c>
    </row>
    <row r="45" spans="1:2" x14ac:dyDescent="0.4">
      <c r="A45">
        <v>7.0220432280000002</v>
      </c>
      <c r="B45">
        <v>53</v>
      </c>
    </row>
    <row r="46" spans="1:2" x14ac:dyDescent="0.4">
      <c r="A46">
        <v>1.0857889650000001</v>
      </c>
      <c r="B46">
        <v>52</v>
      </c>
    </row>
    <row r="47" spans="1:2" x14ac:dyDescent="0.4">
      <c r="A47">
        <v>1.395471334</v>
      </c>
      <c r="B47">
        <v>55</v>
      </c>
    </row>
    <row r="48" spans="1:2" x14ac:dyDescent="0.4">
      <c r="A48">
        <v>1.5923323629999999</v>
      </c>
      <c r="B48">
        <v>56</v>
      </c>
    </row>
    <row r="49" spans="1:2" x14ac:dyDescent="0.4">
      <c r="A49">
        <v>2.2759516240000002</v>
      </c>
      <c r="B49">
        <v>56</v>
      </c>
    </row>
    <row r="50" spans="1:2" x14ac:dyDescent="0.4">
      <c r="A50">
        <v>1.356529713</v>
      </c>
      <c r="B50">
        <v>57</v>
      </c>
    </row>
    <row r="51" spans="1:2" x14ac:dyDescent="0.4">
      <c r="A51">
        <v>3.9785840509999999</v>
      </c>
      <c r="B51">
        <v>58</v>
      </c>
    </row>
    <row r="52" spans="1:2" x14ac:dyDescent="0.4">
      <c r="A52">
        <v>3.049870968</v>
      </c>
      <c r="B52">
        <v>54</v>
      </c>
    </row>
    <row r="53" spans="1:2" x14ac:dyDescent="0.4">
      <c r="A53">
        <v>2.3911283019999998</v>
      </c>
      <c r="B53">
        <v>57</v>
      </c>
    </row>
    <row r="54" spans="1:2" x14ac:dyDescent="0.4">
      <c r="A54">
        <v>6.3523619169999996</v>
      </c>
      <c r="B54">
        <v>62</v>
      </c>
    </row>
    <row r="55" spans="1:2" x14ac:dyDescent="0.4">
      <c r="A55">
        <v>0.81982660299999999</v>
      </c>
      <c r="B55">
        <v>56</v>
      </c>
    </row>
    <row r="56" spans="1:2" x14ac:dyDescent="0.4">
      <c r="A56">
        <v>4.283495426</v>
      </c>
      <c r="B56">
        <v>60</v>
      </c>
    </row>
    <row r="57" spans="1:2" x14ac:dyDescent="0.4">
      <c r="A57">
        <v>1.7877688410000001</v>
      </c>
      <c r="B57">
        <v>57</v>
      </c>
    </row>
    <row r="58" spans="1:2" x14ac:dyDescent="0.4">
      <c r="A58">
        <v>1.988862514</v>
      </c>
      <c r="B58">
        <v>58</v>
      </c>
    </row>
    <row r="59" spans="1:2" x14ac:dyDescent="0.4">
      <c r="A59">
        <v>3.9168288709999999</v>
      </c>
      <c r="B59">
        <v>56</v>
      </c>
    </row>
    <row r="60" spans="1:2" x14ac:dyDescent="0.4">
      <c r="A60">
        <v>6.2750194070000003</v>
      </c>
      <c r="B60">
        <v>58</v>
      </c>
    </row>
    <row r="61" spans="1:2" x14ac:dyDescent="0.4">
      <c r="A61">
        <v>10.59280133</v>
      </c>
      <c r="B61">
        <v>57</v>
      </c>
    </row>
    <row r="62" spans="1:2" x14ac:dyDescent="0.4">
      <c r="A62">
        <v>10.11882949</v>
      </c>
      <c r="B62">
        <v>61</v>
      </c>
    </row>
    <row r="63" spans="1:2" x14ac:dyDescent="0.4">
      <c r="A63">
        <v>1.4331333639999999</v>
      </c>
      <c r="B63">
        <v>56</v>
      </c>
    </row>
    <row r="64" spans="1:2" x14ac:dyDescent="0.4">
      <c r="A64">
        <v>2.7924966809999998</v>
      </c>
      <c r="B64">
        <v>54</v>
      </c>
    </row>
    <row r="65" spans="1:2" x14ac:dyDescent="0.4">
      <c r="A65">
        <v>2.7548320290000001</v>
      </c>
      <c r="B65">
        <v>56</v>
      </c>
    </row>
    <row r="66" spans="1:2" x14ac:dyDescent="0.4">
      <c r="A66">
        <v>5.5694298739999999</v>
      </c>
      <c r="B66">
        <v>57</v>
      </c>
    </row>
    <row r="67" spans="1:2" x14ac:dyDescent="0.4">
      <c r="A67">
        <v>4.7967817779999997</v>
      </c>
      <c r="B67">
        <v>60</v>
      </c>
    </row>
    <row r="68" spans="1:2" x14ac:dyDescent="0.4">
      <c r="A68">
        <v>7.7504348749999998</v>
      </c>
      <c r="B68">
        <v>56</v>
      </c>
    </row>
    <row r="69" spans="1:2" x14ac:dyDescent="0.4">
      <c r="A69">
        <v>2.4179310799999998</v>
      </c>
      <c r="B69">
        <v>58</v>
      </c>
    </row>
    <row r="70" spans="1:2" x14ac:dyDescent="0.4">
      <c r="A70">
        <v>8.9503853319999997</v>
      </c>
      <c r="B70">
        <v>60</v>
      </c>
    </row>
    <row r="71" spans="1:2" x14ac:dyDescent="0.4">
      <c r="A71">
        <v>8.8941671850000006</v>
      </c>
      <c r="B71">
        <v>56</v>
      </c>
    </row>
    <row r="72" spans="1:2" x14ac:dyDescent="0.4">
      <c r="A72">
        <v>5.0419657229999997</v>
      </c>
      <c r="B72">
        <v>58</v>
      </c>
    </row>
    <row r="73" spans="1:2" x14ac:dyDescent="0.4">
      <c r="A73">
        <v>3.1877806190000002</v>
      </c>
      <c r="B73">
        <v>61</v>
      </c>
    </row>
    <row r="74" spans="1:2" x14ac:dyDescent="0.4">
      <c r="A74">
        <v>3.4221265320000001</v>
      </c>
      <c r="B74">
        <v>57</v>
      </c>
    </row>
    <row r="75" spans="1:2" x14ac:dyDescent="0.4">
      <c r="A75">
        <v>7.560019016</v>
      </c>
      <c r="B75">
        <v>56</v>
      </c>
    </row>
    <row r="76" spans="1:2" x14ac:dyDescent="0.4">
      <c r="A76">
        <v>9.9794621469999996</v>
      </c>
      <c r="B76">
        <v>56</v>
      </c>
    </row>
    <row r="77" spans="1:2" x14ac:dyDescent="0.4">
      <c r="A77">
        <v>3.2863347530000002</v>
      </c>
      <c r="B77">
        <v>51</v>
      </c>
    </row>
    <row r="78" spans="1:2" x14ac:dyDescent="0.4">
      <c r="A78">
        <v>5.93382144</v>
      </c>
      <c r="B78">
        <v>59</v>
      </c>
    </row>
    <row r="79" spans="1:2" x14ac:dyDescent="0.4">
      <c r="A79">
        <v>1.908430815</v>
      </c>
      <c r="B79">
        <v>55</v>
      </c>
    </row>
    <row r="80" spans="1:2" x14ac:dyDescent="0.4">
      <c r="A80">
        <v>0.87631773899999998</v>
      </c>
      <c r="B80">
        <v>54</v>
      </c>
    </row>
    <row r="81" spans="1:2" x14ac:dyDescent="0.4">
      <c r="A81">
        <v>1.2755875590000001</v>
      </c>
      <c r="B81">
        <v>55</v>
      </c>
    </row>
    <row r="82" spans="1:2" x14ac:dyDescent="0.4">
      <c r="A82">
        <v>0.55451774600000003</v>
      </c>
      <c r="B82">
        <v>55</v>
      </c>
    </row>
    <row r="83" spans="1:2" x14ac:dyDescent="0.4">
      <c r="A83">
        <v>3.8279447559999999</v>
      </c>
      <c r="B83">
        <v>59</v>
      </c>
    </row>
    <row r="84" spans="1:2" x14ac:dyDescent="0.4">
      <c r="A84">
        <v>1.040218592</v>
      </c>
      <c r="B84">
        <v>58</v>
      </c>
    </row>
    <row r="85" spans="1:2" x14ac:dyDescent="0.4">
      <c r="A85">
        <v>4.1790192130000001</v>
      </c>
      <c r="B85">
        <v>59</v>
      </c>
    </row>
    <row r="86" spans="1:2" x14ac:dyDescent="0.4">
      <c r="A86">
        <v>0.58543491400000003</v>
      </c>
      <c r="B86">
        <v>53</v>
      </c>
    </row>
    <row r="87" spans="1:2" x14ac:dyDescent="0.4">
      <c r="A87">
        <v>1.575784206</v>
      </c>
      <c r="B87">
        <v>57</v>
      </c>
    </row>
    <row r="88" spans="1:2" x14ac:dyDescent="0.4">
      <c r="A88">
        <v>1.5304200649999999</v>
      </c>
      <c r="B88">
        <v>57</v>
      </c>
    </row>
    <row r="89" spans="1:2" x14ac:dyDescent="0.4">
      <c r="A89">
        <v>2.2220587730000001</v>
      </c>
      <c r="B89">
        <v>56</v>
      </c>
    </row>
    <row r="90" spans="1:2" x14ac:dyDescent="0.4">
      <c r="A90">
        <v>4.5248985289999997</v>
      </c>
      <c r="B90">
        <v>54</v>
      </c>
    </row>
    <row r="91" spans="1:2" x14ac:dyDescent="0.4">
      <c r="A91">
        <v>4.2887358669999998</v>
      </c>
      <c r="B91">
        <v>57</v>
      </c>
    </row>
    <row r="92" spans="1:2" x14ac:dyDescent="0.4">
      <c r="A92">
        <v>6.0710222720000004</v>
      </c>
      <c r="B92">
        <v>58</v>
      </c>
    </row>
    <row r="93" spans="1:2" x14ac:dyDescent="0.4">
      <c r="A93">
        <v>1.6399369239999999</v>
      </c>
      <c r="B93">
        <v>55</v>
      </c>
    </row>
    <row r="94" spans="1:2" x14ac:dyDescent="0.4">
      <c r="A94">
        <v>5.4982979299999997</v>
      </c>
      <c r="B94">
        <v>57</v>
      </c>
    </row>
    <row r="95" spans="1:2" x14ac:dyDescent="0.4">
      <c r="A95">
        <v>9.009153843</v>
      </c>
      <c r="B95">
        <v>60</v>
      </c>
    </row>
    <row r="96" spans="1:2" x14ac:dyDescent="0.4">
      <c r="A96">
        <v>2.7129321100000001</v>
      </c>
      <c r="B96">
        <v>52</v>
      </c>
    </row>
    <row r="97" spans="1:2" x14ac:dyDescent="0.4">
      <c r="A97">
        <v>3.0942811969999999</v>
      </c>
      <c r="B97">
        <v>56</v>
      </c>
    </row>
    <row r="98" spans="1:2" x14ac:dyDescent="0.4">
      <c r="A98">
        <v>1.238210201</v>
      </c>
      <c r="B98">
        <v>54</v>
      </c>
    </row>
    <row r="99" spans="1:2" x14ac:dyDescent="0.4">
      <c r="A99">
        <v>2.2643506530000002</v>
      </c>
      <c r="B99">
        <v>57</v>
      </c>
    </row>
    <row r="100" spans="1:2" x14ac:dyDescent="0.4">
      <c r="A100">
        <v>5.7144403459999999</v>
      </c>
      <c r="B100">
        <v>61</v>
      </c>
    </row>
    <row r="101" spans="1:2" x14ac:dyDescent="0.4">
      <c r="A101">
        <v>7.3513534070000004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101"/>
  <sheetViews>
    <sheetView zoomScaleNormal="100" workbookViewId="0">
      <selection activeCell="L19" sqref="L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6.0432651039999996</v>
      </c>
      <c r="B2">
        <v>55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1.1918118</v>
      </c>
      <c r="B3">
        <v>56</v>
      </c>
      <c r="D3" t="s">
        <v>3</v>
      </c>
      <c r="E3">
        <f>AVERAGE(A:A)</f>
        <v>3.7763183497999995</v>
      </c>
      <c r="F3">
        <f>AVERAGE(B:B)</f>
        <v>58.68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0.50664472599999999</v>
      </c>
      <c r="B4">
        <v>54</v>
      </c>
      <c r="D4" t="s">
        <v>2</v>
      </c>
      <c r="E4">
        <f>_xlfn.STDEV.S(A:A)</f>
        <v>2.6953396684528288</v>
      </c>
      <c r="F4">
        <f>_xlfn.STDEV.S(B:B)</f>
        <v>2.7629584495499366</v>
      </c>
      <c r="H4" t="s">
        <v>12</v>
      </c>
      <c r="I4">
        <f>COUNTIFS(A:A,"&lt;5")/COUNT(A:A)*100</f>
        <v>75</v>
      </c>
    </row>
    <row r="5" spans="1:10" x14ac:dyDescent="0.4">
      <c r="A5">
        <v>6.1940262319999997</v>
      </c>
      <c r="B5">
        <v>59</v>
      </c>
      <c r="D5" t="s">
        <v>4</v>
      </c>
      <c r="E5">
        <f>MAX(A:A)</f>
        <v>16.078527690000001</v>
      </c>
      <c r="F5">
        <f>MAX(B:B)</f>
        <v>64</v>
      </c>
      <c r="H5" t="s">
        <v>13</v>
      </c>
      <c r="I5">
        <f>COUNTIFS(A:A,"&lt;3")/COUNT(A:A)*100</f>
        <v>50</v>
      </c>
    </row>
    <row r="6" spans="1:10" x14ac:dyDescent="0.4">
      <c r="A6">
        <v>1.819135666</v>
      </c>
      <c r="B6">
        <v>57</v>
      </c>
      <c r="D6" t="s">
        <v>6</v>
      </c>
      <c r="E6">
        <f>MEDIAN(A:A)</f>
        <v>3.0099115369999998</v>
      </c>
      <c r="F6">
        <f>MEDIAN(B:B)</f>
        <v>59</v>
      </c>
      <c r="H6" t="s">
        <v>14</v>
      </c>
      <c r="I6">
        <f>COUNTIFS(A:A,"&lt;2")/COUNT(A:A)*100</f>
        <v>28.000000000000004</v>
      </c>
    </row>
    <row r="7" spans="1:10" x14ac:dyDescent="0.4">
      <c r="A7">
        <v>5.367257833</v>
      </c>
      <c r="B7">
        <v>58</v>
      </c>
      <c r="D7" t="s">
        <v>5</v>
      </c>
      <c r="E7">
        <f>MIN(A:A)</f>
        <v>0.36003661199999998</v>
      </c>
      <c r="F7">
        <f>MIN(B:B)</f>
        <v>50</v>
      </c>
      <c r="H7" t="s">
        <v>15</v>
      </c>
      <c r="I7">
        <f>COUNTIFS(A:A,"&lt;1")/COUNT(A:A)*100</f>
        <v>3</v>
      </c>
    </row>
    <row r="8" spans="1:10" x14ac:dyDescent="0.4">
      <c r="A8">
        <v>8.7788679599999995</v>
      </c>
      <c r="B8">
        <v>59</v>
      </c>
    </row>
    <row r="9" spans="1:10" x14ac:dyDescent="0.4">
      <c r="A9">
        <v>16.078527690000001</v>
      </c>
      <c r="B9">
        <v>61</v>
      </c>
      <c r="D9" t="s">
        <v>0</v>
      </c>
      <c r="H9" t="s">
        <v>1</v>
      </c>
    </row>
    <row r="10" spans="1:10" x14ac:dyDescent="0.4">
      <c r="A10">
        <v>1.9189610479999999</v>
      </c>
      <c r="B10">
        <v>60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7.4609043599999998</v>
      </c>
      <c r="B11">
        <v>61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4.4992320540000001</v>
      </c>
      <c r="B12">
        <v>61</v>
      </c>
      <c r="D12">
        <v>1</v>
      </c>
      <c r="E12">
        <v>2</v>
      </c>
      <c r="F12">
        <f t="shared" ref="F12:F41" si="1">COUNTIFS(A:A,"&lt;"&amp;E12,A:A,"&gt;="&amp;D12)</f>
        <v>25</v>
      </c>
      <c r="H12">
        <v>50</v>
      </c>
      <c r="I12">
        <v>52</v>
      </c>
      <c r="J12">
        <f t="shared" si="0"/>
        <v>2</v>
      </c>
    </row>
    <row r="13" spans="1:10" x14ac:dyDescent="0.4">
      <c r="A13">
        <v>3.9963014129999999</v>
      </c>
      <c r="B13">
        <v>63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2.498334169</v>
      </c>
      <c r="B14">
        <v>60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6</v>
      </c>
    </row>
    <row r="15" spans="1:10" x14ac:dyDescent="0.4">
      <c r="A15">
        <v>2.5996088980000001</v>
      </c>
      <c r="B15">
        <v>59</v>
      </c>
      <c r="D15">
        <v>4</v>
      </c>
      <c r="E15">
        <v>5</v>
      </c>
      <c r="F15">
        <f t="shared" si="1"/>
        <v>6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1.4213180540000001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8.7611742019999994</v>
      </c>
      <c r="B17">
        <v>61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31</v>
      </c>
    </row>
    <row r="18" spans="1:10" x14ac:dyDescent="0.4">
      <c r="A18">
        <v>2.6438965799999998</v>
      </c>
      <c r="B18">
        <v>58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13</v>
      </c>
    </row>
    <row r="19" spans="1:10" x14ac:dyDescent="0.4">
      <c r="A19">
        <v>2.0345819000000001</v>
      </c>
      <c r="B19">
        <v>59</v>
      </c>
      <c r="D19">
        <v>8</v>
      </c>
      <c r="E19">
        <v>9</v>
      </c>
      <c r="F19">
        <f t="shared" si="1"/>
        <v>4</v>
      </c>
      <c r="H19">
        <v>64</v>
      </c>
      <c r="I19">
        <v>66</v>
      </c>
      <c r="J19">
        <f t="shared" ref="J19" si="2">COUNTIFS(B:B,"&lt;"&amp;I19,B:B,"&gt;="&amp;H19)</f>
        <v>1</v>
      </c>
    </row>
    <row r="20" spans="1:10" x14ac:dyDescent="0.4">
      <c r="A20">
        <v>2.469396353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6.3282899859999997</v>
      </c>
      <c r="B21">
        <v>60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3.0569906229999999</v>
      </c>
      <c r="B22">
        <v>62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1.8414056299999999</v>
      </c>
      <c r="B23">
        <v>63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2.2894296650000001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10.429437399999999</v>
      </c>
      <c r="B25">
        <v>59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3.9640533919999998</v>
      </c>
      <c r="B26">
        <v>58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3.5409734249999998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1.1195182800000001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9.6770648959999992</v>
      </c>
      <c r="B29">
        <v>63</v>
      </c>
      <c r="D29">
        <v>18</v>
      </c>
      <c r="E29">
        <v>19</v>
      </c>
      <c r="F29">
        <f t="shared" si="1"/>
        <v>0</v>
      </c>
    </row>
    <row r="30" spans="1:10" x14ac:dyDescent="0.4">
      <c r="A30">
        <v>6.6241419319999997</v>
      </c>
      <c r="B30">
        <v>60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2.3924272059999998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3.5420351029999999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2.284539461</v>
      </c>
      <c r="B33">
        <v>62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1.3880579470000001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2.6800408359999999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2.2114140990000002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5.6378133300000002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4.400779247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2.480362892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1.5164453980000001</v>
      </c>
      <c r="B40">
        <v>54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1.65640974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3.300434589</v>
      </c>
      <c r="B42">
        <v>60</v>
      </c>
    </row>
    <row r="43" spans="1:6" x14ac:dyDescent="0.4">
      <c r="A43">
        <v>1.954453945</v>
      </c>
      <c r="B43">
        <v>58</v>
      </c>
    </row>
    <row r="44" spans="1:6" x14ac:dyDescent="0.4">
      <c r="A44">
        <v>2.2627916340000001</v>
      </c>
      <c r="B44">
        <v>57</v>
      </c>
    </row>
    <row r="45" spans="1:6" x14ac:dyDescent="0.4">
      <c r="A45">
        <v>1.474586725</v>
      </c>
      <c r="B45">
        <v>58</v>
      </c>
    </row>
    <row r="46" spans="1:6" x14ac:dyDescent="0.4">
      <c r="A46">
        <v>0.36003661199999998</v>
      </c>
      <c r="B46">
        <v>50</v>
      </c>
    </row>
    <row r="47" spans="1:6" x14ac:dyDescent="0.4">
      <c r="A47">
        <v>9.3675100800000006</v>
      </c>
      <c r="B47">
        <v>60</v>
      </c>
    </row>
    <row r="48" spans="1:6" x14ac:dyDescent="0.4">
      <c r="A48">
        <v>2.098061323</v>
      </c>
      <c r="B48">
        <v>52</v>
      </c>
    </row>
    <row r="49" spans="1:2" x14ac:dyDescent="0.4">
      <c r="A49">
        <v>8.443266392</v>
      </c>
      <c r="B49">
        <v>61</v>
      </c>
    </row>
    <row r="50" spans="1:2" x14ac:dyDescent="0.4">
      <c r="A50">
        <v>9.3119537829999999</v>
      </c>
      <c r="B50">
        <v>57</v>
      </c>
    </row>
    <row r="51" spans="1:2" x14ac:dyDescent="0.4">
      <c r="A51">
        <v>1.83975935</v>
      </c>
      <c r="B51">
        <v>60</v>
      </c>
    </row>
    <row r="52" spans="1:2" x14ac:dyDescent="0.4">
      <c r="A52">
        <v>1.4619574550000001</v>
      </c>
      <c r="B52">
        <v>57</v>
      </c>
    </row>
    <row r="53" spans="1:2" x14ac:dyDescent="0.4">
      <c r="A53">
        <v>1.8413197990000001</v>
      </c>
      <c r="B53">
        <v>62</v>
      </c>
    </row>
    <row r="54" spans="1:2" x14ac:dyDescent="0.4">
      <c r="A54">
        <v>5.8167366979999997</v>
      </c>
      <c r="B54">
        <v>59</v>
      </c>
    </row>
    <row r="55" spans="1:2" x14ac:dyDescent="0.4">
      <c r="A55">
        <v>3.713100195</v>
      </c>
      <c r="B55">
        <v>61</v>
      </c>
    </row>
    <row r="56" spans="1:2" x14ac:dyDescent="0.4">
      <c r="A56">
        <v>3.0831136699999999</v>
      </c>
      <c r="B56">
        <v>60</v>
      </c>
    </row>
    <row r="57" spans="1:2" x14ac:dyDescent="0.4">
      <c r="A57">
        <v>2.7968649860000001</v>
      </c>
      <c r="B57">
        <v>56</v>
      </c>
    </row>
    <row r="58" spans="1:2" x14ac:dyDescent="0.4">
      <c r="A58">
        <v>4.9234216210000001</v>
      </c>
      <c r="B58">
        <v>63</v>
      </c>
    </row>
    <row r="59" spans="1:2" x14ac:dyDescent="0.4">
      <c r="A59">
        <v>3.0973737240000001</v>
      </c>
      <c r="B59">
        <v>53</v>
      </c>
    </row>
    <row r="60" spans="1:2" x14ac:dyDescent="0.4">
      <c r="A60">
        <v>3.6684968470000001</v>
      </c>
      <c r="B60">
        <v>59</v>
      </c>
    </row>
    <row r="61" spans="1:2" x14ac:dyDescent="0.4">
      <c r="A61">
        <v>0.74483084700000002</v>
      </c>
      <c r="B61">
        <v>55</v>
      </c>
    </row>
    <row r="62" spans="1:2" x14ac:dyDescent="0.4">
      <c r="A62">
        <v>5.4145295620000002</v>
      </c>
      <c r="B62">
        <v>57</v>
      </c>
    </row>
    <row r="63" spans="1:2" x14ac:dyDescent="0.4">
      <c r="A63">
        <v>3.499614716</v>
      </c>
      <c r="B63">
        <v>53</v>
      </c>
    </row>
    <row r="64" spans="1:2" x14ac:dyDescent="0.4">
      <c r="A64">
        <v>8.4215312000000004</v>
      </c>
      <c r="B64">
        <v>62</v>
      </c>
    </row>
    <row r="65" spans="1:2" x14ac:dyDescent="0.4">
      <c r="A65">
        <v>2.0116465090000002</v>
      </c>
      <c r="B65">
        <v>59</v>
      </c>
    </row>
    <row r="66" spans="1:2" x14ac:dyDescent="0.4">
      <c r="A66">
        <v>4.5336294170000002</v>
      </c>
      <c r="B66">
        <v>60</v>
      </c>
    </row>
    <row r="67" spans="1:2" x14ac:dyDescent="0.4">
      <c r="A67">
        <v>1.0023608209999999</v>
      </c>
      <c r="B67">
        <v>57</v>
      </c>
    </row>
    <row r="68" spans="1:2" x14ac:dyDescent="0.4">
      <c r="A68">
        <v>1.939122915</v>
      </c>
      <c r="B68">
        <v>57</v>
      </c>
    </row>
    <row r="69" spans="1:2" x14ac:dyDescent="0.4">
      <c r="A69">
        <v>2.9201486110000001</v>
      </c>
      <c r="B69">
        <v>61</v>
      </c>
    </row>
    <row r="70" spans="1:2" x14ac:dyDescent="0.4">
      <c r="A70">
        <v>5.4144995209999998</v>
      </c>
      <c r="B70">
        <v>56</v>
      </c>
    </row>
    <row r="71" spans="1:2" x14ac:dyDescent="0.4">
      <c r="A71">
        <v>1.278546095</v>
      </c>
      <c r="B71">
        <v>56</v>
      </c>
    </row>
    <row r="72" spans="1:2" x14ac:dyDescent="0.4">
      <c r="A72">
        <v>2.8001577850000001</v>
      </c>
      <c r="B72">
        <v>51</v>
      </c>
    </row>
    <row r="73" spans="1:2" x14ac:dyDescent="0.4">
      <c r="A73">
        <v>2.0144011970000002</v>
      </c>
      <c r="B73">
        <v>60</v>
      </c>
    </row>
    <row r="74" spans="1:2" x14ac:dyDescent="0.4">
      <c r="A74">
        <v>4.9835691449999997</v>
      </c>
      <c r="B74">
        <v>61</v>
      </c>
    </row>
    <row r="75" spans="1:2" x14ac:dyDescent="0.4">
      <c r="A75">
        <v>2.2587265969999999</v>
      </c>
      <c r="B75">
        <v>57</v>
      </c>
    </row>
    <row r="76" spans="1:2" x14ac:dyDescent="0.4">
      <c r="A76">
        <v>7.331699371</v>
      </c>
      <c r="B76">
        <v>62</v>
      </c>
    </row>
    <row r="77" spans="1:2" x14ac:dyDescent="0.4">
      <c r="A77">
        <v>5.3076341149999999</v>
      </c>
      <c r="B77">
        <v>59</v>
      </c>
    </row>
    <row r="78" spans="1:2" x14ac:dyDescent="0.4">
      <c r="A78">
        <v>1.297791243</v>
      </c>
      <c r="B78">
        <v>60</v>
      </c>
    </row>
    <row r="79" spans="1:2" x14ac:dyDescent="0.4">
      <c r="A79">
        <v>6.121235371</v>
      </c>
      <c r="B79">
        <v>59</v>
      </c>
    </row>
    <row r="80" spans="1:2" x14ac:dyDescent="0.4">
      <c r="A80">
        <v>1.4319913390000001</v>
      </c>
      <c r="B80">
        <v>56</v>
      </c>
    </row>
    <row r="81" spans="1:2" x14ac:dyDescent="0.4">
      <c r="A81">
        <v>2.9628324510000001</v>
      </c>
      <c r="B81">
        <v>62</v>
      </c>
    </row>
    <row r="82" spans="1:2" x14ac:dyDescent="0.4">
      <c r="A82">
        <v>1.5600137709999999</v>
      </c>
      <c r="B82">
        <v>62</v>
      </c>
    </row>
    <row r="83" spans="1:2" x14ac:dyDescent="0.4">
      <c r="A83">
        <v>10.341556069999999</v>
      </c>
      <c r="B83">
        <v>60</v>
      </c>
    </row>
    <row r="84" spans="1:2" x14ac:dyDescent="0.4">
      <c r="A84">
        <v>3.393175125</v>
      </c>
      <c r="B84">
        <v>58</v>
      </c>
    </row>
    <row r="85" spans="1:2" x14ac:dyDescent="0.4">
      <c r="A85">
        <v>1.210491419</v>
      </c>
      <c r="B85">
        <v>61</v>
      </c>
    </row>
    <row r="86" spans="1:2" x14ac:dyDescent="0.4">
      <c r="A86">
        <v>3.4366230959999999</v>
      </c>
      <c r="B86">
        <v>61</v>
      </c>
    </row>
    <row r="87" spans="1:2" x14ac:dyDescent="0.4">
      <c r="A87">
        <v>3.751825094</v>
      </c>
      <c r="B87">
        <v>61</v>
      </c>
    </row>
    <row r="88" spans="1:2" x14ac:dyDescent="0.4">
      <c r="A88">
        <v>3.819427729</v>
      </c>
      <c r="B88">
        <v>57</v>
      </c>
    </row>
    <row r="89" spans="1:2" x14ac:dyDescent="0.4">
      <c r="A89">
        <v>2.0779731269999999</v>
      </c>
      <c r="B89">
        <v>60</v>
      </c>
    </row>
    <row r="90" spans="1:2" x14ac:dyDescent="0.4">
      <c r="A90">
        <v>1.887951374</v>
      </c>
      <c r="B90">
        <v>60</v>
      </c>
    </row>
    <row r="91" spans="1:2" x14ac:dyDescent="0.4">
      <c r="A91">
        <v>3.7662563320000002</v>
      </c>
      <c r="B91">
        <v>56</v>
      </c>
    </row>
    <row r="92" spans="1:2" x14ac:dyDescent="0.4">
      <c r="A92">
        <v>1.832744122</v>
      </c>
      <c r="B92">
        <v>58</v>
      </c>
    </row>
    <row r="93" spans="1:2" x14ac:dyDescent="0.4">
      <c r="A93">
        <v>5.4205727579999996</v>
      </c>
      <c r="B93">
        <v>60</v>
      </c>
    </row>
    <row r="94" spans="1:2" x14ac:dyDescent="0.4">
      <c r="A94">
        <v>3.4344716069999999</v>
      </c>
      <c r="B94">
        <v>61</v>
      </c>
    </row>
    <row r="95" spans="1:2" x14ac:dyDescent="0.4">
      <c r="A95">
        <v>2.3902554509999998</v>
      </c>
      <c r="B95">
        <v>60</v>
      </c>
    </row>
    <row r="96" spans="1:2" x14ac:dyDescent="0.4">
      <c r="A96">
        <v>3.0966782570000002</v>
      </c>
      <c r="B96">
        <v>60</v>
      </c>
    </row>
    <row r="97" spans="1:2" x14ac:dyDescent="0.4">
      <c r="A97">
        <v>3.7835800650000002</v>
      </c>
      <c r="B97">
        <v>62</v>
      </c>
    </row>
    <row r="98" spans="1:2" x14ac:dyDescent="0.4">
      <c r="A98">
        <v>1.0840666290000001</v>
      </c>
      <c r="B98">
        <v>56</v>
      </c>
    </row>
    <row r="99" spans="1:2" x14ac:dyDescent="0.4">
      <c r="A99">
        <v>5.7602434159999998</v>
      </c>
      <c r="B99">
        <v>63</v>
      </c>
    </row>
    <row r="100" spans="1:2" x14ac:dyDescent="0.4">
      <c r="A100">
        <v>1.4778549670000001</v>
      </c>
      <c r="B100">
        <v>56</v>
      </c>
    </row>
    <row r="101" spans="1:2" x14ac:dyDescent="0.4">
      <c r="A101">
        <v>4.2554597850000002</v>
      </c>
      <c r="B101">
        <v>58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NyanyanFunc_-2.5-2事前計算_2</vt:lpstr>
      <vt:lpstr>NyanyanFunc_-3-2事前計算_2</vt:lpstr>
      <vt:lpstr>NyanyanFunc_-1.9-2事前計算_3_max_sd</vt:lpstr>
      <vt:lpstr>NyanyanFunc_-1.9-2事前計算_2_max_sd</vt:lpstr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2020-08-11T23:28:44Z</dcterms:modified>
</cp:coreProperties>
</file>