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7\"/>
    </mc:Choice>
  </mc:AlternateContent>
  <xr:revisionPtr revIDLastSave="0" documentId="13_ncr:1_{42C1399C-FDDC-4513-A9D4-33A9C0F8E3A5}" xr6:coauthVersionLast="45" xr6:coauthVersionMax="45" xr10:uidLastSave="{00000000-0000-0000-0000-000000000000}"/>
  <bookViews>
    <workbookView xWindow="-120" yWindow="-120" windowWidth="29040" windowHeight="15840" xr2:uid="{F4C9BF6D-CD2A-436C-9DDB-5BAD8A64124A}"/>
  </bookViews>
  <sheets>
    <sheet name="v6" sheetId="3" r:id="rId1"/>
    <sheet name="phase0改変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3" l="1"/>
  <c r="F27" i="3"/>
  <c r="F26" i="3"/>
  <c r="F25" i="3"/>
  <c r="F24" i="3"/>
  <c r="F23" i="3"/>
  <c r="F22" i="3"/>
  <c r="F21" i="3"/>
  <c r="F20" i="3"/>
  <c r="F19" i="3"/>
  <c r="J18" i="3"/>
  <c r="F18" i="3"/>
  <c r="J17" i="3"/>
  <c r="F17" i="3"/>
  <c r="J16" i="3"/>
  <c r="F16" i="3"/>
  <c r="J15" i="3"/>
  <c r="F15" i="3"/>
  <c r="J14" i="3"/>
  <c r="F14" i="3"/>
  <c r="J13" i="3"/>
  <c r="F13" i="3"/>
  <c r="J12" i="3"/>
  <c r="F12" i="3"/>
  <c r="J11" i="3"/>
  <c r="F11" i="3"/>
  <c r="I7" i="3"/>
  <c r="F7" i="3"/>
  <c r="E7" i="3"/>
  <c r="I6" i="3"/>
  <c r="F6" i="3"/>
  <c r="E6" i="3"/>
  <c r="I5" i="3"/>
  <c r="F5" i="3"/>
  <c r="E5" i="3"/>
  <c r="I4" i="3"/>
  <c r="F4" i="3"/>
  <c r="E4" i="3"/>
  <c r="J3" i="3"/>
  <c r="I3" i="3"/>
  <c r="F3" i="3"/>
  <c r="E3" i="3"/>
  <c r="F28" i="1" l="1"/>
  <c r="F27" i="1"/>
  <c r="F26" i="1"/>
  <c r="F25" i="1"/>
  <c r="F24" i="1"/>
  <c r="F23" i="1"/>
  <c r="F22" i="1"/>
  <c r="F21" i="1"/>
  <c r="F20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I7" i="1"/>
  <c r="F7" i="1"/>
  <c r="E7" i="1"/>
  <c r="I6" i="1"/>
  <c r="F6" i="1"/>
  <c r="E6" i="1"/>
  <c r="I5" i="1"/>
  <c r="F5" i="1"/>
  <c r="E5" i="1"/>
  <c r="I4" i="1"/>
  <c r="F4" i="1"/>
  <c r="E4" i="1"/>
  <c r="J3" i="1"/>
  <c r="I3" i="1"/>
  <c r="F3" i="1"/>
  <c r="E3" i="1"/>
</calcChain>
</file>

<file path=xl/sharedStrings.xml><?xml version="1.0" encoding="utf-8"?>
<sst xmlns="http://schemas.openxmlformats.org/spreadsheetml/2006/main" count="48" uniqueCount="17">
  <si>
    <t>時間</t>
    <rPh sb="0" eb="2">
      <t>ジカン</t>
    </rPh>
    <phoneticPr fontId="1"/>
  </si>
  <si>
    <t>手数</t>
    <rPh sb="0" eb="2">
      <t>テスウ</t>
    </rPh>
    <phoneticPr fontId="1"/>
  </si>
  <si>
    <t>割合%</t>
    <rPh sb="0" eb="2">
      <t>ワリアイ</t>
    </rPh>
    <phoneticPr fontId="1"/>
  </si>
  <si>
    <t>完走率%</t>
    <rPh sb="0" eb="3">
      <t>カンソウリツ</t>
    </rPh>
    <phoneticPr fontId="1"/>
  </si>
  <si>
    <t>平均</t>
    <rPh sb="0" eb="2">
      <t>ヘイキン</t>
    </rPh>
    <phoneticPr fontId="1"/>
  </si>
  <si>
    <t>10秒未満</t>
    <rPh sb="2" eb="3">
      <t>ビョウ</t>
    </rPh>
    <rPh sb="3" eb="5">
      <t>ミマン</t>
    </rPh>
    <phoneticPr fontId="1"/>
  </si>
  <si>
    <t>標準偏差</t>
    <rPh sb="0" eb="4">
      <t>ヒョウジュンヘンサ</t>
    </rPh>
    <phoneticPr fontId="1"/>
  </si>
  <si>
    <t>5秒未満</t>
    <rPh sb="1" eb="2">
      <t>ビョウ</t>
    </rPh>
    <rPh sb="2" eb="4">
      <t>ミマン</t>
    </rPh>
    <phoneticPr fontId="1"/>
  </si>
  <si>
    <t>最大</t>
    <rPh sb="0" eb="2">
      <t>サイダイ</t>
    </rPh>
    <phoneticPr fontId="1"/>
  </si>
  <si>
    <t>3秒未満</t>
    <rPh sb="1" eb="4">
      <t>ビョウミマン</t>
    </rPh>
    <phoneticPr fontId="1"/>
  </si>
  <si>
    <t>中央</t>
    <rPh sb="0" eb="2">
      <t>チュウオウ</t>
    </rPh>
    <phoneticPr fontId="1"/>
  </si>
  <si>
    <t>2秒未満</t>
    <rPh sb="1" eb="2">
      <t>ビョウ</t>
    </rPh>
    <rPh sb="2" eb="4">
      <t>ミマン</t>
    </rPh>
    <phoneticPr fontId="1"/>
  </si>
  <si>
    <t>最小</t>
    <rPh sb="0" eb="2">
      <t>サイショウ</t>
    </rPh>
    <phoneticPr fontId="1"/>
  </si>
  <si>
    <t>1秒未満</t>
    <rPh sb="1" eb="2">
      <t>ビョウ</t>
    </rPh>
    <rPh sb="2" eb="4">
      <t>ミマン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</si>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</sst>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'v6'!$F$10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'v6'!$D$11:$D$28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'v6'!$F$11:$F$28</c:f>
              <c:numCache>
                <c:formatCode>General</c:formatCode>
                <c:ptCount val="18"/>
                <c:pt idx="0">
                  <c:v>9</c:v>
                </c:pt>
                <c:pt idx="1">
                  <c:v>21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1-4CA5-B079-156D3366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279792"/>
        <c:axId val="626278808"/>
      </c:barChart>
      <c:catAx>
        <c:axId val="6262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78808"/>
        <c:crosses val="autoZero"/>
        <c:auto val="1"/>
        <c:lblAlgn val="ctr"/>
        <c:lblOffset val="100"/>
        <c:noMultiLvlLbl val="0"/>
      </c:catAx>
      <c:valAx>
        <c:axId val="6262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'v6'!$J$10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'v6'!$H$11:$H$18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'v6'!$J$11:$J$18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20</c:v>
                </c:pt>
                <c:pt idx="4">
                  <c:v>36</c:v>
                </c:pt>
                <c:pt idx="5">
                  <c:v>26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4-44DC-9C51-C295C69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465960"/>
        <c:axId val="637468256"/>
      </c:barChart>
      <c:catAx>
        <c:axId val="6374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468256"/>
        <c:crosses val="autoZero"/>
        <c:auto val="1"/>
        <c:lblAlgn val="ctr"/>
        <c:lblOffset val="100"/>
        <c:noMultiLvlLbl val="0"/>
      </c:catAx>
      <c:valAx>
        <c:axId val="6374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4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phase0改変!$F$10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phase0改変!$D$11:$D$28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phase0改変!$F$11:$F$28</c:f>
              <c:numCache>
                <c:formatCode>General</c:formatCode>
                <c:ptCount val="18"/>
                <c:pt idx="0">
                  <c:v>1</c:v>
                </c:pt>
                <c:pt idx="1">
                  <c:v>20</c:v>
                </c:pt>
                <c:pt idx="2">
                  <c:v>23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4676-9C29-CA1A8644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279792"/>
        <c:axId val="626278808"/>
      </c:barChart>
      <c:catAx>
        <c:axId val="6262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78808"/>
        <c:crosses val="autoZero"/>
        <c:auto val="1"/>
        <c:lblAlgn val="ctr"/>
        <c:lblOffset val="100"/>
        <c:noMultiLvlLbl val="0"/>
      </c:catAx>
      <c:valAx>
        <c:axId val="6262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phase0改変!$J$10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phase0改変!$H$11:$H$18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phase0改変!$J$11:$J$18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39</c:v>
                </c:pt>
                <c:pt idx="5">
                  <c:v>28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8-406E-B35C-791226DC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465960"/>
        <c:axId val="637468256"/>
      </c:barChart>
      <c:catAx>
        <c:axId val="6374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468256"/>
        <c:crosses val="autoZero"/>
        <c:auto val="1"/>
        <c:lblAlgn val="ctr"/>
        <c:lblOffset val="100"/>
        <c:noMultiLvlLbl val="0"/>
      </c:catAx>
      <c:valAx>
        <c:axId val="6374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4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19</xdr:row>
      <xdr:rowOff>104775</xdr:rowOff>
    </xdr:from>
    <xdr:to>
      <xdr:col>13</xdr:col>
      <xdr:colOff>538162</xdr:colOff>
      <xdr:row>30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C89BE8-B36F-4A72-9EFE-353CA8566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6</xdr:row>
      <xdr:rowOff>171450</xdr:rowOff>
    </xdr:from>
    <xdr:to>
      <xdr:col>17</xdr:col>
      <xdr:colOff>471487</xdr:colOff>
      <xdr:row>18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42BDC79-29DF-4E2B-8467-10AE038ED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19</xdr:row>
      <xdr:rowOff>104775</xdr:rowOff>
    </xdr:from>
    <xdr:to>
      <xdr:col>13</xdr:col>
      <xdr:colOff>538162</xdr:colOff>
      <xdr:row>30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64B996-F5F2-4DF0-AA34-338D09DA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6</xdr:row>
      <xdr:rowOff>171450</xdr:rowOff>
    </xdr:from>
    <xdr:to>
      <xdr:col>17</xdr:col>
      <xdr:colOff>471487</xdr:colOff>
      <xdr:row>18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C050CFC-F4D0-4764-A445-98DC9466D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650-7579-443F-970E-76983C1BDC78}">
  <dimension ref="A1:J100"/>
  <sheetViews>
    <sheetView tabSelected="1" workbookViewId="0">
      <selection activeCell="G9" sqref="G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3.498656988</v>
      </c>
      <c r="B2">
        <v>53</v>
      </c>
      <c r="E2" t="s">
        <v>0</v>
      </c>
      <c r="F2" t="s">
        <v>1</v>
      </c>
      <c r="I2" t="s">
        <v>2</v>
      </c>
      <c r="J2" t="s">
        <v>3</v>
      </c>
    </row>
    <row r="3" spans="1:10" x14ac:dyDescent="0.4">
      <c r="A3">
        <v>3.95343256</v>
      </c>
      <c r="B3">
        <v>59</v>
      </c>
      <c r="D3" t="s">
        <v>4</v>
      </c>
      <c r="E3">
        <f>AVERAGE(A:A)</f>
        <v>3.4081464922020199</v>
      </c>
      <c r="F3">
        <f>AVERAGE(B:B)</f>
        <v>56.707070707070706</v>
      </c>
      <c r="H3" t="s">
        <v>5</v>
      </c>
      <c r="I3">
        <f>COUNTIFS(A:A,"&lt;10")/COUNT(A:A)*100</f>
        <v>96.969696969696969</v>
      </c>
      <c r="J3">
        <f>COUNT(B:B)</f>
        <v>99</v>
      </c>
    </row>
    <row r="4" spans="1:10" x14ac:dyDescent="0.4">
      <c r="A4">
        <v>2.2160754200000001</v>
      </c>
      <c r="B4">
        <v>57</v>
      </c>
      <c r="D4" t="s">
        <v>6</v>
      </c>
      <c r="E4">
        <f>_xlfn.STDEV.S(A:A)</f>
        <v>2.3298548990780654</v>
      </c>
      <c r="F4">
        <f>_xlfn.STDEV.S(B:B)</f>
        <v>2.2142973513635456</v>
      </c>
      <c r="H4" t="s">
        <v>7</v>
      </c>
      <c r="I4">
        <f>COUNTIFS(A:A,"&lt;5")/COUNT(A:A)*100</f>
        <v>76.767676767676761</v>
      </c>
    </row>
    <row r="5" spans="1:10" x14ac:dyDescent="0.4">
      <c r="A5">
        <v>1.318476677</v>
      </c>
      <c r="B5">
        <v>59</v>
      </c>
      <c r="D5" t="s">
        <v>8</v>
      </c>
      <c r="E5">
        <f>MAX(A:A)</f>
        <v>11.615062</v>
      </c>
      <c r="F5">
        <f>MAX(B:B)</f>
        <v>63</v>
      </c>
      <c r="H5" t="s">
        <v>9</v>
      </c>
      <c r="I5">
        <f>COUNTIFS(A:A,"&lt;3")/COUNT(A:A)*100</f>
        <v>55.555555555555557</v>
      </c>
    </row>
    <row r="6" spans="1:10" x14ac:dyDescent="0.4">
      <c r="A6">
        <v>2.7343423370000002</v>
      </c>
      <c r="B6">
        <v>56</v>
      </c>
      <c r="D6" t="s">
        <v>10</v>
      </c>
      <c r="E6">
        <f>MEDIAN(A:A)</f>
        <v>2.7114114759999999</v>
      </c>
      <c r="F6">
        <f>MEDIAN(B:B)</f>
        <v>57</v>
      </c>
      <c r="H6" t="s">
        <v>11</v>
      </c>
      <c r="I6">
        <f>COUNTIFS(A:A,"&lt;2")/COUNT(A:A)*100</f>
        <v>30.303030303030305</v>
      </c>
    </row>
    <row r="7" spans="1:10" x14ac:dyDescent="0.4">
      <c r="A7">
        <v>4.0348241329999999</v>
      </c>
      <c r="B7">
        <v>57</v>
      </c>
      <c r="D7" t="s">
        <v>12</v>
      </c>
      <c r="E7">
        <f>MIN(A:A)</f>
        <v>0.45532703400000002</v>
      </c>
      <c r="F7">
        <f>MIN(B:B)</f>
        <v>51</v>
      </c>
      <c r="H7" t="s">
        <v>13</v>
      </c>
      <c r="I7">
        <f>COUNTIFS(A:A,"&lt;1")/COUNT(A:A)*100</f>
        <v>9.0909090909090917</v>
      </c>
    </row>
    <row r="8" spans="1:10" x14ac:dyDescent="0.4">
      <c r="A8">
        <v>4.0664949420000003</v>
      </c>
      <c r="B8">
        <v>56</v>
      </c>
    </row>
    <row r="9" spans="1:10" x14ac:dyDescent="0.4">
      <c r="A9">
        <v>1.5445640089999999</v>
      </c>
      <c r="B9">
        <v>56</v>
      </c>
      <c r="D9" t="s">
        <v>0</v>
      </c>
      <c r="H9" t="s">
        <v>1</v>
      </c>
    </row>
    <row r="10" spans="1:10" x14ac:dyDescent="0.4">
      <c r="A10">
        <v>0.45532703400000002</v>
      </c>
      <c r="B10">
        <v>52</v>
      </c>
      <c r="D10" t="s">
        <v>14</v>
      </c>
      <c r="E10" t="s">
        <v>15</v>
      </c>
      <c r="F10" t="s">
        <v>16</v>
      </c>
      <c r="H10" t="s">
        <v>14</v>
      </c>
      <c r="I10" t="s">
        <v>15</v>
      </c>
      <c r="J10" t="s">
        <v>16</v>
      </c>
    </row>
    <row r="11" spans="1:10" x14ac:dyDescent="0.4">
      <c r="A11">
        <v>2.7807400229999999</v>
      </c>
      <c r="B11">
        <v>57</v>
      </c>
      <c r="D11">
        <v>0</v>
      </c>
      <c r="E11">
        <v>1</v>
      </c>
      <c r="F11">
        <f>COUNTIFS(A:A,"&lt;"&amp;E11,A:A,"&gt;="&amp;D11)</f>
        <v>9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6.8871879580000002</v>
      </c>
      <c r="B12">
        <v>58</v>
      </c>
      <c r="D12">
        <v>1</v>
      </c>
      <c r="E12">
        <v>2</v>
      </c>
      <c r="F12">
        <f t="shared" ref="F12:F27" si="1">COUNTIFS(A:A,"&lt;"&amp;E12,A:A,"&gt;="&amp;D12)</f>
        <v>21</v>
      </c>
      <c r="H12">
        <v>50</v>
      </c>
      <c r="I12">
        <v>52</v>
      </c>
      <c r="J12">
        <f t="shared" si="0"/>
        <v>2</v>
      </c>
    </row>
    <row r="13" spans="1:10" x14ac:dyDescent="0.4">
      <c r="A13">
        <v>4.3709588049999999</v>
      </c>
      <c r="B13">
        <v>57</v>
      </c>
      <c r="D13">
        <v>2</v>
      </c>
      <c r="E13">
        <v>3</v>
      </c>
      <c r="F13">
        <f t="shared" si="1"/>
        <v>25</v>
      </c>
      <c r="H13">
        <v>52</v>
      </c>
      <c r="I13">
        <v>54</v>
      </c>
      <c r="J13">
        <f t="shared" si="0"/>
        <v>5</v>
      </c>
    </row>
    <row r="14" spans="1:10" x14ac:dyDescent="0.4">
      <c r="A14">
        <v>5.0908093450000003</v>
      </c>
      <c r="B14">
        <v>60</v>
      </c>
      <c r="D14">
        <v>3</v>
      </c>
      <c r="E14">
        <v>4</v>
      </c>
      <c r="F14">
        <f t="shared" si="1"/>
        <v>9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2.7114114759999999</v>
      </c>
      <c r="B15">
        <v>54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36</v>
      </c>
    </row>
    <row r="16" spans="1:10" x14ac:dyDescent="0.4">
      <c r="A16">
        <v>4.268083334</v>
      </c>
      <c r="B16">
        <v>58</v>
      </c>
      <c r="D16">
        <v>5</v>
      </c>
      <c r="E16">
        <v>6</v>
      </c>
      <c r="F16">
        <f t="shared" si="1"/>
        <v>11</v>
      </c>
      <c r="H16">
        <v>58</v>
      </c>
      <c r="I16">
        <v>60</v>
      </c>
      <c r="J16">
        <f t="shared" si="0"/>
        <v>26</v>
      </c>
    </row>
    <row r="17" spans="1:10" x14ac:dyDescent="0.4">
      <c r="A17">
        <v>11.482353209999999</v>
      </c>
      <c r="B17">
        <v>60</v>
      </c>
      <c r="D17">
        <v>6</v>
      </c>
      <c r="E17">
        <v>7</v>
      </c>
      <c r="F17">
        <f t="shared" si="1"/>
        <v>7</v>
      </c>
      <c r="H17">
        <v>60</v>
      </c>
      <c r="I17">
        <v>62</v>
      </c>
      <c r="J17">
        <f t="shared" si="0"/>
        <v>8</v>
      </c>
    </row>
    <row r="18" spans="1:10" x14ac:dyDescent="0.4">
      <c r="A18">
        <v>1.663481236</v>
      </c>
      <c r="B18">
        <v>60</v>
      </c>
      <c r="D18">
        <v>7</v>
      </c>
      <c r="E18">
        <v>8</v>
      </c>
      <c r="F18">
        <f t="shared" si="1"/>
        <v>1</v>
      </c>
      <c r="H18">
        <v>62</v>
      </c>
      <c r="I18">
        <v>64</v>
      </c>
      <c r="J18">
        <f t="shared" si="0"/>
        <v>2</v>
      </c>
    </row>
    <row r="19" spans="1:10" x14ac:dyDescent="0.4">
      <c r="A19">
        <v>2.520831823</v>
      </c>
      <c r="B19">
        <v>56</v>
      </c>
      <c r="D19">
        <v>8</v>
      </c>
      <c r="E19">
        <v>9</v>
      </c>
      <c r="F19">
        <f t="shared" si="1"/>
        <v>1</v>
      </c>
    </row>
    <row r="20" spans="1:10" x14ac:dyDescent="0.4">
      <c r="A20">
        <v>2.7624554630000002</v>
      </c>
      <c r="B20">
        <v>56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2.1642565729999999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0.92003297799999995</v>
      </c>
      <c r="B22">
        <v>51</v>
      </c>
      <c r="D22">
        <v>11</v>
      </c>
      <c r="E22">
        <v>12</v>
      </c>
      <c r="F22">
        <f t="shared" si="1"/>
        <v>3</v>
      </c>
    </row>
    <row r="23" spans="1:10" x14ac:dyDescent="0.4">
      <c r="A23">
        <v>5.2876226900000001</v>
      </c>
      <c r="B23">
        <v>62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1.47609067</v>
      </c>
      <c r="B24">
        <v>54</v>
      </c>
      <c r="D24">
        <v>13</v>
      </c>
      <c r="E24">
        <v>14</v>
      </c>
      <c r="F24">
        <f t="shared" si="1"/>
        <v>0</v>
      </c>
    </row>
    <row r="25" spans="1:10" x14ac:dyDescent="0.4">
      <c r="A25">
        <v>3.3785605429999999</v>
      </c>
      <c r="B25">
        <v>58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0.55252218200000003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2.4374461169999999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4.0292160509999997</v>
      </c>
      <c r="B28">
        <v>59</v>
      </c>
      <c r="D28">
        <v>17</v>
      </c>
      <c r="E28">
        <v>18</v>
      </c>
      <c r="F28">
        <f>COUNTIFS(A:A,"&lt;"&amp;E28,A:A,"&gt;="&amp;D28)</f>
        <v>0</v>
      </c>
    </row>
    <row r="29" spans="1:10" x14ac:dyDescent="0.4">
      <c r="A29">
        <v>3.0009808539999998</v>
      </c>
      <c r="B29">
        <v>55</v>
      </c>
    </row>
    <row r="30" spans="1:10" x14ac:dyDescent="0.4">
      <c r="A30">
        <v>5.0973737239999997</v>
      </c>
      <c r="B30">
        <v>59</v>
      </c>
    </row>
    <row r="31" spans="1:10" x14ac:dyDescent="0.4">
      <c r="A31">
        <v>0.930514336</v>
      </c>
      <c r="B31">
        <v>56</v>
      </c>
    </row>
    <row r="32" spans="1:10" x14ac:dyDescent="0.4">
      <c r="A32">
        <v>5.4481542110000003</v>
      </c>
      <c r="B32">
        <v>56</v>
      </c>
    </row>
    <row r="33" spans="1:2" x14ac:dyDescent="0.4">
      <c r="A33">
        <v>6.795773745</v>
      </c>
      <c r="B33">
        <v>57</v>
      </c>
    </row>
    <row r="34" spans="1:2" x14ac:dyDescent="0.4">
      <c r="A34">
        <v>1.432799339</v>
      </c>
      <c r="B34">
        <v>55</v>
      </c>
    </row>
    <row r="35" spans="1:2" x14ac:dyDescent="0.4">
      <c r="A35">
        <v>3.542373419</v>
      </c>
      <c r="B35">
        <v>58</v>
      </c>
    </row>
    <row r="36" spans="1:2" x14ac:dyDescent="0.4">
      <c r="A36">
        <v>4.4916579719999996</v>
      </c>
      <c r="B36">
        <v>57</v>
      </c>
    </row>
    <row r="37" spans="1:2" x14ac:dyDescent="0.4">
      <c r="A37">
        <v>1.493222952</v>
      </c>
      <c r="B37">
        <v>56</v>
      </c>
    </row>
    <row r="38" spans="1:2" x14ac:dyDescent="0.4">
      <c r="A38">
        <v>0.97648549100000004</v>
      </c>
      <c r="B38">
        <v>52</v>
      </c>
    </row>
    <row r="39" spans="1:2" x14ac:dyDescent="0.4">
      <c r="A39">
        <v>2.4919900890000002</v>
      </c>
      <c r="B39">
        <v>58</v>
      </c>
    </row>
    <row r="40" spans="1:2" x14ac:dyDescent="0.4">
      <c r="A40">
        <v>1.169975996</v>
      </c>
      <c r="B40">
        <v>55</v>
      </c>
    </row>
    <row r="41" spans="1:2" x14ac:dyDescent="0.4">
      <c r="A41">
        <v>3.403088093</v>
      </c>
      <c r="B41">
        <v>58</v>
      </c>
    </row>
    <row r="42" spans="1:2" x14ac:dyDescent="0.4">
      <c r="A42">
        <v>2.0267639160000002</v>
      </c>
      <c r="B42">
        <v>55</v>
      </c>
    </row>
    <row r="43" spans="1:2" x14ac:dyDescent="0.4">
      <c r="A43">
        <v>1.080751896</v>
      </c>
      <c r="B43">
        <v>57</v>
      </c>
    </row>
    <row r="44" spans="1:2" x14ac:dyDescent="0.4">
      <c r="A44">
        <v>0.75897049900000002</v>
      </c>
      <c r="B44">
        <v>57</v>
      </c>
    </row>
    <row r="45" spans="1:2" x14ac:dyDescent="0.4">
      <c r="A45">
        <v>8.4923095699999998</v>
      </c>
      <c r="B45">
        <v>60</v>
      </c>
    </row>
    <row r="46" spans="1:2" x14ac:dyDescent="0.4">
      <c r="A46">
        <v>3.2616147990000002</v>
      </c>
      <c r="B46">
        <v>58</v>
      </c>
    </row>
    <row r="47" spans="1:2" x14ac:dyDescent="0.4">
      <c r="A47">
        <v>11.343834879999999</v>
      </c>
      <c r="B47">
        <v>60</v>
      </c>
    </row>
    <row r="48" spans="1:2" x14ac:dyDescent="0.4">
      <c r="A48">
        <v>4.9565641879999998</v>
      </c>
      <c r="B48">
        <v>60</v>
      </c>
    </row>
    <row r="49" spans="1:2" x14ac:dyDescent="0.4">
      <c r="A49">
        <v>2.6487419609999998</v>
      </c>
      <c r="B49">
        <v>54</v>
      </c>
    </row>
    <row r="50" spans="1:2" x14ac:dyDescent="0.4">
      <c r="A50">
        <v>11.615062</v>
      </c>
      <c r="B50">
        <v>60</v>
      </c>
    </row>
    <row r="51" spans="1:2" x14ac:dyDescent="0.4">
      <c r="A51">
        <v>0.58245706600000002</v>
      </c>
      <c r="B51">
        <v>56</v>
      </c>
    </row>
    <row r="52" spans="1:2" x14ac:dyDescent="0.4">
      <c r="A52">
        <v>5.5010030270000003</v>
      </c>
      <c r="B52">
        <v>58</v>
      </c>
    </row>
    <row r="53" spans="1:2" x14ac:dyDescent="0.4">
      <c r="A53">
        <v>2.2674331670000001</v>
      </c>
      <c r="B53">
        <v>56</v>
      </c>
    </row>
    <row r="54" spans="1:2" x14ac:dyDescent="0.4">
      <c r="A54">
        <v>2.8268525599999998</v>
      </c>
      <c r="B54">
        <v>58</v>
      </c>
    </row>
    <row r="55" spans="1:2" x14ac:dyDescent="0.4">
      <c r="A55">
        <v>2.6159658430000001</v>
      </c>
      <c r="B55">
        <v>56</v>
      </c>
    </row>
    <row r="56" spans="1:2" x14ac:dyDescent="0.4">
      <c r="A56">
        <v>2.5562233920000001</v>
      </c>
      <c r="B56">
        <v>55</v>
      </c>
    </row>
    <row r="57" spans="1:2" x14ac:dyDescent="0.4">
      <c r="A57">
        <v>3.2133619790000001</v>
      </c>
      <c r="B57">
        <v>57</v>
      </c>
    </row>
    <row r="58" spans="1:2" x14ac:dyDescent="0.4">
      <c r="A58">
        <v>0.84977388399999998</v>
      </c>
      <c r="B58">
        <v>54</v>
      </c>
    </row>
    <row r="59" spans="1:2" x14ac:dyDescent="0.4">
      <c r="A59">
        <v>5.4424583909999997</v>
      </c>
      <c r="B59">
        <v>59</v>
      </c>
    </row>
    <row r="60" spans="1:2" x14ac:dyDescent="0.4">
      <c r="A60">
        <v>4.0240476129999996</v>
      </c>
      <c r="B60">
        <v>56</v>
      </c>
    </row>
    <row r="61" spans="1:2" x14ac:dyDescent="0.4">
      <c r="A61">
        <v>2.3477466109999998</v>
      </c>
      <c r="B61">
        <v>58</v>
      </c>
    </row>
    <row r="62" spans="1:2" x14ac:dyDescent="0.4">
      <c r="A62">
        <v>6.1262435909999997</v>
      </c>
      <c r="B62">
        <v>59</v>
      </c>
    </row>
    <row r="63" spans="1:2" x14ac:dyDescent="0.4">
      <c r="A63">
        <v>1.0591690540000001</v>
      </c>
      <c r="B63">
        <v>55</v>
      </c>
    </row>
    <row r="64" spans="1:2" x14ac:dyDescent="0.4">
      <c r="A64">
        <v>1.3344326019999999</v>
      </c>
      <c r="B64">
        <v>56</v>
      </c>
    </row>
    <row r="65" spans="1:2" x14ac:dyDescent="0.4">
      <c r="A65">
        <v>4.9881074429999996</v>
      </c>
      <c r="B65">
        <v>59</v>
      </c>
    </row>
    <row r="66" spans="1:2" x14ac:dyDescent="0.4">
      <c r="A66">
        <v>5.0735111240000004</v>
      </c>
      <c r="B66">
        <v>58</v>
      </c>
    </row>
    <row r="67" spans="1:2" x14ac:dyDescent="0.4">
      <c r="A67">
        <v>2.173287153</v>
      </c>
      <c r="B67">
        <v>58</v>
      </c>
    </row>
    <row r="68" spans="1:2" x14ac:dyDescent="0.4">
      <c r="A68">
        <v>1.786780357</v>
      </c>
      <c r="B68">
        <v>57</v>
      </c>
    </row>
    <row r="69" spans="1:2" x14ac:dyDescent="0.4">
      <c r="A69">
        <v>4.9256117340000003</v>
      </c>
      <c r="B69">
        <v>58</v>
      </c>
    </row>
    <row r="70" spans="1:2" x14ac:dyDescent="0.4">
      <c r="A70">
        <v>5.4640052319999999</v>
      </c>
      <c r="B70">
        <v>58</v>
      </c>
    </row>
    <row r="71" spans="1:2" x14ac:dyDescent="0.4">
      <c r="A71">
        <v>2.6988282200000002</v>
      </c>
      <c r="B71">
        <v>57</v>
      </c>
    </row>
    <row r="72" spans="1:2" x14ac:dyDescent="0.4">
      <c r="A72">
        <v>1.9394247529999999</v>
      </c>
      <c r="B72">
        <v>55</v>
      </c>
    </row>
    <row r="73" spans="1:2" x14ac:dyDescent="0.4">
      <c r="A73">
        <v>1.4936845299999999</v>
      </c>
      <c r="B73">
        <v>55</v>
      </c>
    </row>
    <row r="74" spans="1:2" x14ac:dyDescent="0.4">
      <c r="A74">
        <v>4.0274057389999998</v>
      </c>
      <c r="B74">
        <v>58</v>
      </c>
    </row>
    <row r="75" spans="1:2" x14ac:dyDescent="0.4">
      <c r="A75">
        <v>1.1968441009999999</v>
      </c>
      <c r="B75">
        <v>56</v>
      </c>
    </row>
    <row r="76" spans="1:2" x14ac:dyDescent="0.4">
      <c r="A76">
        <v>1.8670947550000001</v>
      </c>
      <c r="B76">
        <v>55</v>
      </c>
    </row>
    <row r="77" spans="1:2" x14ac:dyDescent="0.4">
      <c r="A77">
        <v>2.0175654889999999</v>
      </c>
      <c r="B77">
        <v>57</v>
      </c>
    </row>
    <row r="78" spans="1:2" x14ac:dyDescent="0.4">
      <c r="A78">
        <v>6.6991634370000002</v>
      </c>
      <c r="B78">
        <v>58</v>
      </c>
    </row>
    <row r="79" spans="1:2" x14ac:dyDescent="0.4">
      <c r="A79">
        <v>6.9386739730000002</v>
      </c>
      <c r="B79">
        <v>61</v>
      </c>
    </row>
    <row r="80" spans="1:2" x14ac:dyDescent="0.4">
      <c r="A80">
        <v>3.5295660500000001</v>
      </c>
      <c r="B80">
        <v>58</v>
      </c>
    </row>
    <row r="81" spans="1:2" x14ac:dyDescent="0.4">
      <c r="A81">
        <v>6.394960642</v>
      </c>
      <c r="B81">
        <v>59</v>
      </c>
    </row>
    <row r="82" spans="1:2" x14ac:dyDescent="0.4">
      <c r="A82">
        <v>5.5737829210000003</v>
      </c>
      <c r="B82">
        <v>57</v>
      </c>
    </row>
    <row r="83" spans="1:2" x14ac:dyDescent="0.4">
      <c r="A83">
        <v>2.6938018800000001</v>
      </c>
      <c r="B83">
        <v>56</v>
      </c>
    </row>
    <row r="84" spans="1:2" x14ac:dyDescent="0.4">
      <c r="A84">
        <v>1.489348173</v>
      </c>
      <c r="B84">
        <v>57</v>
      </c>
    </row>
    <row r="85" spans="1:2" x14ac:dyDescent="0.4">
      <c r="A85">
        <v>5.21873641</v>
      </c>
      <c r="B85">
        <v>63</v>
      </c>
    </row>
    <row r="86" spans="1:2" x14ac:dyDescent="0.4">
      <c r="A86">
        <v>2.7208981510000001</v>
      </c>
      <c r="B86">
        <v>51</v>
      </c>
    </row>
    <row r="87" spans="1:2" x14ac:dyDescent="0.4">
      <c r="A87">
        <v>2.6389462950000002</v>
      </c>
      <c r="B87">
        <v>57</v>
      </c>
    </row>
    <row r="88" spans="1:2" x14ac:dyDescent="0.4">
      <c r="A88">
        <v>1.887147903</v>
      </c>
      <c r="B88">
        <v>53</v>
      </c>
    </row>
    <row r="89" spans="1:2" x14ac:dyDescent="0.4">
      <c r="A89">
        <v>1.1079926490000001</v>
      </c>
      <c r="B89">
        <v>54</v>
      </c>
    </row>
    <row r="90" spans="1:2" x14ac:dyDescent="0.4">
      <c r="A90">
        <v>6.5557498929999998</v>
      </c>
      <c r="B90">
        <v>55</v>
      </c>
    </row>
    <row r="91" spans="1:2" x14ac:dyDescent="0.4">
      <c r="A91">
        <v>2.0838229660000001</v>
      </c>
      <c r="B91">
        <v>55</v>
      </c>
    </row>
    <row r="92" spans="1:2" x14ac:dyDescent="0.4">
      <c r="A92">
        <v>2.5241093640000001</v>
      </c>
      <c r="B92">
        <v>55</v>
      </c>
    </row>
    <row r="93" spans="1:2" x14ac:dyDescent="0.4">
      <c r="A93">
        <v>1.2945413589999999</v>
      </c>
      <c r="B93">
        <v>56</v>
      </c>
    </row>
    <row r="94" spans="1:2" x14ac:dyDescent="0.4">
      <c r="A94">
        <v>2.0090491770000001</v>
      </c>
      <c r="B94">
        <v>55</v>
      </c>
    </row>
    <row r="95" spans="1:2" x14ac:dyDescent="0.4">
      <c r="A95">
        <v>4.6146523950000002</v>
      </c>
      <c r="B95">
        <v>59</v>
      </c>
    </row>
    <row r="96" spans="1:2" x14ac:dyDescent="0.4">
      <c r="A96">
        <v>5.0910081859999998</v>
      </c>
      <c r="B96">
        <v>56</v>
      </c>
    </row>
    <row r="97" spans="1:2" x14ac:dyDescent="0.4">
      <c r="A97">
        <v>7.2314622399999999</v>
      </c>
      <c r="B97">
        <v>56</v>
      </c>
    </row>
    <row r="98" spans="1:2" x14ac:dyDescent="0.4">
      <c r="A98">
        <v>1.139464617</v>
      </c>
      <c r="B98">
        <v>55</v>
      </c>
    </row>
    <row r="99" spans="1:2" x14ac:dyDescent="0.4">
      <c r="A99">
        <v>0.90886139899999996</v>
      </c>
      <c r="B99">
        <v>53</v>
      </c>
    </row>
    <row r="100" spans="1:2" x14ac:dyDescent="0.4">
      <c r="A100">
        <v>1.5961847309999999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FA3E-7370-4CAF-97C3-B834D7F59B04}">
  <dimension ref="A1:J100"/>
  <sheetViews>
    <sheetView workbookViewId="0">
      <selection activeCell="C23" sqref="C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2.0565037730000002</v>
      </c>
      <c r="B2">
        <v>56</v>
      </c>
      <c r="E2" t="s">
        <v>0</v>
      </c>
      <c r="F2" t="s">
        <v>1</v>
      </c>
      <c r="I2" t="s">
        <v>2</v>
      </c>
      <c r="J2" t="s">
        <v>3</v>
      </c>
    </row>
    <row r="3" spans="1:10" x14ac:dyDescent="0.4">
      <c r="A3">
        <v>2.3667221070000002</v>
      </c>
      <c r="B3">
        <v>55</v>
      </c>
      <c r="D3" t="s">
        <v>4</v>
      </c>
      <c r="E3">
        <f>AVERAGE(A:A)</f>
        <v>4.3407332006666666</v>
      </c>
      <c r="F3">
        <f>AVERAGE(B:B)</f>
        <v>57.454545454545453</v>
      </c>
      <c r="H3" t="s">
        <v>5</v>
      </c>
      <c r="I3">
        <f>COUNTIFS(A:A,"&lt;10")/COUNT(A:A)*100</f>
        <v>94.949494949494948</v>
      </c>
      <c r="J3">
        <f>COUNT(B:B)</f>
        <v>99</v>
      </c>
    </row>
    <row r="4" spans="1:10" x14ac:dyDescent="0.4">
      <c r="A4">
        <v>7.1883742809999998</v>
      </c>
      <c r="B4">
        <v>57</v>
      </c>
      <c r="D4" t="s">
        <v>6</v>
      </c>
      <c r="E4">
        <f>_xlfn.STDEV.S(A:A)</f>
        <v>3.1669576428023527</v>
      </c>
      <c r="F4">
        <f>_xlfn.STDEV.S(B:B)</f>
        <v>2.086265716110709</v>
      </c>
      <c r="H4" t="s">
        <v>7</v>
      </c>
      <c r="I4">
        <f>COUNTIFS(A:A,"&lt;5")/COUNT(A:A)*100</f>
        <v>68.686868686868678</v>
      </c>
    </row>
    <row r="5" spans="1:10" x14ac:dyDescent="0.4">
      <c r="A5">
        <v>9.1296842100000006</v>
      </c>
      <c r="B5">
        <v>55</v>
      </c>
      <c r="D5" t="s">
        <v>8</v>
      </c>
      <c r="E5">
        <f>MAX(A:A)</f>
        <v>18.214314940000001</v>
      </c>
      <c r="F5">
        <f>MAX(B:B)</f>
        <v>63</v>
      </c>
      <c r="H5" t="s">
        <v>9</v>
      </c>
      <c r="I5">
        <f>COUNTIFS(A:A,"&lt;3")/COUNT(A:A)*100</f>
        <v>44.444444444444443</v>
      </c>
    </row>
    <row r="6" spans="1:10" x14ac:dyDescent="0.4">
      <c r="A6">
        <v>2.4662380220000002</v>
      </c>
      <c r="B6">
        <v>55</v>
      </c>
      <c r="D6" t="s">
        <v>10</v>
      </c>
      <c r="E6">
        <f>MEDIAN(A:A)</f>
        <v>3.5675737860000001</v>
      </c>
      <c r="F6">
        <f>MEDIAN(B:B)</f>
        <v>57</v>
      </c>
      <c r="H6" t="s">
        <v>11</v>
      </c>
      <c r="I6">
        <f>COUNTIFS(A:A,"&lt;2")/COUNT(A:A)*100</f>
        <v>21.212121212121211</v>
      </c>
    </row>
    <row r="7" spans="1:10" x14ac:dyDescent="0.4">
      <c r="A7">
        <v>4.8123106959999999</v>
      </c>
      <c r="B7">
        <v>57</v>
      </c>
      <c r="D7" t="s">
        <v>12</v>
      </c>
      <c r="E7">
        <f>MIN(A:A)</f>
        <v>0.60938406000000001</v>
      </c>
      <c r="F7">
        <f>MIN(B:B)</f>
        <v>51</v>
      </c>
      <c r="H7" t="s">
        <v>13</v>
      </c>
      <c r="I7">
        <f>COUNTIFS(A:A,"&lt;1")/COUNT(A:A)*100</f>
        <v>1.0101010101010102</v>
      </c>
    </row>
    <row r="8" spans="1:10" x14ac:dyDescent="0.4">
      <c r="A8">
        <v>2.882128716</v>
      </c>
      <c r="B8">
        <v>59</v>
      </c>
    </row>
    <row r="9" spans="1:10" x14ac:dyDescent="0.4">
      <c r="A9">
        <v>2.6736319069999999</v>
      </c>
      <c r="B9">
        <v>55</v>
      </c>
      <c r="D9" t="s">
        <v>0</v>
      </c>
      <c r="H9" t="s">
        <v>1</v>
      </c>
    </row>
    <row r="10" spans="1:10" x14ac:dyDescent="0.4">
      <c r="A10">
        <v>1.945328712</v>
      </c>
      <c r="B10">
        <v>57</v>
      </c>
      <c r="D10" t="s">
        <v>14</v>
      </c>
      <c r="E10" t="s">
        <v>15</v>
      </c>
      <c r="F10" t="s">
        <v>16</v>
      </c>
      <c r="H10" t="s">
        <v>14</v>
      </c>
      <c r="I10" t="s">
        <v>15</v>
      </c>
      <c r="J10" t="s">
        <v>16</v>
      </c>
    </row>
    <row r="11" spans="1:10" x14ac:dyDescent="0.4">
      <c r="A11">
        <v>9.0379238130000008</v>
      </c>
      <c r="B11">
        <v>58</v>
      </c>
      <c r="D11">
        <v>0</v>
      </c>
      <c r="E11">
        <v>1</v>
      </c>
      <c r="F11">
        <f>COUNTIFS(A:A,"&lt;"&amp;E11,A:A,"&gt;="&amp;D11)</f>
        <v>1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4.8975746630000003</v>
      </c>
      <c r="B12">
        <v>58</v>
      </c>
      <c r="D12">
        <v>1</v>
      </c>
      <c r="E12">
        <v>2</v>
      </c>
      <c r="F12">
        <f t="shared" ref="F12:F27" si="1">COUNTIFS(A:A,"&lt;"&amp;E12,A:A,"&gt;="&amp;D12)</f>
        <v>20</v>
      </c>
      <c r="H12">
        <v>50</v>
      </c>
      <c r="I12">
        <v>52</v>
      </c>
      <c r="J12">
        <f t="shared" si="0"/>
        <v>1</v>
      </c>
    </row>
    <row r="13" spans="1:10" x14ac:dyDescent="0.4">
      <c r="A13">
        <v>3.5345528129999999</v>
      </c>
      <c r="B13">
        <v>57</v>
      </c>
      <c r="D13">
        <v>2</v>
      </c>
      <c r="E13">
        <v>3</v>
      </c>
      <c r="F13">
        <f t="shared" si="1"/>
        <v>23</v>
      </c>
      <c r="H13">
        <v>52</v>
      </c>
      <c r="I13">
        <v>54</v>
      </c>
      <c r="J13">
        <f t="shared" si="0"/>
        <v>2</v>
      </c>
    </row>
    <row r="14" spans="1:10" x14ac:dyDescent="0.4">
      <c r="A14">
        <v>10.5059247</v>
      </c>
      <c r="B14">
        <v>58</v>
      </c>
      <c r="D14">
        <v>3</v>
      </c>
      <c r="E14">
        <v>4</v>
      </c>
      <c r="F14">
        <f t="shared" si="1"/>
        <v>11</v>
      </c>
      <c r="H14">
        <v>54</v>
      </c>
      <c r="I14">
        <v>56</v>
      </c>
      <c r="J14">
        <f t="shared" si="0"/>
        <v>13</v>
      </c>
    </row>
    <row r="15" spans="1:10" x14ac:dyDescent="0.4">
      <c r="A15">
        <v>2.1857166289999999</v>
      </c>
      <c r="B15">
        <v>56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39</v>
      </c>
    </row>
    <row r="16" spans="1:10" x14ac:dyDescent="0.4">
      <c r="A16">
        <v>3.1460089679999999</v>
      </c>
      <c r="B16">
        <v>56</v>
      </c>
      <c r="D16">
        <v>5</v>
      </c>
      <c r="E16">
        <v>6</v>
      </c>
      <c r="F16">
        <f t="shared" si="1"/>
        <v>12</v>
      </c>
      <c r="H16">
        <v>58</v>
      </c>
      <c r="I16">
        <v>60</v>
      </c>
      <c r="J16">
        <f t="shared" si="0"/>
        <v>28</v>
      </c>
    </row>
    <row r="17" spans="1:10" x14ac:dyDescent="0.4">
      <c r="A17">
        <v>4.5508470540000001</v>
      </c>
      <c r="B17">
        <v>59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1.539812803</v>
      </c>
      <c r="B18">
        <v>56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2</v>
      </c>
    </row>
    <row r="19" spans="1:10" x14ac:dyDescent="0.4">
      <c r="A19">
        <v>17.818089010000001</v>
      </c>
      <c r="B19">
        <v>55</v>
      </c>
      <c r="D19">
        <v>8</v>
      </c>
      <c r="E19">
        <v>9</v>
      </c>
      <c r="F19">
        <f t="shared" si="1"/>
        <v>2</v>
      </c>
    </row>
    <row r="20" spans="1:10" x14ac:dyDescent="0.4">
      <c r="A20">
        <v>6.311275244</v>
      </c>
      <c r="B20">
        <v>60</v>
      </c>
      <c r="D20">
        <v>9</v>
      </c>
      <c r="E20">
        <v>10</v>
      </c>
      <c r="F20">
        <f t="shared" si="1"/>
        <v>3</v>
      </c>
    </row>
    <row r="21" spans="1:10" x14ac:dyDescent="0.4">
      <c r="A21">
        <v>1.4890189170000001</v>
      </c>
      <c r="B21">
        <v>57</v>
      </c>
      <c r="D21">
        <v>10</v>
      </c>
      <c r="E21">
        <v>11</v>
      </c>
      <c r="F21">
        <f t="shared" si="1"/>
        <v>1</v>
      </c>
    </row>
    <row r="22" spans="1:10" x14ac:dyDescent="0.4">
      <c r="A22">
        <v>7.1194791789999998</v>
      </c>
      <c r="B22">
        <v>57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1.050193071</v>
      </c>
      <c r="B23">
        <v>57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1.3005230430000001</v>
      </c>
      <c r="B24">
        <v>53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2.6309688090000001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5.5142612460000002</v>
      </c>
      <c r="B26">
        <v>59</v>
      </c>
      <c r="D26">
        <v>15</v>
      </c>
      <c r="E26">
        <v>16</v>
      </c>
      <c r="F26">
        <f t="shared" si="1"/>
        <v>0</v>
      </c>
    </row>
    <row r="27" spans="1:10" x14ac:dyDescent="0.4">
      <c r="A27">
        <v>5.1493916510000002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7.094502211</v>
      </c>
      <c r="B28">
        <v>58</v>
      </c>
      <c r="D28">
        <v>17</v>
      </c>
      <c r="E28">
        <v>18</v>
      </c>
      <c r="F28">
        <f>COUNTIFS(A:A,"&lt;"&amp;E28,A:A,"&gt;="&amp;D28)</f>
        <v>1</v>
      </c>
    </row>
    <row r="29" spans="1:10" x14ac:dyDescent="0.4">
      <c r="A29">
        <v>1.871587753</v>
      </c>
      <c r="B29">
        <v>57</v>
      </c>
    </row>
    <row r="30" spans="1:10" x14ac:dyDescent="0.4">
      <c r="A30">
        <v>4.7004361149999996</v>
      </c>
      <c r="B30">
        <v>59</v>
      </c>
    </row>
    <row r="31" spans="1:10" x14ac:dyDescent="0.4">
      <c r="A31">
        <v>2.1332976819999998</v>
      </c>
      <c r="B31">
        <v>57</v>
      </c>
    </row>
    <row r="32" spans="1:10" x14ac:dyDescent="0.4">
      <c r="A32">
        <v>5.4813499449999998</v>
      </c>
      <c r="B32">
        <v>56</v>
      </c>
    </row>
    <row r="33" spans="1:2" x14ac:dyDescent="0.4">
      <c r="A33">
        <v>0.60938406000000001</v>
      </c>
      <c r="B33">
        <v>53</v>
      </c>
    </row>
    <row r="34" spans="1:2" x14ac:dyDescent="0.4">
      <c r="A34">
        <v>4.0342230800000003</v>
      </c>
      <c r="B34">
        <v>62</v>
      </c>
    </row>
    <row r="35" spans="1:2" x14ac:dyDescent="0.4">
      <c r="A35">
        <v>2.8493831159999998</v>
      </c>
      <c r="B35">
        <v>59</v>
      </c>
    </row>
    <row r="36" spans="1:2" x14ac:dyDescent="0.4">
      <c r="A36">
        <v>2.6497013570000001</v>
      </c>
      <c r="B36">
        <v>58</v>
      </c>
    </row>
    <row r="37" spans="1:2" x14ac:dyDescent="0.4">
      <c r="A37">
        <v>3.5138146880000001</v>
      </c>
      <c r="B37">
        <v>57</v>
      </c>
    </row>
    <row r="38" spans="1:2" x14ac:dyDescent="0.4">
      <c r="A38">
        <v>5.5368165969999996</v>
      </c>
      <c r="B38">
        <v>56</v>
      </c>
    </row>
    <row r="39" spans="1:2" x14ac:dyDescent="0.4">
      <c r="A39">
        <v>6.8143084050000002</v>
      </c>
      <c r="B39">
        <v>57</v>
      </c>
    </row>
    <row r="40" spans="1:2" x14ac:dyDescent="0.4">
      <c r="A40">
        <v>2.8374094959999998</v>
      </c>
      <c r="B40">
        <v>58</v>
      </c>
    </row>
    <row r="41" spans="1:2" x14ac:dyDescent="0.4">
      <c r="A41">
        <v>2.4824323650000002</v>
      </c>
      <c r="B41">
        <v>58</v>
      </c>
    </row>
    <row r="42" spans="1:2" x14ac:dyDescent="0.4">
      <c r="A42">
        <v>3.6488964560000001</v>
      </c>
      <c r="B42">
        <v>59</v>
      </c>
    </row>
    <row r="43" spans="1:2" x14ac:dyDescent="0.4">
      <c r="A43">
        <v>3.8045988080000002</v>
      </c>
      <c r="B43">
        <v>57</v>
      </c>
    </row>
    <row r="44" spans="1:2" x14ac:dyDescent="0.4">
      <c r="A44">
        <v>4.9397971629999997</v>
      </c>
      <c r="B44">
        <v>58</v>
      </c>
    </row>
    <row r="45" spans="1:2" x14ac:dyDescent="0.4">
      <c r="A45">
        <v>8.406528711</v>
      </c>
      <c r="B45">
        <v>56</v>
      </c>
    </row>
    <row r="46" spans="1:2" x14ac:dyDescent="0.4">
      <c r="A46">
        <v>1.5997245309999999</v>
      </c>
      <c r="B46">
        <v>51</v>
      </c>
    </row>
    <row r="47" spans="1:2" x14ac:dyDescent="0.4">
      <c r="A47">
        <v>4.1568896769999997</v>
      </c>
      <c r="B47">
        <v>58</v>
      </c>
    </row>
    <row r="48" spans="1:2" x14ac:dyDescent="0.4">
      <c r="A48">
        <v>1.9088945390000001</v>
      </c>
      <c r="B48">
        <v>60</v>
      </c>
    </row>
    <row r="49" spans="1:2" x14ac:dyDescent="0.4">
      <c r="A49">
        <v>4.2695875169999997</v>
      </c>
      <c r="B49">
        <v>58</v>
      </c>
    </row>
    <row r="50" spans="1:2" x14ac:dyDescent="0.4">
      <c r="A50">
        <v>18.214314940000001</v>
      </c>
      <c r="B50">
        <v>58</v>
      </c>
    </row>
    <row r="51" spans="1:2" x14ac:dyDescent="0.4">
      <c r="A51">
        <v>5.6449465749999996</v>
      </c>
      <c r="B51">
        <v>63</v>
      </c>
    </row>
    <row r="52" spans="1:2" x14ac:dyDescent="0.4">
      <c r="A52">
        <v>1.080109835</v>
      </c>
      <c r="B52">
        <v>55</v>
      </c>
    </row>
    <row r="53" spans="1:2" x14ac:dyDescent="0.4">
      <c r="A53">
        <v>1.8156533239999999</v>
      </c>
      <c r="B53">
        <v>57</v>
      </c>
    </row>
    <row r="54" spans="1:2" x14ac:dyDescent="0.4">
      <c r="A54">
        <v>11.748306749999999</v>
      </c>
      <c r="B54">
        <v>55</v>
      </c>
    </row>
    <row r="55" spans="1:2" x14ac:dyDescent="0.4">
      <c r="A55">
        <v>2.4495034219999998</v>
      </c>
      <c r="B55">
        <v>57</v>
      </c>
    </row>
    <row r="56" spans="1:2" x14ac:dyDescent="0.4">
      <c r="A56">
        <v>3.7406306269999998</v>
      </c>
      <c r="B56">
        <v>56</v>
      </c>
    </row>
    <row r="57" spans="1:2" x14ac:dyDescent="0.4">
      <c r="A57">
        <v>4.1194784640000002</v>
      </c>
      <c r="B57">
        <v>61</v>
      </c>
    </row>
    <row r="58" spans="1:2" x14ac:dyDescent="0.4">
      <c r="A58">
        <v>2.932047367</v>
      </c>
      <c r="B58">
        <v>60</v>
      </c>
    </row>
    <row r="59" spans="1:2" x14ac:dyDescent="0.4">
      <c r="A59">
        <v>5.3541896339999999</v>
      </c>
      <c r="B59">
        <v>60</v>
      </c>
    </row>
    <row r="60" spans="1:2" x14ac:dyDescent="0.4">
      <c r="A60">
        <v>6.0878844259999996</v>
      </c>
      <c r="B60">
        <v>59</v>
      </c>
    </row>
    <row r="61" spans="1:2" x14ac:dyDescent="0.4">
      <c r="A61">
        <v>3.477242231</v>
      </c>
      <c r="B61">
        <v>59</v>
      </c>
    </row>
    <row r="62" spans="1:2" x14ac:dyDescent="0.4">
      <c r="A62">
        <v>1.882935762</v>
      </c>
      <c r="B62">
        <v>55</v>
      </c>
    </row>
    <row r="63" spans="1:2" x14ac:dyDescent="0.4">
      <c r="A63">
        <v>4.6237931249999997</v>
      </c>
      <c r="B63">
        <v>59</v>
      </c>
    </row>
    <row r="64" spans="1:2" x14ac:dyDescent="0.4">
      <c r="A64">
        <v>2.3407170769999999</v>
      </c>
      <c r="B64">
        <v>54</v>
      </c>
    </row>
    <row r="65" spans="1:2" x14ac:dyDescent="0.4">
      <c r="A65">
        <v>6.1316978930000001</v>
      </c>
      <c r="B65">
        <v>60</v>
      </c>
    </row>
    <row r="66" spans="1:2" x14ac:dyDescent="0.4">
      <c r="A66">
        <v>2.76168251</v>
      </c>
      <c r="B66">
        <v>55</v>
      </c>
    </row>
    <row r="67" spans="1:2" x14ac:dyDescent="0.4">
      <c r="A67">
        <v>2.3119978899999998</v>
      </c>
      <c r="B67">
        <v>57</v>
      </c>
    </row>
    <row r="68" spans="1:2" x14ac:dyDescent="0.4">
      <c r="A68">
        <v>5.2517769339999996</v>
      </c>
      <c r="B68">
        <v>61</v>
      </c>
    </row>
    <row r="69" spans="1:2" x14ac:dyDescent="0.4">
      <c r="A69">
        <v>13.38240886</v>
      </c>
      <c r="B69">
        <v>59</v>
      </c>
    </row>
    <row r="70" spans="1:2" x14ac:dyDescent="0.4">
      <c r="A70">
        <v>6.8553612230000001</v>
      </c>
      <c r="B70">
        <v>59</v>
      </c>
    </row>
    <row r="71" spans="1:2" x14ac:dyDescent="0.4">
      <c r="A71">
        <v>5.9494686129999996</v>
      </c>
      <c r="B71">
        <v>57</v>
      </c>
    </row>
    <row r="72" spans="1:2" x14ac:dyDescent="0.4">
      <c r="A72">
        <v>2.5666737560000001</v>
      </c>
      <c r="B72">
        <v>56</v>
      </c>
    </row>
    <row r="73" spans="1:2" x14ac:dyDescent="0.4">
      <c r="A73">
        <v>2.5204219819999998</v>
      </c>
      <c r="B73">
        <v>56</v>
      </c>
    </row>
    <row r="74" spans="1:2" x14ac:dyDescent="0.4">
      <c r="A74">
        <v>1.61705637</v>
      </c>
      <c r="B74">
        <v>57</v>
      </c>
    </row>
    <row r="75" spans="1:2" x14ac:dyDescent="0.4">
      <c r="A75">
        <v>1.027253151</v>
      </c>
      <c r="B75">
        <v>55</v>
      </c>
    </row>
    <row r="76" spans="1:2" x14ac:dyDescent="0.4">
      <c r="A76">
        <v>5.477518559</v>
      </c>
      <c r="B76">
        <v>59</v>
      </c>
    </row>
    <row r="77" spans="1:2" x14ac:dyDescent="0.4">
      <c r="A77">
        <v>6.9086916450000002</v>
      </c>
      <c r="B77">
        <v>59</v>
      </c>
    </row>
    <row r="78" spans="1:2" x14ac:dyDescent="0.4">
      <c r="A78">
        <v>4.681096792</v>
      </c>
      <c r="B78">
        <v>61</v>
      </c>
    </row>
    <row r="79" spans="1:2" x14ac:dyDescent="0.4">
      <c r="A79">
        <v>1.1210625169999999</v>
      </c>
      <c r="B79">
        <v>60</v>
      </c>
    </row>
    <row r="80" spans="1:2" x14ac:dyDescent="0.4">
      <c r="A80">
        <v>1.9197716709999999</v>
      </c>
      <c r="B80">
        <v>56</v>
      </c>
    </row>
    <row r="81" spans="1:2" x14ac:dyDescent="0.4">
      <c r="A81">
        <v>3.8817250730000001</v>
      </c>
      <c r="B81">
        <v>56</v>
      </c>
    </row>
    <row r="82" spans="1:2" x14ac:dyDescent="0.4">
      <c r="A82">
        <v>4.3266217710000001</v>
      </c>
      <c r="B82">
        <v>61</v>
      </c>
    </row>
    <row r="83" spans="1:2" x14ac:dyDescent="0.4">
      <c r="A83">
        <v>2.467030287</v>
      </c>
      <c r="B83">
        <v>57</v>
      </c>
    </row>
    <row r="84" spans="1:2" x14ac:dyDescent="0.4">
      <c r="A84">
        <v>5.2842516899999996</v>
      </c>
      <c r="B84">
        <v>57</v>
      </c>
    </row>
    <row r="85" spans="1:2" x14ac:dyDescent="0.4">
      <c r="A85">
        <v>1.580489874</v>
      </c>
      <c r="B85">
        <v>58</v>
      </c>
    </row>
    <row r="86" spans="1:2" x14ac:dyDescent="0.4">
      <c r="A86">
        <v>3.4741928579999999</v>
      </c>
      <c r="B86">
        <v>59</v>
      </c>
    </row>
    <row r="87" spans="1:2" x14ac:dyDescent="0.4">
      <c r="A87">
        <v>1.4342393879999999</v>
      </c>
      <c r="B87">
        <v>57</v>
      </c>
    </row>
    <row r="88" spans="1:2" x14ac:dyDescent="0.4">
      <c r="A88">
        <v>3.5675737860000001</v>
      </c>
      <c r="B88">
        <v>59</v>
      </c>
    </row>
    <row r="89" spans="1:2" x14ac:dyDescent="0.4">
      <c r="A89">
        <v>2.097951412</v>
      </c>
      <c r="B89">
        <v>54</v>
      </c>
    </row>
    <row r="90" spans="1:2" x14ac:dyDescent="0.4">
      <c r="A90">
        <v>1.20652914</v>
      </c>
      <c r="B90">
        <v>56</v>
      </c>
    </row>
    <row r="91" spans="1:2" x14ac:dyDescent="0.4">
      <c r="A91">
        <v>4.9439413549999998</v>
      </c>
      <c r="B91">
        <v>61</v>
      </c>
    </row>
    <row r="92" spans="1:2" x14ac:dyDescent="0.4">
      <c r="A92">
        <v>3.6958558560000001</v>
      </c>
      <c r="B92">
        <v>57</v>
      </c>
    </row>
    <row r="93" spans="1:2" x14ac:dyDescent="0.4">
      <c r="A93">
        <v>5.9438953400000001</v>
      </c>
      <c r="B93">
        <v>57</v>
      </c>
    </row>
    <row r="94" spans="1:2" x14ac:dyDescent="0.4">
      <c r="A94">
        <v>9.2828667159999991</v>
      </c>
      <c r="B94">
        <v>60</v>
      </c>
    </row>
    <row r="95" spans="1:2" x14ac:dyDescent="0.4">
      <c r="A95">
        <v>8.2643628119999999</v>
      </c>
      <c r="B95">
        <v>60</v>
      </c>
    </row>
    <row r="96" spans="1:2" x14ac:dyDescent="0.4">
      <c r="A96">
        <v>2.8810472489999999</v>
      </c>
      <c r="B96">
        <v>57</v>
      </c>
    </row>
    <row r="97" spans="1:2" x14ac:dyDescent="0.4">
      <c r="A97">
        <v>2.1027204990000001</v>
      </c>
      <c r="B97">
        <v>59</v>
      </c>
    </row>
    <row r="98" spans="1:2" x14ac:dyDescent="0.4">
      <c r="A98">
        <v>1.1155776980000001</v>
      </c>
      <c r="B98">
        <v>56</v>
      </c>
    </row>
    <row r="99" spans="1:2" x14ac:dyDescent="0.4">
      <c r="A99">
        <v>1.872080564</v>
      </c>
      <c r="B99">
        <v>54</v>
      </c>
    </row>
    <row r="100" spans="1:2" x14ac:dyDescent="0.4">
      <c r="A100">
        <v>5.6678912639999997</v>
      </c>
      <c r="B100">
        <v>57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v6</vt:lpstr>
      <vt:lpstr>phase0改変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2020-08-14T15:30:30Z</dcterms:created>
  <dcterms:modified xsi:type="dcterms:W3CDTF">2020-08-14T23:53:31Z</dcterms:modified>
</cp:coreProperties>
</file>