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rgi\AppData\Local\Box\Box Edit\Documents\VmQcuc0T0U6sbHgJHaKBZA==\"/>
    </mc:Choice>
  </mc:AlternateContent>
  <xr:revisionPtr revIDLastSave="0" documentId="13_ncr:1_{A739E2CD-3902-4290-91CF-F6AACC5D9A5A}" xr6:coauthVersionLast="47" xr6:coauthVersionMax="47" xr10:uidLastSave="{00000000-0000-0000-0000-000000000000}"/>
  <bookViews>
    <workbookView xWindow="10356" yWindow="276" windowWidth="12348" windowHeight="13872" activeTab="1" xr2:uid="{837155A8-0484-4F4B-89E8-4C2F80BE3DC8}"/>
  </bookViews>
  <sheets>
    <sheet name="account" sheetId="1" r:id="rId1"/>
    <sheet name="var" sheetId="3" r:id="rId2"/>
    <sheet name="varcomp" sheetId="4" r:id="rId3"/>
    <sheet name="accountcomp" sheetId="5" r:id="rId4"/>
    <sheet name="final check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01" i="1"/>
  <c r="A100" i="1"/>
  <c r="E118" i="1"/>
  <c r="E105" i="1"/>
  <c r="E116" i="1"/>
  <c r="E108" i="1"/>
  <c r="E119" i="1"/>
  <c r="E103" i="1"/>
  <c r="E114" i="1"/>
  <c r="E109" i="1"/>
  <c r="E120" i="1"/>
  <c r="E110" i="1"/>
  <c r="E121" i="1"/>
  <c r="E111" i="1"/>
  <c r="E106" i="1"/>
  <c r="E117" i="1"/>
  <c r="E104" i="1"/>
  <c r="E115" i="1"/>
  <c r="E102" i="1"/>
  <c r="E113" i="1"/>
  <c r="E101" i="1"/>
  <c r="E112" i="1"/>
  <c r="E107" i="1"/>
  <c r="E100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3" i="3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90" i="5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E98" i="1"/>
  <c r="E97" i="1"/>
  <c r="E96" i="1"/>
  <c r="E95" i="1"/>
  <c r="E93" i="1"/>
  <c r="E94" i="1"/>
  <c r="E92" i="1"/>
  <c r="E91" i="1"/>
  <c r="E85" i="1"/>
  <c r="E90" i="1"/>
  <c r="E89" i="1"/>
  <c r="E88" i="1"/>
  <c r="E87" i="1"/>
  <c r="E86" i="1"/>
  <c r="E84" i="1"/>
  <c r="E83" i="1"/>
  <c r="E82" i="1"/>
  <c r="E77" i="1"/>
  <c r="E81" i="1"/>
  <c r="E80" i="1"/>
  <c r="E79" i="1"/>
  <c r="E78" i="1"/>
  <c r="E71" i="1"/>
  <c r="E76" i="1"/>
  <c r="E75" i="1"/>
  <c r="E72" i="1"/>
  <c r="E74" i="1"/>
  <c r="E73" i="1"/>
  <c r="E55" i="1"/>
  <c r="E70" i="1"/>
  <c r="E62" i="1"/>
  <c r="E69" i="1"/>
  <c r="E68" i="1"/>
  <c r="E67" i="1"/>
  <c r="E66" i="1"/>
  <c r="E65" i="1"/>
  <c r="E64" i="1"/>
  <c r="E63" i="1"/>
  <c r="E56" i="1"/>
  <c r="E61" i="1"/>
  <c r="E60" i="1"/>
  <c r="E59" i="1"/>
  <c r="E58" i="1"/>
  <c r="E57" i="1"/>
  <c r="E48" i="1"/>
  <c r="E54" i="1"/>
  <c r="E53" i="1"/>
  <c r="E52" i="1"/>
  <c r="E51" i="1"/>
  <c r="E50" i="1"/>
  <c r="E49" i="1"/>
  <c r="E44" i="1"/>
  <c r="E47" i="1"/>
  <c r="E46" i="1"/>
  <c r="E45" i="1"/>
  <c r="E31" i="1"/>
  <c r="E43" i="1"/>
  <c r="E38" i="1"/>
  <c r="E42" i="1"/>
  <c r="E41" i="1"/>
  <c r="E40" i="1"/>
  <c r="E39" i="1"/>
  <c r="E32" i="1"/>
  <c r="E37" i="1"/>
  <c r="E36" i="1"/>
  <c r="E35" i="1"/>
  <c r="E34" i="1"/>
  <c r="E33" i="1"/>
  <c r="E18" i="1"/>
  <c r="E19" i="1"/>
  <c r="E30" i="1"/>
  <c r="E29" i="1"/>
  <c r="E26" i="1"/>
  <c r="E28" i="1"/>
  <c r="E27" i="1"/>
  <c r="E21" i="1"/>
  <c r="E25" i="1"/>
  <c r="E24" i="1"/>
  <c r="E23" i="1"/>
  <c r="E22" i="1"/>
  <c r="E20" i="1"/>
  <c r="E4" i="1"/>
  <c r="E13" i="1"/>
  <c r="E17" i="1"/>
  <c r="E16" i="1"/>
  <c r="E15" i="1"/>
  <c r="E14" i="1"/>
  <c r="E12" i="1"/>
  <c r="E11" i="1"/>
  <c r="E8" i="1"/>
  <c r="E10" i="1"/>
  <c r="E9" i="1"/>
  <c r="E7" i="1"/>
  <c r="E6" i="1"/>
  <c r="E5" i="1"/>
  <c r="E3" i="1"/>
  <c r="D45" i="6"/>
  <c r="D46" i="6"/>
  <c r="D47" i="6"/>
  <c r="D48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4" i="6"/>
  <c r="D21" i="6"/>
  <c r="D22" i="6"/>
  <c r="D23" i="6"/>
  <c r="D24" i="6"/>
  <c r="D25" i="6"/>
  <c r="D19" i="6"/>
  <c r="D14" i="6"/>
  <c r="D15" i="6"/>
  <c r="D16" i="6"/>
  <c r="D17" i="6"/>
  <c r="D18" i="6"/>
  <c r="D12" i="6"/>
  <c r="D13" i="6"/>
  <c r="D7" i="6"/>
  <c r="D8" i="6"/>
  <c r="D9" i="6"/>
  <c r="D10" i="6"/>
  <c r="D11" i="6"/>
  <c r="D4" i="6"/>
  <c r="D5" i="6"/>
  <c r="D6" i="6"/>
  <c r="D3" i="6"/>
  <c r="D2" i="6"/>
  <c r="D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0" i="5"/>
  <c r="D41" i="5"/>
  <c r="D42" i="5"/>
  <c r="D43" i="5"/>
  <c r="D44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2" i="5"/>
  <c r="A258" i="3" l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</calcChain>
</file>

<file path=xl/sharedStrings.xml><?xml version="1.0" encoding="utf-8"?>
<sst xmlns="http://schemas.openxmlformats.org/spreadsheetml/2006/main" count="3431" uniqueCount="1733">
  <si>
    <t xml:space="preserve"> ind</t>
  </si>
  <si>
    <t xml:space="preserve"> code_of_account</t>
  </si>
  <si>
    <t xml:space="preserve"> account_description</t>
  </si>
  <si>
    <t xml:space="preserve"> total_cost (M$)</t>
  </si>
  <si>
    <t>total_cost ($)</t>
  </si>
  <si>
    <t xml:space="preserve"> level</t>
  </si>
  <si>
    <t>prn</t>
  </si>
  <si>
    <t xml:space="preserve"> supaccount</t>
  </si>
  <si>
    <t xml:space="preserve"> alg_name</t>
  </si>
  <si>
    <t xml:space="preserve"> fun_unit</t>
  </si>
  <si>
    <t xml:space="preserve"> variables</t>
  </si>
  <si>
    <t xml:space="preserve"> algno</t>
  </si>
  <si>
    <t>Standard Accounts</t>
  </si>
  <si>
    <t>c2</t>
  </si>
  <si>
    <t>Plant_direct_cost_(M$)</t>
  </si>
  <si>
    <t>acc2</t>
  </si>
  <si>
    <t>million</t>
  </si>
  <si>
    <t>rollup</t>
  </si>
  <si>
    <t>c21</t>
  </si>
  <si>
    <t>Total_account_21_cost_(M$)</t>
  </si>
  <si>
    <t>acc21</t>
  </si>
  <si>
    <t>c211</t>
  </si>
  <si>
    <t>Site_improvements,_facilities,_land_(M$)</t>
  </si>
  <si>
    <t>acc211</t>
  </si>
  <si>
    <t>csi, lsa, cland</t>
  </si>
  <si>
    <t>c212</t>
  </si>
  <si>
    <t>Reactor_building_cost_(M$)</t>
  </si>
  <si>
    <t>acc212</t>
  </si>
  <si>
    <t>ucrb, cal_calrbvol, exprb, lsa</t>
  </si>
  <si>
    <t>c213</t>
  </si>
  <si>
    <t>Turbine_building_cost_(M$)</t>
  </si>
  <si>
    <t>acc213</t>
  </si>
  <si>
    <t>ireactor, cturbb, lsa</t>
  </si>
  <si>
    <t>c214</t>
  </si>
  <si>
    <t>Reactor_maintenance_and_warm_shop_buildings_cost_(M$)</t>
  </si>
  <si>
    <t>acc214</t>
  </si>
  <si>
    <t>c2141</t>
  </si>
  <si>
    <t>Reactor_maintenance_building_cost_(M$)</t>
  </si>
  <si>
    <t>acc2141</t>
  </si>
  <si>
    <t>ucmb, rmbvol, exprb, lsa</t>
  </si>
  <si>
    <t>c2142</t>
  </si>
  <si>
    <t>Warm_shop_cost_(M$)</t>
  </si>
  <si>
    <t>acc2142</t>
  </si>
  <si>
    <t>ucws, wsvol, exprb, lsa</t>
  </si>
  <si>
    <t>c215</t>
  </si>
  <si>
    <t>Tritium_building_cost_(M$)</t>
  </si>
  <si>
    <t>acc215</t>
  </si>
  <si>
    <t>uctr, triv, exprb, lsa</t>
  </si>
  <si>
    <t>c216</t>
  </si>
  <si>
    <t>Electrical_equipment_building_cost_(M$)</t>
  </si>
  <si>
    <t>acc216</t>
  </si>
  <si>
    <t>ucel, elevol, exprb, lsa</t>
  </si>
  <si>
    <t>c217</t>
  </si>
  <si>
    <t>Other_buildings_cost_(M$</t>
  </si>
  <si>
    <t>acc217</t>
  </si>
  <si>
    <t>c2171</t>
  </si>
  <si>
    <t>Additional_buildings_cost_(M$)</t>
  </si>
  <si>
    <t>acc2171</t>
  </si>
  <si>
    <t>ucad, admvol, exprb, lsa</t>
  </si>
  <si>
    <t>c2172</t>
  </si>
  <si>
    <t>Control_room_buildings_cost_(M$)</t>
  </si>
  <si>
    <t>acc2172</t>
  </si>
  <si>
    <t>ucco, convol, exprb, lsa</t>
  </si>
  <si>
    <t>c2173</t>
  </si>
  <si>
    <t>Shop_and_warehouses_cost_(M$)</t>
  </si>
  <si>
    <t>acc2173</t>
  </si>
  <si>
    <t>ucsh, shovol, exprb, lsa</t>
  </si>
  <si>
    <t>c2174</t>
  </si>
  <si>
    <t>Cryogenic_building_cost_(M$)</t>
  </si>
  <si>
    <t>acc2174</t>
  </si>
  <si>
    <t>uccr, cryvol, exprb, lsa</t>
  </si>
  <si>
    <t>c22</t>
  </si>
  <si>
    <t>Total_account_22_cost_(M$)</t>
  </si>
  <si>
    <t>acc22</t>
  </si>
  <si>
    <t>c221</t>
  </si>
  <si>
    <t>Total_account_221_cost_(M$)</t>
  </si>
  <si>
    <t>acc221</t>
  </si>
  <si>
    <t>c2211</t>
  </si>
  <si>
    <t>First_wall_cost_(M$)</t>
  </si>
  <si>
    <t>acc2211</t>
  </si>
  <si>
    <t>ife, ucfwa, ucfws, fwarea, ucfwps, ucblss, fwmatm, uccarb, ucblli2o, ucconc, ifueltyp, fwallcst</t>
  </si>
  <si>
    <t>c2212</t>
  </si>
  <si>
    <t>Blanket_total_cost_(M$)</t>
  </si>
  <si>
    <t>acc2212</t>
  </si>
  <si>
    <t>c22121</t>
  </si>
  <si>
    <t>Blanket_beryllium_cost_(M$)</t>
  </si>
  <si>
    <t>acc22121</t>
  </si>
  <si>
    <t>wtbllipb, ucbllipb, whtblbe, ucblbe, lsa, iblanket, ife</t>
  </si>
  <si>
    <t>c22122</t>
  </si>
  <si>
    <t>Blanket_breeder_material_cost_(M$)</t>
  </si>
  <si>
    <t>acc22122</t>
  </si>
  <si>
    <t>whtblli, ucblli, whtblbreed, ucblbreed, wtblli2o, ucblli2o, iblanket, lsa, ife</t>
  </si>
  <si>
    <t>c22123</t>
  </si>
  <si>
    <t>Blanket_stainless_steel_cost_(M$)</t>
  </si>
  <si>
    <t>acc22123</t>
  </si>
  <si>
    <t>whtblss, ucblss, lsa</t>
  </si>
  <si>
    <t>c22124</t>
  </si>
  <si>
    <t>Blanket_vanadium_cost_(M$)</t>
  </si>
  <si>
    <t>acc22124</t>
  </si>
  <si>
    <t>whtblvd, ucblvd, ife, lsa</t>
  </si>
  <si>
    <t>c2213</t>
  </si>
  <si>
    <t>Total_shield_cost_(M$)</t>
  </si>
  <si>
    <t>acc2213</t>
  </si>
  <si>
    <t>c22131</t>
  </si>
  <si>
    <t>Bulk_shield_cost_(M$)</t>
  </si>
  <si>
    <t>acc22131</t>
  </si>
  <si>
    <t>ife, whtshld, ucshld, lsa, uccarb, ucconc</t>
  </si>
  <si>
    <t>c22132</t>
  </si>
  <si>
    <t>Penetration_shielding_cost_(M$)</t>
  </si>
  <si>
    <t>acc22132</t>
  </si>
  <si>
    <t>ife, wpenshld, ucpens, lsa</t>
  </si>
  <si>
    <t>c2214</t>
  </si>
  <si>
    <t>Total_support_structure_cost_(M$)</t>
  </si>
  <si>
    <t>acc2214</t>
  </si>
  <si>
    <t>ucgss, gsmass, lsa</t>
  </si>
  <si>
    <t>c2215</t>
  </si>
  <si>
    <t>Divertor_cost_(M$)</t>
  </si>
  <si>
    <t>acc2215</t>
  </si>
  <si>
    <t>ife, divsur, ucdiv, ifueltyp, divcst</t>
  </si>
  <si>
    <t>c222</t>
  </si>
  <si>
    <t>Total_account_222_cost_(M$)</t>
  </si>
  <si>
    <t>acc222</t>
  </si>
  <si>
    <t>c2221</t>
  </si>
  <si>
    <t>TF_magnet_assemblies_cost_(M$)</t>
  </si>
  <si>
    <t>acc2221</t>
  </si>
  <si>
    <t>c22211</t>
  </si>
  <si>
    <t>TF_coil_conductor_cost_(M$)</t>
  </si>
  <si>
    <t>acc22211</t>
  </si>
  <si>
    <t>whtcp, uccpcl1, itart, ifueltyp, cpstcst, i_tf_sc_mat, whtconsc</t>
  </si>
  <si>
    <t>c22212</t>
  </si>
  <si>
    <t>TF_coil_winding_cost_(M$)</t>
  </si>
  <si>
    <t>acc22212</t>
  </si>
  <si>
    <t>whttflgs, uccpclb, lsa, ucwindtf, n_tf, tfleng, n_tf_turn, i_tf_sup</t>
  </si>
  <si>
    <t>c22213</t>
  </si>
  <si>
    <t>TF_coil_case_cost_(M$)</t>
  </si>
  <si>
    <t>acc22213</t>
  </si>
  <si>
    <t>whtcas, uccase, n_tf, lsa, i_tf_sup</t>
  </si>
  <si>
    <t>c22214</t>
  </si>
  <si>
    <t>TF_intercoil_structure_cost_(M$)</t>
  </si>
  <si>
    <t>acc22214</t>
  </si>
  <si>
    <t>aintmass, ucint, lsa, i_tf_sup</t>
  </si>
  <si>
    <t>c22215</t>
  </si>
  <si>
    <t>TF_coil_gravity_support_structure_(M$)</t>
  </si>
  <si>
    <t>acc22215</t>
  </si>
  <si>
    <t>clgsmass, ucgss, lsa, i_tf_sup</t>
  </si>
  <si>
    <t>c2222</t>
  </si>
  <si>
    <t>PF_magnet_assemblies_cost_(M$)</t>
  </si>
  <si>
    <t>acc2222</t>
  </si>
  <si>
    <t>c22221</t>
  </si>
  <si>
    <t>PF_coil_conductor_cost_(M$)</t>
  </si>
  <si>
    <t>acc22221</t>
  </si>
  <si>
    <t>ipfres, cconshpf, iohcl, nohc, isumatpf, fcupfsu, uccu, dcopper, cconfix, twopi, lsa, isumatoh, 
             awpoh, vfohc, fcuohsu, ric_0, ric_1, ric_2, ric_3, ric_4, ric_5, ric_6, turns_0, turns_1, turns_2,
             turns_3, turns_4, turns_5, turns_6, rjconpf_0, rjconpf_1, rjconpf_2, rjconpf_3, rjconpf_4,
             rjconpf_5, rjconpf_6, rjconpf_7, rjconpf_8, rjconpf_9, rjconpf_10, rjconpf_11, rjconpf_12, rjconpf_13, 
             rjconpf_14, rjconpf_15, rjconpf_16, rjconpf_17, rjconpf_18, rjconpf_19, rjconpf_20, 
             rjconpf_21, dcond_0, dcond_1, dcond_2, dcond_3, dcond_4, dcond_5, dcond_6, dcond_7, dcond_8, 
             rpf_0, rpf_1, rpf_2, rpf_3, rpf_4, rpf_5, rpf_6</t>
  </si>
  <si>
    <t>c22222</t>
  </si>
  <si>
    <t>PF_coil_winding_cost_(M$)</t>
  </si>
  <si>
    <t>acc22222</t>
  </si>
  <si>
    <t>ucwindpf, lsa, twopi, nohc, turns_0, turns_1, turns_2,
             turns_3, turns_4, turns_5, turns_6, rpf_0, rpf_1, rpf_2, rpf_3, rpf_4, rpf_5, rpf_6</t>
  </si>
  <si>
    <t>c22223</t>
  </si>
  <si>
    <t>PF_coil_case_cost_(M$)</t>
  </si>
  <si>
    <t>acc22223</t>
  </si>
  <si>
    <t>uccase, whtpfs, lsa</t>
  </si>
  <si>
    <t>c22224</t>
  </si>
  <si>
    <t>PF_coil_support_structure_cost_(M$)</t>
  </si>
  <si>
    <t>acc22224</t>
  </si>
  <si>
    <t>ucfnc, fncmass, lsa</t>
  </si>
  <si>
    <t>c2223</t>
  </si>
  <si>
    <t>Vacuum_vessel_assembly_cost_(M$)</t>
  </si>
  <si>
    <t>acc2223</t>
  </si>
  <si>
    <t>vvmass, uccryo, lsa</t>
  </si>
  <si>
    <t>c223</t>
  </si>
  <si>
    <t>Total_account_223_cost_(M$)</t>
  </si>
  <si>
    <t>acc223</t>
  </si>
  <si>
    <t>c2231</t>
  </si>
  <si>
    <t>ECH_system_cost_(M$)</t>
  </si>
  <si>
    <t>acc2231</t>
  </si>
  <si>
    <t>ucech, echpwr, exprf, ifedrv, dcdrv1, dcdrv2, cdriv1, 
            mcdriv, edrive, etadrv, dcdrv0, cdriv0 ,cdriv3, fcdfuel, ife</t>
  </si>
  <si>
    <t>c2232</t>
  </si>
  <si>
    <t>Lower_hybrid_system_cost_(M$)</t>
  </si>
  <si>
    <t>acc2232</t>
  </si>
  <si>
    <t>iefrf, uclh, plhybd, exprf, ucich, fcdfuel</t>
  </si>
  <si>
    <t>c2233</t>
  </si>
  <si>
    <t>Neutral_beam_system_cost_(M$)</t>
  </si>
  <si>
    <t>acc2233</t>
  </si>
  <si>
    <t>ucnbi, exprf, fcdfuel, ife</t>
  </si>
  <si>
    <t>c224</t>
  </si>
  <si>
    <t>Total_account_224_cost_(M$)</t>
  </si>
  <si>
    <t>acc224</t>
  </si>
  <si>
    <t>c2241</t>
  </si>
  <si>
    <t>High_vacuum_pumps_cost_(M$)</t>
  </si>
  <si>
    <t>acc2241</t>
  </si>
  <si>
    <t>vpumpn, uccpmp, uctpmp, ntype</t>
  </si>
  <si>
    <t>c2242</t>
  </si>
  <si>
    <t>Backing_pumps_cost_(M$)</t>
  </si>
  <si>
    <t>acc2242</t>
  </si>
  <si>
    <t>nvduct, ucbpmp</t>
  </si>
  <si>
    <t>c2243</t>
  </si>
  <si>
    <t>Vacuum_duct_cost_(M$)</t>
  </si>
  <si>
    <t>acc2243</t>
  </si>
  <si>
    <t>nvduct, dlscal, ucduct</t>
  </si>
  <si>
    <t>c2244</t>
  </si>
  <si>
    <t>Valves_cost_(M$)</t>
  </si>
  <si>
    <t>acc2244</t>
  </si>
  <si>
    <t>nvduct, vcdimax, ucvalv</t>
  </si>
  <si>
    <t>c2245</t>
  </si>
  <si>
    <t>Duct_shielding_cost_(M$)</t>
  </si>
  <si>
    <t>acc2245</t>
  </si>
  <si>
    <t>nvduct, vacdshm, ucvdsh</t>
  </si>
  <si>
    <t>c2246</t>
  </si>
  <si>
    <t>Instrumentation_cost_(M$)</t>
  </si>
  <si>
    <t>acc2246</t>
  </si>
  <si>
    <t>ucviac</t>
  </si>
  <si>
    <t>c225</t>
  </si>
  <si>
    <t>Total_account_225_cost_(M$)</t>
  </si>
  <si>
    <t>acc225</t>
  </si>
  <si>
    <t>c2251</t>
  </si>
  <si>
    <t>Total,_TF_coil_power_costs_(M$)</t>
  </si>
  <si>
    <t>acc2251</t>
  </si>
  <si>
    <t>c22511</t>
  </si>
  <si>
    <t>TF_coil_power_supplies_cost_(M$)</t>
  </si>
  <si>
    <t>acc22511</t>
  </si>
  <si>
    <t>uctfps, tfckw, tfcmw, expel</t>
  </si>
  <si>
    <t>c22512</t>
  </si>
  <si>
    <t>TF_coil_breakers_cost_(M$)</t>
  </si>
  <si>
    <t>acc22512</t>
  </si>
  <si>
    <t>uctfbr, n_tf, cpttf, vtfskv, expel, uctfsw, i_tf_sup</t>
  </si>
  <si>
    <t>c22513</t>
  </si>
  <si>
    <t>TF_coil_dump_resistors_cost_(M$)</t>
  </si>
  <si>
    <t>acc22513</t>
  </si>
  <si>
    <t>uctfdr, estotftgj, uctfgr, n_tf</t>
  </si>
  <si>
    <t>c22514</t>
  </si>
  <si>
    <t>TF_coil_instrumentation_and_control_(M$)</t>
  </si>
  <si>
    <t>acc22514</t>
  </si>
  <si>
    <t>uctfic, n_tf</t>
  </si>
  <si>
    <t>c22515</t>
  </si>
  <si>
    <t>TF_coil_bussing_cost_(M$)</t>
  </si>
  <si>
    <t>acc22515</t>
  </si>
  <si>
    <t>uctfbus, tfbusmas, ucbus, cpttf, tfbusl</t>
  </si>
  <si>
    <t>c2252</t>
  </si>
  <si>
    <t>Total,_PF_coil_power_costs_(M$)</t>
  </si>
  <si>
    <t>acc2252</t>
  </si>
  <si>
    <t>c22521</t>
  </si>
  <si>
    <t>PF_coil_power_supplies_cost_(M$)</t>
  </si>
  <si>
    <t>acc22521</t>
  </si>
  <si>
    <t>ucpfps, peakmva</t>
  </si>
  <si>
    <t>c22522</t>
  </si>
  <si>
    <t>PF_coil_instrumentation_and_control_(M$)</t>
  </si>
  <si>
    <t>acc22522</t>
  </si>
  <si>
    <t>ucpfic, pfckts</t>
  </si>
  <si>
    <t>c22523</t>
  </si>
  <si>
    <t>PF_coil_bussing_cost_(M$)</t>
  </si>
  <si>
    <t>acc22523</t>
  </si>
  <si>
    <t>ucpfb, spfbusl, acptmax</t>
  </si>
  <si>
    <t>c22524</t>
  </si>
  <si>
    <t>PF_coil_burn_power_supplies_cost_(M$)</t>
  </si>
  <si>
    <t>acc22524</t>
  </si>
  <si>
    <t>ucpfbs, pfckts, srcktpm</t>
  </si>
  <si>
    <t>c22525</t>
  </si>
  <si>
    <t>PF_coil_breakers_cost_(M$)</t>
  </si>
  <si>
    <t>acc22525</t>
  </si>
  <si>
    <t>ucpfbk, pfckts, acptmax, vpfskv</t>
  </si>
  <si>
    <t>c22526</t>
  </si>
  <si>
    <t>PF_coil_dump_resistors_cost_(M$)</t>
  </si>
  <si>
    <t>acc22526</t>
  </si>
  <si>
    <t>ucpfdr1, ensxpfm</t>
  </si>
  <si>
    <t>c22527</t>
  </si>
  <si>
    <t>PF_coil_ac_breakers_cost_(M$)</t>
  </si>
  <si>
    <t>acc22527</t>
  </si>
  <si>
    <t>ucpfcb, pfckts</t>
  </si>
  <si>
    <t>c2253</t>
  </si>
  <si>
    <t>Total,_energy_storage_cost_(M$)</t>
  </si>
  <si>
    <t>acc2253</t>
  </si>
  <si>
    <t>lpulse, istore, ucblss, pthermmw, tdown, dtstor, pnetelmw</t>
  </si>
  <si>
    <t>c226</t>
  </si>
  <si>
    <t>Total_account_226_cost_(M$)</t>
  </si>
  <si>
    <t>acc226</t>
  </si>
  <si>
    <t>c2261</t>
  </si>
  <si>
    <t>Total,_reactor_cooling_system_cost_(M$)</t>
  </si>
  <si>
    <t>acc2261</t>
  </si>
  <si>
    <t>c22611</t>
  </si>
  <si>
    <t>Pumps_and_piping_system_cost_(M$)</t>
  </si>
  <si>
    <t>acc22611</t>
  </si>
  <si>
    <t>coolwh, pfwdiv, exphts, pnucblkt, pnucshld, lsa</t>
  </si>
  <si>
    <t>c22612</t>
  </si>
  <si>
    <t>Primary_heat_exchanger_cost_(M$)</t>
  </si>
  <si>
    <t>acc22612</t>
  </si>
  <si>
    <t>ucphx, nphx, pthermmw, exphts, lsa</t>
  </si>
  <si>
    <t>c2262</t>
  </si>
  <si>
    <t>Pumps,_piping_cost_(M$)</t>
  </si>
  <si>
    <t>acc2262</t>
  </si>
  <si>
    <t>ucahts, pinjht, exphts, crypmw, vachtmw, trithtmw, fachtmw, ife, tdspmw, tfacmw, lsa</t>
  </si>
  <si>
    <t>c2263</t>
  </si>
  <si>
    <t>Total,_cryogenic_system_cost_(M$)</t>
  </si>
  <si>
    <t>acc2263</t>
  </si>
  <si>
    <t>uccry, tmpcry, helpow, lsa, expcry</t>
  </si>
  <si>
    <t>c227</t>
  </si>
  <si>
    <t>Total_account_227_cost_(M$)</t>
  </si>
  <si>
    <t>acc227</t>
  </si>
  <si>
    <t>c2271</t>
  </si>
  <si>
    <t>Fuelling_system_cost_(M$)</t>
  </si>
  <si>
    <t>acc2271</t>
  </si>
  <si>
    <t>ucf1</t>
  </si>
  <si>
    <t>c2272</t>
  </si>
  <si>
    <t>Fuel_processing_and_purification_cost_(M$)</t>
  </si>
  <si>
    <t>acc2272</t>
  </si>
  <si>
    <t>ife, ucfpr, wtgpd</t>
  </si>
  <si>
    <t>c2273</t>
  </si>
  <si>
    <t>Atmospheric_recovery_systems_cost_(M$)</t>
  </si>
  <si>
    <t>acc2273</t>
  </si>
  <si>
    <t>ftrit, ucdtc, volrci, wsvol</t>
  </si>
  <si>
    <t>c2274</t>
  </si>
  <si>
    <t>Nuclear_building_ventilation_cost_(M$)</t>
  </si>
  <si>
    <t>acc2274</t>
  </si>
  <si>
    <t>ucnbv, volrci, wsvol</t>
  </si>
  <si>
    <t>c228</t>
  </si>
  <si>
    <t>Instrumentation_and_control_cost_(M$)</t>
  </si>
  <si>
    <t>acc228</t>
  </si>
  <si>
    <t>uciac</t>
  </si>
  <si>
    <t>c229</t>
  </si>
  <si>
    <t>Maintenance_equipment_cost_(M$)</t>
  </si>
  <si>
    <t>acc229</t>
  </si>
  <si>
    <t>ucme</t>
  </si>
  <si>
    <t>c23</t>
  </si>
  <si>
    <t>Turbine_plant_equipment_cost_(M$)</t>
  </si>
  <si>
    <t>acc23</t>
  </si>
  <si>
    <t>ireactor, coolwh, pgrossmw, exptpe, ucturb_0, ucturb_1</t>
  </si>
  <si>
    <t>c24</t>
  </si>
  <si>
    <t>Total_account_24_cost_(M$)</t>
  </si>
  <si>
    <t>acc24</t>
  </si>
  <si>
    <t>c241</t>
  </si>
  <si>
    <t>Switchyard_equipment_cost_(M$)</t>
  </si>
  <si>
    <t>acc241</t>
  </si>
  <si>
    <t>ucswyd, lsa</t>
  </si>
  <si>
    <t>c242</t>
  </si>
  <si>
    <t>Transformers_cost_(M$)</t>
  </si>
  <si>
    <t>acc242</t>
  </si>
  <si>
    <t>ucpp, pacpmw, expepe, ucap, fcsht, lsa</t>
  </si>
  <si>
    <t>c243</t>
  </si>
  <si>
    <t>Low_voltage_equipment_cost_(M$)</t>
  </si>
  <si>
    <t>acc243</t>
  </si>
  <si>
    <t>uclv, tlvpmw, lsa</t>
  </si>
  <si>
    <t>c244</t>
  </si>
  <si>
    <t>Diesel_backup_equipment_cost_(M$)</t>
  </si>
  <si>
    <t>acc244</t>
  </si>
  <si>
    <t>ucdgen, lsa</t>
  </si>
  <si>
    <t>c245</t>
  </si>
  <si>
    <t>Auxiliary_facilities_cost_(M$)</t>
  </si>
  <si>
    <t>acc245</t>
  </si>
  <si>
    <t>ucaf, lsa</t>
  </si>
  <si>
    <t>c25</t>
  </si>
  <si>
    <t>Miscellaneous_plant_equipment_cost_(M$)</t>
  </si>
  <si>
    <t>acc25</t>
  </si>
  <si>
    <t>ucmisc, lsa</t>
  </si>
  <si>
    <t>c26</t>
  </si>
  <si>
    <t>Heat_rejection_system_cost_(M$)</t>
  </si>
  <si>
    <t>acc26</t>
  </si>
  <si>
    <t>powfmw, pinjwp, tfcmw, uchrs, lsa, ireactor, pthermmw, pgrossmw</t>
  </si>
  <si>
    <t>c9</t>
  </si>
  <si>
    <t>Indirect_cost_(M$)</t>
  </si>
  <si>
    <t>acc9</t>
  </si>
  <si>
    <t>cal_acc221, cal_acc222, cal_acc223</t>
  </si>
  <si>
    <t>crctcore</t>
  </si>
  <si>
    <t>Reactor_core_cost_(M$)</t>
  </si>
  <si>
    <t>accrctcore</t>
  </si>
  <si>
    <t>cal_acc2, cowner, cfind_0, cfind_1, cfind_2, cfind_3</t>
  </si>
  <si>
    <t>ccont</t>
  </si>
  <si>
    <t>Total_contingency_(M$)</t>
  </si>
  <si>
    <t>acccont</t>
  </si>
  <si>
    <t>fcontng, cal_acc2, cal_accindrt</t>
  </si>
  <si>
    <t>concost</t>
  </si>
  <si>
    <t>Constructed_cost_(M$)</t>
  </si>
  <si>
    <t>accconcost</t>
  </si>
  <si>
    <t>cal_acc2, cal_accindrt, cal_acccont</t>
  </si>
  <si>
    <t>moneyint</t>
  </si>
  <si>
    <t>Interest_during_construction_(M$)</t>
  </si>
  <si>
    <t>accmoneyint</t>
  </si>
  <si>
    <t>cal_acconcost, fcap0</t>
  </si>
  <si>
    <t>capcost</t>
  </si>
  <si>
    <t>Total_capital_investment_(M$)</t>
  </si>
  <si>
    <t>acccapcost</t>
  </si>
  <si>
    <t>cal_acconcost, cal_accmoneyint</t>
  </si>
  <si>
    <t>LCOE Related Accounts</t>
  </si>
  <si>
    <t>anncap</t>
  </si>
  <si>
    <t>Annual_cost_of_plant_capital_cost_(M$)</t>
  </si>
  <si>
    <t>capcost, fcr0</t>
  </si>
  <si>
    <t>anncdr</t>
  </si>
  <si>
    <t>cdr_annual_cost_of_replacements_(M$)</t>
  </si>
  <si>
    <t>cfind_0, cfind_1, cfind_2, cfind_3, ifueltyp, cdcost, fcdfuel, lsa, fcap0cp, crfcdr</t>
  </si>
  <si>
    <t>anncp</t>
  </si>
  <si>
    <t>cp_annual_cost_of_replacements_(M$)</t>
  </si>
  <si>
    <t>cfind_0, cfind_1, cfind_2, cfind_3, itart, ife, cpstcst, lsa, fcap0cp, crfcp, ifueltyp, cplife, tlife</t>
  </si>
  <si>
    <t>anndecom</t>
  </si>
  <si>
    <t>decom_annual_cost_(M$)</t>
  </si>
  <si>
    <t>decomf, concost, fcr0, discount_rate, dintrt, tlife, dtlife</t>
  </si>
  <si>
    <t>anndiv</t>
  </si>
  <si>
    <t>div_annual_cost_of_replacements_(M$)</t>
  </si>
  <si>
    <t>cfind_0, cfind_1, cfind_2, cfind_3, ife, divcst, fcap0cp, crfdiv,lsa, divlife, tlife</t>
  </si>
  <si>
    <t>annfuel</t>
  </si>
  <si>
    <t>fuel_annual_cost_(M$)</t>
  </si>
  <si>
    <t>ucfuel, pnetelmw, fhe3, wtgpd, uche3, n_day_year, cfactr, reprat, uctarg, ife</t>
  </si>
  <si>
    <t>annfwbl</t>
  </si>
  <si>
    <t>fwb_annual_cost_of_replacements_(M$)</t>
  </si>
  <si>
    <t>fcap0cp, crffwbl, tlife, ifueltyp, cfind_0, cfind_1, cfind_2, cfind_3, lsa, cal_acc2212, fwallcst, fwbllife</t>
  </si>
  <si>
    <t>annoam</t>
  </si>
  <si>
    <t>oam_annual_cost_(M$)</t>
  </si>
  <si>
    <t>pnetelmw, lsa, ucoam_0, ucoam_1, ucoam_2, ucoam_3</t>
  </si>
  <si>
    <t>annwst</t>
  </si>
  <si>
    <t>waste_annual_cost_(M$)</t>
  </si>
  <si>
    <t>ucwst_0, ucwst_1, ucwst_2, ucwst_3, lsa, pnetelmw</t>
  </si>
  <si>
    <t>annfuelt</t>
  </si>
  <si>
    <t>fuel_components_annual_cost_(M$)</t>
  </si>
  <si>
    <t>annfwbl, anndiv, anncdr, anncp, annfuel, annwst</t>
  </si>
  <si>
    <t>anntot</t>
  </si>
  <si>
    <t>total_annual_costs_(M$)</t>
  </si>
  <si>
    <t>anncap, annfuelt, annoam, anndecom</t>
  </si>
  <si>
    <t>coecap</t>
  </si>
  <si>
    <t>Cost_of_electricity_due_to_plant_capital_cost_(M$)</t>
  </si>
  <si>
    <t>n_day_year, pnetelmw, cfactr, tburn, tcycle, anncap, ife</t>
  </si>
  <si>
    <t>coecdr</t>
  </si>
  <si>
    <t>cdr_replacement_cost_of_electricity_(M$)</t>
  </si>
  <si>
    <t>ife, pnetelmw, n_day_year, cfactr, tburn, tcycle, anncdr</t>
  </si>
  <si>
    <t>coecp</t>
  </si>
  <si>
    <t>cp_replacement_cost_of_electricity_(M$)</t>
  </si>
  <si>
    <t>ife, pnetelmw, n_day_year, cfactr, tburn, tcycle, anncp</t>
  </si>
  <si>
    <t>coedecom</t>
  </si>
  <si>
    <t>decom_cost_of_electricity_(M$)</t>
  </si>
  <si>
    <t>ife, pnetelmw, n_day_year, cfactr, tburn, tcycle, anndecom</t>
  </si>
  <si>
    <t>coediv</t>
  </si>
  <si>
    <t>div_replacement_cost_of_electricity_(M$)</t>
  </si>
  <si>
    <t>ife, pnetelmw, n_day_year, cfactr, tburn, tcycle, anndiv</t>
  </si>
  <si>
    <t>coefuel</t>
  </si>
  <si>
    <t>fuel_cost_of_electricity_(M$)</t>
  </si>
  <si>
    <t>ife, pnetelmw, n_day_year, cfactr, tburn, tcycle, annfuel</t>
  </si>
  <si>
    <t>coefwbl</t>
  </si>
  <si>
    <t>fwb_replacement_cost_of_electricity_(M$)</t>
  </si>
  <si>
    <t>n_day_year, pnetelmw, cfactr, tburn, tcycle, annfwbl, ife</t>
  </si>
  <si>
    <t>coeoam</t>
  </si>
  <si>
    <t>coam_cost_of_electricity_(M$)</t>
  </si>
  <si>
    <t>ife, pnetelmw, n_day_year, cfactr, tburn, tcycle, annoam</t>
  </si>
  <si>
    <t>coewst</t>
  </si>
  <si>
    <t>waste_cost_of_electricity_(M$)</t>
  </si>
  <si>
    <t>ife, pnetelmw, n_day_year, cfactr, tburn, tcycle, annwst</t>
  </si>
  <si>
    <t>coefuelt</t>
  </si>
  <si>
    <t>fuel_components_cost_of_electricity_(M$)</t>
  </si>
  <si>
    <t>coefwbl, coediv,  coecdr, coecp, coefuel, coewst</t>
  </si>
  <si>
    <t>coe</t>
  </si>
  <si>
    <t>total_cost_of_electricity_(M$)</t>
  </si>
  <si>
    <t>coecap, coefuelt, coeoam, coedecom, ife, pnetelmw, n_day_year, cfactr, tburn, tcycle, anncap</t>
  </si>
  <si>
    <t>ind</t>
  </si>
  <si>
    <t xml:space="preserve"> var_name</t>
  </si>
  <si>
    <t xml:space="preserve"> var_description</t>
  </si>
  <si>
    <t xml:space="preserve"> var_value</t>
  </si>
  <si>
    <t xml:space="preserve"> var_unit</t>
  </si>
  <si>
    <t xml:space="preserve"> var_alg</t>
  </si>
  <si>
    <t xml:space="preserve"> var_need</t>
  </si>
  <si>
    <t>algs_using_var</t>
  </si>
  <si>
    <t>v_linked</t>
  </si>
  <si>
    <t>if atypical why?</t>
  </si>
  <si>
    <t>large_tokamak_MFILE.DAT</t>
  </si>
  <si>
    <t>1990 option 1</t>
  </si>
  <si>
    <t>1990 option 2</t>
  </si>
  <si>
    <t>1990 option 3</t>
  </si>
  <si>
    <t>a</t>
  </si>
  <si>
    <t xml:space="preserve">plasma minor radius </t>
  </si>
  <si>
    <t>m</t>
  </si>
  <si>
    <t>calfncmass</t>
  </si>
  <si>
    <t>fncmass</t>
  </si>
  <si>
    <t>acptmax</t>
  </si>
  <si>
    <t>average of currents in PF circuits</t>
  </si>
  <si>
    <t>kA</t>
  </si>
  <si>
    <t>acc22523, acc22525</t>
  </si>
  <si>
    <t>N/A</t>
  </si>
  <si>
    <t>admvol</t>
  </si>
  <si>
    <t>volume of administration buildings</t>
  </si>
  <si>
    <t>m3</t>
  </si>
  <si>
    <t>afuel</t>
  </si>
  <si>
    <t>average mass of fuel portion of ions</t>
  </si>
  <si>
    <t>amu</t>
  </si>
  <si>
    <t>ai</t>
  </si>
  <si>
    <t>plasma current (max design value)</t>
  </si>
  <si>
    <t>A</t>
  </si>
  <si>
    <t>calaintmass</t>
  </si>
  <si>
    <t>aintmass</t>
  </si>
  <si>
    <t>intercoil structure mass</t>
  </si>
  <si>
    <t>kg</t>
  </si>
  <si>
    <t>ai, tf_h_width, b0</t>
  </si>
  <si>
    <t>akappa</t>
  </si>
  <si>
    <t>plasma elongation</t>
  </si>
  <si>
    <t>annual cost of plant capital cost</t>
  </si>
  <si>
    <t>M$</t>
  </si>
  <si>
    <t>current drive annual cost of replacements</t>
  </si>
  <si>
    <t>annual cost of centrepost replacements</t>
  </si>
  <si>
    <t>annual cost of decomissioning</t>
  </si>
  <si>
    <t>divertor annual cost of replacements</t>
  </si>
  <si>
    <t>annual cost of fuel</t>
  </si>
  <si>
    <t>annual cost of first wall and blanket replacements</t>
  </si>
  <si>
    <t xml:space="preserve">operational and maintenance annual cost </t>
  </si>
  <si>
    <t>annual cost of waste</t>
  </si>
  <si>
    <t>areaoh</t>
  </si>
  <si>
    <t>Central solenoid vertical cross-sectional area</t>
  </si>
  <si>
    <t>m2</t>
  </si>
  <si>
    <t>calawpoh</t>
  </si>
  <si>
    <t>awpoh</t>
  </si>
  <si>
    <t>central solenoid conductor+void area with area of steel subtracted</t>
  </si>
  <si>
    <t>oh_steel_frac, areaoh</t>
  </si>
  <si>
    <t>b0</t>
  </si>
  <si>
    <t xml:space="preserve">aixal B-field </t>
  </si>
  <si>
    <t>T</t>
  </si>
  <si>
    <t>bktlife</t>
  </si>
  <si>
    <t>full power blanket lifetime</t>
  </si>
  <si>
    <t>years</t>
  </si>
  <si>
    <t>fwbllife</t>
  </si>
  <si>
    <t>blmass</t>
  </si>
  <si>
    <t>blanket mass</t>
  </si>
  <si>
    <t>calgsmass</t>
  </si>
  <si>
    <t>gsmass</t>
  </si>
  <si>
    <t>total capital cost including interest</t>
  </si>
  <si>
    <t>cconfix</t>
  </si>
  <si>
    <t>fixed cost of superconducting cable</t>
  </si>
  <si>
    <t>$/m</t>
  </si>
  <si>
    <t>acc22211, acc22221</t>
  </si>
  <si>
    <t>cconshpf</t>
  </si>
  <si>
    <t>cost of PF coil steel conduit/sheath</t>
  </si>
  <si>
    <t>cconshtf</t>
  </si>
  <si>
    <t>cost of TF coil steel conduit/sheath</t>
  </si>
  <si>
    <t>cdcost</t>
  </si>
  <si>
    <t>current drive system cost</t>
  </si>
  <si>
    <t> 241.04683766042547</t>
  </si>
  <si>
    <t>ancdr</t>
  </si>
  <si>
    <t>cdirt</t>
  </si>
  <si>
    <t>total plant direct cost</t>
  </si>
  <si>
    <t>multiple</t>
  </si>
  <si>
    <t>cdriv0</t>
  </si>
  <si>
    <t>IFE generic/laser driver cost at edrive=0</t>
  </si>
  <si>
    <t>cdriv1</t>
  </si>
  <si>
    <t>IFE low energy heavy ion beam driver cost extrapolated to `edrive=0`</t>
  </si>
  <si>
    <t>cdriv2</t>
  </si>
  <si>
    <t>IFE high energy heavy ion beam driver cost extrapolated to `edrive=0`</t>
  </si>
  <si>
    <t>cdriv3</t>
  </si>
  <si>
    <t>IFE driver cost (`ifedrv==3`)</t>
  </si>
  <si>
    <t>($/J wall plug)</t>
  </si>
  <si>
    <t>cdrlife</t>
  </si>
  <si>
    <t>lifetime of heating/current drive system</t>
  </si>
  <si>
    <t>cfactr</t>
  </si>
  <si>
    <t>total plant availability fraction</t>
  </si>
  <si>
    <t>cfind_0</t>
  </si>
  <si>
    <t xml:space="preserve">indirect cost factor </t>
  </si>
  <si>
    <t>cfind_1</t>
  </si>
  <si>
    <t>cfind_2</t>
  </si>
  <si>
    <t>cfind_3</t>
  </si>
  <si>
    <t>cland</t>
  </si>
  <si>
    <t>cost of land</t>
  </si>
  <si>
    <t>clgsmass</t>
  </si>
  <si>
    <t>gravity support structure for TF coil, PF coil and intercoil support systems</t>
  </si>
  <si>
    <t>calclgsmass</t>
  </si>
  <si>
    <t>coilmass, r0, dens, sigal</t>
  </si>
  <si>
    <t>cmlsa</t>
  </si>
  <si>
    <t>index of four constants that change between accounts</t>
  </si>
  <si>
    <t>many</t>
  </si>
  <si>
    <t>array</t>
  </si>
  <si>
    <t>cost of electricity due to current drive system replacements</t>
  </si>
  <si>
    <t>cost of electricity attributed to centrepost replacements</t>
  </si>
  <si>
    <t>cost of electricity due to divertor replacements</t>
  </si>
  <si>
    <t>cost of electricity attributed to fuel</t>
  </si>
  <si>
    <t>cost of electricity due to first wall/ blanket replacement</t>
  </si>
  <si>
    <t>cost of electricity attributed to waste</t>
  </si>
  <si>
    <t>coilmass</t>
  </si>
  <si>
    <t xml:space="preserve">total mass of coils plus support pluss vaccum vessel and cryostat </t>
  </si>
  <si>
    <t>convol</t>
  </si>
  <si>
    <t>volume of control, protection and i&amp;c building</t>
  </si>
  <si>
    <t>coolmass</t>
  </si>
  <si>
    <t xml:space="preserve">total water coolant mass </t>
  </si>
  <si>
    <t>coolwh</t>
  </si>
  <si>
    <t>Switch for blanket coolant</t>
  </si>
  <si>
    <t>acc2261, acc23</t>
  </si>
  <si>
    <t>conditional</t>
  </si>
  <si>
    <t>cowner</t>
  </si>
  <si>
    <t>owner cost factor</t>
  </si>
  <si>
    <t>cplife</t>
  </si>
  <si>
    <t>calculated full power year lifetime of centrepost</t>
  </si>
  <si>
    <t>fefcp</t>
  </si>
  <si>
    <t>cpstcst</t>
  </si>
  <si>
    <t>ST centrepost direct cost</t>
  </si>
  <si>
    <t>cpttf</t>
  </si>
  <si>
    <t>TF coil current per turn</t>
  </si>
  <si>
    <t>acc22512, acc22515</t>
  </si>
  <si>
    <t>crfcdr</t>
  </si>
  <si>
    <t>current drive capital recovery factor</t>
  </si>
  <si>
    <t>crfcp</t>
  </si>
  <si>
    <t>centrepost capital recovery factor</t>
  </si>
  <si>
    <t>crfdiv</t>
  </si>
  <si>
    <t>divertor capital recovery factor</t>
  </si>
  <si>
    <t>anndive</t>
  </si>
  <si>
    <t>crffwbl</t>
  </si>
  <si>
    <t>first wall and blanket capital recovery factor</t>
  </si>
  <si>
    <t>crypmw</t>
  </si>
  <si>
    <t>cryogenic plant power</t>
  </si>
  <si>
    <t>MW</t>
  </si>
  <si>
    <t>accppa, acc2262</t>
  </si>
  <si>
    <t>cryvol</t>
  </si>
  <si>
    <t>volume of cryoplant building</t>
  </si>
  <si>
    <t>csi</t>
  </si>
  <si>
    <t>allowance for site costs</t>
  </si>
  <si>
    <t>cturbb</t>
  </si>
  <si>
    <t>cost of turbine building</t>
  </si>
  <si>
    <t>d_0</t>
  </si>
  <si>
    <t>vacuum duct diameter</t>
  </si>
  <si>
    <t>caldlscal</t>
  </si>
  <si>
    <t>dlscal</t>
  </si>
  <si>
    <t>d_1</t>
  </si>
  <si>
    <t>d_2</t>
  </si>
  <si>
    <t>d_3</t>
  </si>
  <si>
    <t>dcdrv0</t>
  </si>
  <si>
    <t>IFE generic/laser driver cost gradient</t>
  </si>
  <si>
    <t>M$/MJ</t>
  </si>
  <si>
    <t>dcdrv1</t>
  </si>
  <si>
    <t>HIB driver cost gradient at low energy</t>
  </si>
  <si>
    <t>dcdrv2</t>
  </si>
  <si>
    <t>HIB driver cost gradient at high energy</t>
  </si>
  <si>
    <t>dcond_0</t>
  </si>
  <si>
    <t>density of superconductor type given by i_tf_sc_mat/isumatoh/isumatpf</t>
  </si>
  <si>
    <t>kg/m3</t>
  </si>
  <si>
    <t>dcond_1</t>
  </si>
  <si>
    <t>kg/m4</t>
  </si>
  <si>
    <t>dcond_2</t>
  </si>
  <si>
    <t>kg/m5</t>
  </si>
  <si>
    <t>dcond_3</t>
  </si>
  <si>
    <t>kg/m6</t>
  </si>
  <si>
    <t>dcond_4</t>
  </si>
  <si>
    <t>kg/m7</t>
  </si>
  <si>
    <t>acc22225</t>
  </si>
  <si>
    <t>dcond_5</t>
  </si>
  <si>
    <t>kg/m8</t>
  </si>
  <si>
    <t>acc22226</t>
  </si>
  <si>
    <t>dcond_6</t>
  </si>
  <si>
    <t>kg/m9</t>
  </si>
  <si>
    <t>acc22227</t>
  </si>
  <si>
    <t>dcond_7</t>
  </si>
  <si>
    <t>kg/m10</t>
  </si>
  <si>
    <t>acc22228</t>
  </si>
  <si>
    <t>dcond_8</t>
  </si>
  <si>
    <t>kg/m11</t>
  </si>
  <si>
    <t>acc22229</t>
  </si>
  <si>
    <t>dcopper</t>
  </si>
  <si>
    <t>density of copper</t>
  </si>
  <si>
    <t>constant</t>
  </si>
  <si>
    <t>decomf</t>
  </si>
  <si>
    <t>proportion of constructed cost required for decommissioning fund</t>
  </si>
  <si>
    <t>dens</t>
  </si>
  <si>
    <t>density of coil gravity support mass</t>
  </si>
  <si>
    <t>dintrt</t>
  </si>
  <si>
    <t>diff between borrowing and saving interest rates</t>
  </si>
  <si>
    <t>discount_rate</t>
  </si>
  <si>
    <t>effective cost of money in constant dollars</t>
  </si>
  <si>
    <t>feffwbl</t>
  </si>
  <si>
    <t>divcst</t>
  </si>
  <si>
    <t>divertor direct cost</t>
  </si>
  <si>
    <t>divlife</t>
  </si>
  <si>
    <t>full power lifetime of divertor</t>
  </si>
  <si>
    <t>fefdiv</t>
  </si>
  <si>
    <t>divsur</t>
  </si>
  <si>
    <t>divertor surface area</t>
  </si>
  <si>
    <t>vacuum system duct length scaling</t>
  </si>
  <si>
    <t>l1, ltot, d, imax</t>
  </si>
  <si>
    <t>drbi</t>
  </si>
  <si>
    <t>length to allow laydown</t>
  </si>
  <si>
    <t>calrbvol, calvolrci</t>
  </si>
  <si>
    <t>rbvol, volrci</t>
  </si>
  <si>
    <t>dtlife</t>
  </si>
  <si>
    <t>period prior to the end of the plant life that the decommissioning fund is used</t>
  </si>
  <si>
    <t>dtstor</t>
  </si>
  <si>
    <t>maximum allowable temperature change in stainless steel thermal storage block</t>
  </si>
  <si>
    <t>K</t>
  </si>
  <si>
    <t>dvrtmass</t>
  </si>
  <si>
    <t>total mass of divertor and associated structure</t>
  </si>
  <si>
    <t>ealphadt</t>
  </si>
  <si>
    <t xml:space="preserve">alpha birth energy in D-T reaction </t>
  </si>
  <si>
    <t>keV</t>
  </si>
  <si>
    <t>calrndfuel</t>
  </si>
  <si>
    <t>rndfuel</t>
  </si>
  <si>
    <t>echarge</t>
  </si>
  <si>
    <t>electron charge</t>
  </si>
  <si>
    <t>C</t>
  </si>
  <si>
    <t>echpwr</t>
  </si>
  <si>
    <t xml:space="preserve">ECH power </t>
  </si>
  <si>
    <t>calechpwr</t>
  </si>
  <si>
    <t>faccd, faccdfix, plascur, effrfss, pheat</t>
  </si>
  <si>
    <t>edrive</t>
  </si>
  <si>
    <t>IFE driver energy</t>
  </si>
  <si>
    <t>J</t>
  </si>
  <si>
    <t>acc2231, acc2272</t>
  </si>
  <si>
    <t>effrfss</t>
  </si>
  <si>
    <t>lower hybrid current drive efficienty</t>
  </si>
  <si>
    <t>A/W</t>
  </si>
  <si>
    <t>elevol</t>
  </si>
  <si>
    <t>volume of electrical equipment building</t>
  </si>
  <si>
    <t>calelevol</t>
  </si>
  <si>
    <r>
      <rPr>
        <sz val="11"/>
        <color theme="1"/>
        <rFont val="Calibri"/>
        <family val="2"/>
        <scheme val="minor"/>
      </rPr>
      <t>tfcbv, pfbldgm3, esbldgm3, pibv</t>
    </r>
  </si>
  <si>
    <t>ensxpfm</t>
  </si>
  <si>
    <t>maximum stored energy in the PF circuits</t>
  </si>
  <si>
    <t>MJ</t>
  </si>
  <si>
    <t>esbldgm3</t>
  </si>
  <si>
    <t>volume of energy storage equipment building (not used if `lpulse=0`)</t>
  </si>
  <si>
    <t>estotftgj</t>
  </si>
  <si>
    <t>total stored energy in the toroidal field</t>
  </si>
  <si>
    <t>GJ</t>
  </si>
  <si>
    <t>etadrv</t>
  </si>
  <si>
    <t>IFE driver wall plug to target efficiency</t>
  </si>
  <si>
    <t>expcry</t>
  </si>
  <si>
    <t>exponential parameter of cryogenic system</t>
  </si>
  <si>
    <t>expel</t>
  </si>
  <si>
    <t>exponential parameter of TF coil power conditioning</t>
  </si>
  <si>
    <t>acc22511, 22512</t>
  </si>
  <si>
    <t>expepe</t>
  </si>
  <si>
    <t>exponential parameter of electrical plant equipment (Transformers)</t>
  </si>
  <si>
    <t>exphts</t>
  </si>
  <si>
    <t>exponential parameter of the heat transport system</t>
  </si>
  <si>
    <t>acc2261, acc2262</t>
  </si>
  <si>
    <t>exprb</t>
  </si>
  <si>
    <t>exponential parameter of structures and site facilities</t>
  </si>
  <si>
    <t>acc212, acc2241, acc2142, acc215, acc216, acc2171, acc2172, acc2173, acc2174</t>
  </si>
  <si>
    <t>exprf</t>
  </si>
  <si>
    <t>exponential parameter of power injection</t>
  </si>
  <si>
    <t xml:space="preserve">acc2231, acc2232, acc2233, </t>
  </si>
  <si>
    <t>exptpe</t>
  </si>
  <si>
    <t xml:space="preserve">exponantial parameter of turbine plant equipment </t>
  </si>
  <si>
    <t>faccd</t>
  </si>
  <si>
    <t>fraction of plasma current produced by auxiliary current drive</t>
  </si>
  <si>
    <t> 0.014901853876222726</t>
  </si>
  <si>
    <t>faccdfix</t>
  </si>
  <si>
    <t>fixed auxiliary current</t>
  </si>
  <si>
    <t>fachtmw</t>
  </si>
  <si>
    <t>facility heat removal</t>
  </si>
  <si>
    <t>fburn</t>
  </si>
  <si>
    <t>IFE burn fraction</t>
  </si>
  <si>
    <t>fraction of tritium fused/target</t>
  </si>
  <si>
    <t>fcap0</t>
  </si>
  <si>
    <t>average cost of money for construction of plant assuming design/construction time of six years</t>
  </si>
  <si>
    <t>fcap0cp</t>
  </si>
  <si>
    <t>average cost of money for replaceable components assuming lead time for these of two years</t>
  </si>
  <si>
    <t>fcdfuel</t>
  </si>
  <si>
    <t>fraction of current drive cost treated as fuel (if `ifueltyp = 1`)</t>
  </si>
  <si>
    <t>fcontng</t>
  </si>
  <si>
    <t>project contingency factor</t>
  </si>
  <si>
    <t>fcr0</t>
  </si>
  <si>
    <t>fixed charge rate during construction</t>
  </si>
  <si>
    <t>fcsht</t>
  </si>
  <si>
    <t>total baseline power required at all times</t>
  </si>
  <si>
    <t>fcuohsu</t>
  </si>
  <si>
    <t>copper fraction of strand in central solenoid</t>
  </si>
  <si>
    <t>fcupfsu</t>
  </si>
  <si>
    <t>copper fraction of cable conductor (PF coils)</t>
  </si>
  <si>
    <t>fefcdr</t>
  </si>
  <si>
    <t>current drive system compound interest factor</t>
  </si>
  <si>
    <t>centrepost compound interest factor</t>
  </si>
  <si>
    <t>divertor compound interest factor</t>
  </si>
  <si>
    <t>first wall and blanket compound interest factor</t>
  </si>
  <si>
    <t>fhe3</t>
  </si>
  <si>
    <t>helium-3 fuel fraction</t>
  </si>
  <si>
    <t>fkind</t>
  </si>
  <si>
    <t>multiplier for Nth of a kind costs</t>
  </si>
  <si>
    <t>acc22121, acc22122, acc22123, acc22124, acc22125, acc22126, acc22127, acc22131, acc22132, acc2214, acc2215, acc22211, acc22212, acc22213, acc22214, acc22215, acc22221, acc22222, acc22223, acc22224, acc2223, acc2231, acc2232, acc2233, acc2241, acc2242, acc2243, acc2244, acc2245, acc2246, acc22511, acc22512, acc22513, acc22514, acc22515, acc22521, acc22522, acc22523, acc22524, acc22525, acc22526, acc22527, acc2261, acc2262, acc2263, acc2271, acc2272, acc2273, acc2274, acc228, acc229, acc2253</t>
  </si>
  <si>
    <t>PF coil outer support fence mass</t>
  </si>
  <si>
    <t>a, ai, akappa, r0</t>
  </si>
  <si>
    <t>var_value and large tok don’t match</t>
  </si>
  <si>
    <t>fndt</t>
  </si>
  <si>
    <t>foundation thickness</t>
  </si>
  <si>
    <t>calvolrci, calwsvol</t>
  </si>
  <si>
    <t>rbvol, wsvol</t>
  </si>
  <si>
    <t>ftrit</t>
  </si>
  <si>
    <t>tritium fuel fraction</t>
  </si>
  <si>
    <t>in acc2273 a different value for it is set</t>
  </si>
  <si>
    <t>fusionrate</t>
  </si>
  <si>
    <t>fusion reaction rate</t>
  </si>
  <si>
    <t>reactions/m3/sec</t>
  </si>
  <si>
    <t>fwallcst</t>
  </si>
  <si>
    <t>first wall cost</t>
  </si>
  <si>
    <t>fwarea</t>
  </si>
  <si>
    <t>first wall total surface area</t>
  </si>
  <si>
    <t>first wall and blanket operational life</t>
  </si>
  <si>
    <t>fwmass</t>
  </si>
  <si>
    <t>first wall mass</t>
  </si>
  <si>
    <t>fwmatm</t>
  </si>
  <si>
    <t>IFE first wall material masses</t>
  </si>
  <si>
    <t>gain</t>
  </si>
  <si>
    <t>IFE target gain</t>
  </si>
  <si>
    <t xml:space="preserve">reactor core gravity support mass </t>
  </si>
  <si>
    <t>calaintmass, calgsmass</t>
  </si>
  <si>
    <t>coolmass, fwmass, blmass, shldmass, dvrtmass, tfmass, pfmass, tfhmax, dens, sigal, aintmass, clgsmass</t>
  </si>
  <si>
    <t>hccl</t>
  </si>
  <si>
    <t xml:space="preserve">clearance around components in hot cell </t>
  </si>
  <si>
    <t>volrci, wsvol</t>
  </si>
  <si>
    <t>hcwt</t>
  </si>
  <si>
    <t xml:space="preserve">hot cell wall thickness </t>
  </si>
  <si>
    <t>helpow</t>
  </si>
  <si>
    <t>Heat removal at cryogenic temperature tmpcry</t>
  </si>
  <si>
    <t>W</t>
  </si>
  <si>
    <t>shown indirectly</t>
  </si>
  <si>
    <t>hrbi</t>
  </si>
  <si>
    <t>tfh allows TF coil to be lifted right out</t>
  </si>
  <si>
    <t>i_tf_sc_mat</t>
  </si>
  <si>
    <t>Switch for superconductor material in TF coils</t>
  </si>
  <si>
    <t>=1 when ITER Nb3Sn critical surface model with standard ITER parameters                     =2 when Bi-2212 high temperature superconductor (range of validity T &lt; 20K, adjusted field b &lt; 104 T, B &gt; 6 T)                    =3 when NbTi                                                          =4 when ITER Nb3Sn model with user-specified parameters                                        =5 WST Nb3Sn parameterisation                    =6 REBCO HTS tape in CroCo strand                =7 Durham Ginzburg-Landau critical surface model for Nb-Ti                                   =8 Durham Ginzburg-Landau critical surface model for REBCO                                 =9 Hazelton experimental data + Zhai conceptual model for REBCO</t>
  </si>
  <si>
    <t>i_tf_sup</t>
  </si>
  <si>
    <t>Switch for TF coil conductor model</t>
  </si>
  <si>
    <t>acc22211, acc22212, acc22213, acc22214, acc22215,  acc22512, acc22515</t>
  </si>
  <si>
    <t>=0 copper
=1 superconductor
=2 Cryogenic aluminium</t>
  </si>
  <si>
    <t>iblanket</t>
  </si>
  <si>
    <t>switch for blanket model</t>
  </si>
  <si>
    <t>acc22121, acc22122</t>
  </si>
  <si>
    <t>=1 CCFE HCPB model
 =2 KIT HCPB model  # REMOVED, no longer usable
 =3 CCFE HCPB model with Tritium Breeding Ratio calculation
=4 KIT HCLL model  # REMOVED, no longer usable
 =5 DCLL model -  no nutronics model included (in development) please check/choose values for
'dual-coolant blanket' fractions (provided in this file). please use primary_pumping = 0 or 1.</t>
  </si>
  <si>
    <t>iefrf</t>
  </si>
  <si>
    <t>Switch for current drive efficiency model</t>
  </si>
  <si>
    <t>=1 Fenstermacher Lower Hybrid
 =2 Ion Cyclotron current drive
=3 Fenstermacher ECH
 =4 Ehst Lower Hybrid
=5 ITER Neutral Beam
=6 new Culham Lower Hybrid model
=7 new Culham ECCD model
=8 new Culham Neutral Beam model
=9 RFP option removed in PROCESS (issue #508)
=10 ECRH user input gamma
=11 ECRH "HARE" model (E. Poli, Physics of Plasmas 2019). Removed in #1811.
 =12 EBW user scaling input. Scaling (S. Freethy)</t>
  </si>
  <si>
    <t>ife</t>
  </si>
  <si>
    <t>switch for the IFE option</t>
  </si>
  <si>
    <t xml:space="preserve">acc2211, acc22121, acc22122, acc22124, acc22131, acc22132, acc2215, acc2231, acc2232, acc2233, accppa, acc2272 </t>
  </si>
  <si>
    <t>=0 when RFP or stellarator model                   =1 when IFE model</t>
  </si>
  <si>
    <t>ifedrv</t>
  </si>
  <si>
    <t>Switch for type of IFE driver</t>
  </si>
  <si>
    <t xml:space="preserve"> B &gt; 6 T)</t>
  </si>
  <si>
    <t>acc2231, acc2233</t>
  </si>
  <si>
    <t>=-1 use gainve, etave for gain and driver efficiency                                   =0 use tgain, drveff for gain and driver efficiency                                            =1 use laser driver based on SOMBRERO design                             =2 use heavy ion beam driver based on OSIRIS                                                   =3 Input pfusife, rrin and drveff</t>
  </si>
  <si>
    <t>ifueltyp</t>
  </si>
  <si>
    <t>switch for fuel type</t>
  </si>
  <si>
    <t>acc2211, acc2215, acc22211, acc2231, acc2232, acc2233</t>
  </si>
  <si>
    <t>=2 treat initial blanket, divertor, first wall as capital costs. Treat all later items and fraction fcdfuel of CD equipment as fuel costs                      =1 treat blanket divertor, first wall and fraction fcdfuel of CD equipment as fuel cost                                          =0 treat these as capital cost</t>
  </si>
  <si>
    <t>imax</t>
  </si>
  <si>
    <t>d[imax] = diameter of passage from divertor to pumping ducts</t>
  </si>
  <si>
    <t>iohcl</t>
  </si>
  <si>
    <t>Switch for existence of central solenoid</t>
  </si>
  <si>
    <t>=0 central solenoid not present               =1 central solenoid exists</t>
  </si>
  <si>
    <t>ipfres</t>
  </si>
  <si>
    <t>switch for PF &amp; CS coil conductor type</t>
  </si>
  <si>
    <t>=0 superconducting PF coils
 =1 resistive PF coils</t>
  </si>
  <si>
    <t>ireactor</t>
  </si>
  <si>
    <t>Switch for net electric power and cost of electricity calculations</t>
  </si>
  <si>
    <t>acc213, acc23, acc26</t>
  </si>
  <si>
    <t>=0 do not calculate MW(electric) or c-o-e
 =1 calculate MW(electric) and c-o-e</t>
  </si>
  <si>
    <t>istore</t>
  </si>
  <si>
    <t>Switch for thermal storage method</t>
  </si>
  <si>
    <t>=1 option 1 of Electrowatt report, AEA FUS 205
=2 option 2 of Electrowatt report, AEA FUS 205
=3 stainless steel block</t>
  </si>
  <si>
    <t>isumatoh</t>
  </si>
  <si>
    <t>switch for superconductor material in central solenoid</t>
  </si>
  <si>
    <t>=1 ITER Nb3Sn critical surface model with standard ITER parameters
=2 Bi-2212 high temperature superconductor (range of validity T &lt; 20K, adjusted field b &lt; 104 T, B &gt; 6 T)
=3 NbTi
=4 ITER Nb3Sn model with user-specified parameters
=5 WST Nb3Sn parameterisation
=6 REBCO HTS tape in CroCo strand
=7 Durham Ginzburg-Landau critical surface model for Nb-Ti
=8 Durham Ginzburg-Landau critical surface model for REBCO
=9 Hazelton experimental data + Zhai conceptual model for REBCO</t>
  </si>
  <si>
    <t>isumatpf</t>
  </si>
  <si>
    <t>switch for superconductor material in PF coils</t>
  </si>
  <si>
    <t>itart</t>
  </si>
  <si>
    <t>switch for spherical tokamak (ST) models</t>
  </si>
  <si>
    <t>=0 use conventional aspect ratio models
=1 use spherical tokamak models</t>
  </si>
  <si>
    <t>l1</t>
  </si>
  <si>
    <t>length of passage from divertor to ducts</t>
  </si>
  <si>
    <t>lpulse</t>
  </si>
  <si>
    <t>Switch for reactor model</t>
  </si>
  <si>
    <t>=0 continuous operation
=1 pulsed operation</t>
  </si>
  <si>
    <t>lsa</t>
  </si>
  <si>
    <t>Level of safety assurance switch (generally use 3 or 4)</t>
  </si>
  <si>
    <t>acc212, acc213, acc2141, acc2142, acc215, acc216, acc2171, acc2172, acc2173, acc2174, acc2211, acc2212, acc22121, acc22122, acc22123, ac22124, acc22125, acc22126, acc22127, acc22131, acc22132, acc2214, acc22211, acc22212, acc22213, acc22214, acc22215, acc22221, acc22222, acc22223, acc22224, acc2223, acc2261, acc2262, acc2263, acc241, acc242, acc243, acc244, acc245, acc25, acc26, acc9</t>
  </si>
  <si>
    <r>
      <t xml:space="preserve">=1 truly passively safe plant
=2,3 in-between
=4 like current fission plant                           </t>
    </r>
    <r>
      <rPr>
        <b/>
        <sz val="11"/>
        <color rgb="FFFF0000"/>
        <rFont val="Calibri"/>
        <family val="2"/>
        <scheme val="minor"/>
      </rPr>
      <t>AND multiple</t>
    </r>
  </si>
  <si>
    <t>ltot</t>
  </si>
  <si>
    <t>total passage length</t>
  </si>
  <si>
    <t>mbvfac</t>
  </si>
  <si>
    <t>maintenance building volume multiplication factor</t>
  </si>
  <si>
    <t>calrmbvol</t>
  </si>
  <si>
    <t>rmbvol</t>
  </si>
  <si>
    <t>mcdriv</t>
  </si>
  <si>
    <t>IFE driver cost multiplier</t>
  </si>
  <si>
    <t>n_day_year</t>
  </si>
  <si>
    <t>average number of days in a year</t>
  </si>
  <si>
    <t>days</t>
  </si>
  <si>
    <t>n_tf</t>
  </si>
  <si>
    <t>Number of TF coils (default = 50 for stellarators). Number of TF coils outer legs for ST</t>
  </si>
  <si>
    <t>acc22211, acc22212, acc22213, acc22512, acc22513, acc22514</t>
  </si>
  <si>
    <t>n_tf_turn</t>
  </si>
  <si>
    <t>number of turns per TF coil</t>
  </si>
  <si>
    <t>acc22211, acc22212</t>
  </si>
  <si>
    <t>nohc</t>
  </si>
  <si>
    <t>number of PF coils (excluding the central solenoid) + 1</t>
  </si>
  <si>
    <t>nphx</t>
  </si>
  <si>
    <t>number of primary heat exchangers</t>
  </si>
  <si>
    <t>ntype</t>
  </si>
  <si>
    <t>switch for vacuum pump type</t>
  </si>
  <si>
    <t xml:space="preserve"> =0 for turbomolecular pump (magnetic bearing) with speed of 2.0 m3/s
 (1.95 for N2, 1.8 for He, 1.8 for DT)
 =1  for compound cryopump with nominal speed of 10.0 m3/s
 (9.0 for N2, 5.0 for He and 25.0 for DT)</t>
  </si>
  <si>
    <t>nvduct</t>
  </si>
  <si>
    <t>number of ducts (torus to pumps)</t>
  </si>
  <si>
    <t>acc2242, acc2243, acc2244, acc2245</t>
  </si>
  <si>
    <t>oh_steel_frac</t>
  </si>
  <si>
    <t xml:space="preserve">central solenoid steel fraction </t>
  </si>
  <si>
    <t>pacpmw</t>
  </si>
  <si>
    <t>total pulsed power system load</t>
  </si>
  <si>
    <t>palpnb</t>
  </si>
  <si>
    <t>alpha power from hot neutral beam ions</t>
  </si>
  <si>
    <t>peakmva</t>
  </si>
  <si>
    <t>peak MVA requirement</t>
  </si>
  <si>
    <t>pfbldgm3</t>
  </si>
  <si>
    <t>volume of PF coil power supply building</t>
  </si>
  <si>
    <t>pfckts</t>
  </si>
  <si>
    <t>number of PF coil circuits</t>
  </si>
  <si>
    <t>acc22522, acc22524, acc22525, acc22527</t>
  </si>
  <si>
    <t>pfmass</t>
  </si>
  <si>
    <t>total mass of PF coils plus cases</t>
  </si>
  <si>
    <t>pfwdiv</t>
  </si>
  <si>
    <t>heat removal from first wall/divertor</t>
  </si>
  <si>
    <t>pfwndl</t>
  </si>
  <si>
    <t>acc22221, acc22222</t>
  </si>
  <si>
    <t>pgrossmw</t>
  </si>
  <si>
    <t>gross electric power</t>
  </si>
  <si>
    <t>acc23, acc26</t>
  </si>
  <si>
    <t>pheat</t>
  </si>
  <si>
    <t xml:space="preserve">heating power not used for current drive </t>
  </si>
  <si>
    <t>pibv</t>
  </si>
  <si>
    <t xml:space="preserve">#power injection building volume </t>
  </si>
  <si>
    <t>pinjht</t>
  </si>
  <si>
    <t>power dissipated in heating and current drive system</t>
  </si>
  <si>
    <t>pinjwp</t>
  </si>
  <si>
    <t>injector wall plug power</t>
  </si>
  <si>
    <t>plascur</t>
  </si>
  <si>
    <t xml:space="preserve">plasma current </t>
  </si>
  <si>
    <t>plhybd</t>
  </si>
  <si>
    <t>lower hybrid injection power</t>
  </si>
  <si>
    <t>pnbitot</t>
  </si>
  <si>
    <t>neutral beam power entering vacuum vessel</t>
  </si>
  <si>
    <t>pnetelmw</t>
  </si>
  <si>
    <t>net electric power</t>
  </si>
  <si>
    <t xml:space="preserve">multiple </t>
  </si>
  <si>
    <t>pnucblkt</t>
  </si>
  <si>
    <t>nuclear heating in the blanket</t>
  </si>
  <si>
    <t>pnucshld</t>
  </si>
  <si>
    <t>nuclear heating in the shield</t>
  </si>
  <si>
    <t>powfmw</t>
  </si>
  <si>
    <t>fusion power</t>
  </si>
  <si>
    <t>pthermmw</t>
  </si>
  <si>
    <t>High-grade heat useful for electric production</t>
  </si>
  <si>
    <t>acc2253, acc2261, acc26</t>
  </si>
  <si>
    <t>r0</t>
  </si>
  <si>
    <t>plasma major radius</t>
  </si>
  <si>
    <t>calclgsmass, calfncmass</t>
  </si>
  <si>
    <t>clgsmass, fncmass</t>
  </si>
  <si>
    <t>rbrt</t>
  </si>
  <si>
    <t>reactor building roof thickness</t>
  </si>
  <si>
    <t>calrbvol</t>
  </si>
  <si>
    <t>rbvol</t>
  </si>
  <si>
    <t>rbvfac</t>
  </si>
  <si>
    <t>reactor building volume multiplication factor</t>
  </si>
  <si>
    <t xml:space="preserve">calrbvol, calvolrci </t>
  </si>
  <si>
    <t>reactor building volume</t>
  </si>
  <si>
    <t>wrbi, rbwt, drbi, hrbi, rbrt, fndt, rbvfac</t>
  </si>
  <si>
    <t>rbwt</t>
  </si>
  <si>
    <t>reactor building wall thickness</t>
  </si>
  <si>
    <t>reprat</t>
  </si>
  <si>
    <t>IFE driver repetition rate</t>
  </si>
  <si>
    <t>Hz</t>
  </si>
  <si>
    <t>ric_0</t>
  </si>
  <si>
    <t xml:space="preserve">peak current in coil i </t>
  </si>
  <si>
    <t>MA-turns</t>
  </si>
  <si>
    <t>array and multiple</t>
  </si>
  <si>
    <t>ric_1</t>
  </si>
  <si>
    <t>ric_2</t>
  </si>
  <si>
    <t>ric_3</t>
  </si>
  <si>
    <t>ric_4</t>
  </si>
  <si>
    <t>ric_5</t>
  </si>
  <si>
    <t>ric_6</t>
  </si>
  <si>
    <t>rjconpf_0</t>
  </si>
  <si>
    <t>average winding pack current density of PF coil i at  time of peak current in that coil (calculated for `ipfloc=1` coils)</t>
  </si>
  <si>
    <t>A/m2</t>
  </si>
  <si>
    <t>rjconpf_1</t>
  </si>
  <si>
    <t>rjconpf_10</t>
  </si>
  <si>
    <t>rjconpf_11</t>
  </si>
  <si>
    <t>rjconpf_12</t>
  </si>
  <si>
    <t>rjconpf_13</t>
  </si>
  <si>
    <t>rjconpf_14</t>
  </si>
  <si>
    <t>rjconpf_15</t>
  </si>
  <si>
    <t>rjconpf_16</t>
  </si>
  <si>
    <t>rjconpf_17</t>
  </si>
  <si>
    <t>rjconpf_18</t>
  </si>
  <si>
    <t>rjconpf_19</t>
  </si>
  <si>
    <t>rjconpf_2</t>
  </si>
  <si>
    <t>rjconpf_20</t>
  </si>
  <si>
    <t>rjconpf_21</t>
  </si>
  <si>
    <t>rjconpf_3</t>
  </si>
  <si>
    <t>rjconpf_4</t>
  </si>
  <si>
    <t>rjconpf_5</t>
  </si>
  <si>
    <t>rjconpf_6</t>
  </si>
  <si>
    <t>rjconpf_7</t>
  </si>
  <si>
    <t>rjconpf_8</t>
  </si>
  <si>
    <t>rjconpf_9</t>
  </si>
  <si>
    <t xml:space="preserve">volume of maintenance and assembly building </t>
  </si>
  <si>
    <t>fuel burnup rate</t>
  </si>
  <si>
    <t>reactions/sec</t>
  </si>
  <si>
    <t>rpf_0</t>
  </si>
  <si>
    <t>radius of PF coil in i</t>
  </si>
  <si>
    <t>rpf_1</t>
  </si>
  <si>
    <t>rpf_2</t>
  </si>
  <si>
    <t>rpf_3</t>
  </si>
  <si>
    <t>rpf_4</t>
  </si>
  <si>
    <t>rpf_5</t>
  </si>
  <si>
    <t>rpf_6</t>
  </si>
  <si>
    <t>shmatm</t>
  </si>
  <si>
    <t xml:space="preserve">IFE shield material masses </t>
  </si>
  <si>
    <t>shovol</t>
  </si>
  <si>
    <t>volume of shops and buildings for plan auxiliaries</t>
  </si>
  <si>
    <t>spfbusl</t>
  </si>
  <si>
    <t>total PF coil circuit bus length</t>
  </si>
  <si>
    <t>srcktpm</t>
  </si>
  <si>
    <t>sum of resistive PF coil power</t>
  </si>
  <si>
    <t>kW</t>
  </si>
  <si>
    <t>stcl</t>
  </si>
  <si>
    <t>clearance above crane to roof</t>
  </si>
  <si>
    <t>tburn</t>
  </si>
  <si>
    <t>burn time</t>
  </si>
  <si>
    <t>sec</t>
  </si>
  <si>
    <t>tcycle</t>
  </si>
  <si>
    <t>full cycle time</t>
  </si>
  <si>
    <t>tdown</t>
  </si>
  <si>
    <t>down time</t>
  </si>
  <si>
    <t>s</t>
  </si>
  <si>
    <t>tdspmw</t>
  </si>
  <si>
    <t>IFE target delivery system power</t>
  </si>
  <si>
    <t xml:space="preserve">tf_h_width </t>
  </si>
  <si>
    <t>TF coil horizontal bore</t>
  </si>
  <si>
    <t>tfacmw</t>
  </si>
  <si>
    <t>IFE target factory power</t>
  </si>
  <si>
    <t>tfbusl</t>
  </si>
  <si>
    <t>TF coil bus length</t>
  </si>
  <si>
    <t>tfbusmas</t>
  </si>
  <si>
    <t xml:space="preserve">TF coil bus mass </t>
  </si>
  <si>
    <t>tfcbv</t>
  </si>
  <si>
    <t>volume of TF coil power supply building (calculated if TF coils are superconducting)</t>
  </si>
  <si>
    <t>tfckw</t>
  </si>
  <si>
    <t>available DC power for charging the TF coils</t>
  </si>
  <si>
    <t>tfcmw</t>
  </si>
  <si>
    <t>Peak power per TF power supply</t>
  </si>
  <si>
    <t>acc22511, acc26</t>
  </si>
  <si>
    <t>tfhmax</t>
  </si>
  <si>
    <t>TF coil max height</t>
  </si>
  <si>
    <t>tfleng</t>
  </si>
  <si>
    <t>TF coil circumference</t>
  </si>
  <si>
    <t>tfmass</t>
  </si>
  <si>
    <t>total mass of TF coils plus cases</t>
  </si>
  <si>
    <t>tlife</t>
  </si>
  <si>
    <t>full power year plant lifetime</t>
  </si>
  <si>
    <t>tlvpmw</t>
  </si>
  <si>
    <t>estimate of total low voltage power</t>
  </si>
  <si>
    <t>tmpcry</t>
  </si>
  <si>
    <t>coil temperature for cryogenic plant power calculation</t>
  </si>
  <si>
    <t>trcl</t>
  </si>
  <si>
    <t xml:space="preserve">transportation clearance between components </t>
  </si>
  <si>
    <t>trithtmw</t>
  </si>
  <si>
    <t>power required for tritium processing</t>
  </si>
  <si>
    <t>triv</t>
  </si>
  <si>
    <t>volume of tritium  fuel handling and health physics buildings</t>
  </si>
  <si>
    <t>turns_0</t>
  </si>
  <si>
    <t>number of turns in PF coil i</t>
  </si>
  <si>
    <t>multiple and array</t>
  </si>
  <si>
    <t>( 349.3380,
474.7080,      192.1775,  192.1775,           130.1962,                     130.1962,             4348.54682)</t>
  </si>
  <si>
    <t xml:space="preserve"> (440.2629,
525.4843,
192.4410,
192.4410,
129.6530,
129.6530,
4348.5468)</t>
  </si>
  <si>
    <t>turns_1</t>
  </si>
  <si>
    <t>turns_2</t>
  </si>
  <si>
    <t>turns_3</t>
  </si>
  <si>
    <t>turns_4</t>
  </si>
  <si>
    <t>turns_5</t>
  </si>
  <si>
    <t>turns_6</t>
  </si>
  <si>
    <t>twopi</t>
  </si>
  <si>
    <t>2 pi</t>
  </si>
  <si>
    <t>ucad</t>
  </si>
  <si>
    <t>unit cost for administration buildings</t>
  </si>
  <si>
    <t>M$/m3</t>
  </si>
  <si>
    <t>ucaf</t>
  </si>
  <si>
    <t>unit cost for aux facility power equipment</t>
  </si>
  <si>
    <t>$</t>
  </si>
  <si>
    <t>ucahts</t>
  </si>
  <si>
    <t>unit cost for aux heat transport equipment</t>
  </si>
  <si>
    <t>$/W</t>
  </si>
  <si>
    <t>ucap</t>
  </si>
  <si>
    <t>unit cost of auxiliary transformer</t>
  </si>
  <si>
    <t>$/kVA</t>
  </si>
  <si>
    <t>ucblbe</t>
  </si>
  <si>
    <t>unit cost for blanket beryllium</t>
  </si>
  <si>
    <t>$/kg</t>
  </si>
  <si>
    <t>ucblbreed</t>
  </si>
  <si>
    <t>unit cost for breeder material</t>
  </si>
  <si>
    <t>ucblli</t>
  </si>
  <si>
    <t>unit cost for blanket lithium</t>
  </si>
  <si>
    <t>ucblli2o</t>
  </si>
  <si>
    <t>unit cost for blanket Li_2O</t>
  </si>
  <si>
    <t>acc2211, acc22122,</t>
  </si>
  <si>
    <t>ucbllipb</t>
  </si>
  <si>
    <t>unit cost for blanket Li-Pb (30% Li6)</t>
  </si>
  <si>
    <t>ucblss</t>
  </si>
  <si>
    <t xml:space="preserve">unit cost for blanket stainless steel </t>
  </si>
  <si>
    <t>acc2211, acc22123, acc2253</t>
  </si>
  <si>
    <t>ucblvd</t>
  </si>
  <si>
    <t xml:space="preserve">unit cost for blanket vanadium </t>
  </si>
  <si>
    <t>ucbpmp</t>
  </si>
  <si>
    <t>vacuum system backing pump cost</t>
  </si>
  <si>
    <t>ucbus</t>
  </si>
  <si>
    <t>cost of aluminium bus for TF coil</t>
  </si>
  <si>
    <t>$/A-m</t>
  </si>
  <si>
    <t>uccarb</t>
  </si>
  <si>
    <t>cost of carbon cloth</t>
  </si>
  <si>
    <t>acc2211, acc22131</t>
  </si>
  <si>
    <t>uccase</t>
  </si>
  <si>
    <t>cost of superconductor case</t>
  </si>
  <si>
    <t>acc22213, acc22223</t>
  </si>
  <si>
    <t>ucco</t>
  </si>
  <si>
    <t>unit cost for control buildings</t>
  </si>
  <si>
    <t>ucconc</t>
  </si>
  <si>
    <t>cost of concrete</t>
  </si>
  <si>
    <t>acc2172, acc2211, acc22131</t>
  </si>
  <si>
    <t>uccpcl1</t>
  </si>
  <si>
    <t>cost of high strength tapered copper</t>
  </si>
  <si>
    <t>uccpclb</t>
  </si>
  <si>
    <t>cost of TF outboard leg plate coils</t>
  </si>
  <si>
    <t>uccpmp</t>
  </si>
  <si>
    <t xml:space="preserve">vacuum system cryopump cost </t>
  </si>
  <si>
    <t>uccr</t>
  </si>
  <si>
    <t>unit cost for cryogenic building</t>
  </si>
  <si>
    <t>M$/vol</t>
  </si>
  <si>
    <t>uccry</t>
  </si>
  <si>
    <t xml:space="preserve"> heat transport system cryoplant costs</t>
  </si>
  <si>
    <t>uccryo</t>
  </si>
  <si>
    <t>unit cost for vacuum vessel</t>
  </si>
  <si>
    <t>uccu</t>
  </si>
  <si>
    <t>unit cost for copper in superconducting cable</t>
  </si>
  <si>
    <t>ucdgen</t>
  </si>
  <si>
    <t>cost per 8 MW diesel generator</t>
  </si>
  <si>
    <t>ucdiv</t>
  </si>
  <si>
    <t>cost of divertor blade</t>
  </si>
  <si>
    <t>ucdtc</t>
  </si>
  <si>
    <t>detritiation, air cleanup cost</t>
  </si>
  <si>
    <t>$/10000m3/hr</t>
  </si>
  <si>
    <t>ucduct</t>
  </si>
  <si>
    <t>vacuum system duct cost</t>
  </si>
  <si>
    <t>ucech</t>
  </si>
  <si>
    <t>ECH system cost</t>
  </si>
  <si>
    <t>$/w</t>
  </si>
  <si>
    <t>ucel</t>
  </si>
  <si>
    <t>unit cost for electrical equipment building</t>
  </si>
  <si>
    <t>cost of fuelling system</t>
  </si>
  <si>
    <t>2.2300E+01*1E6</t>
  </si>
  <si>
    <t>ucfnc</t>
  </si>
  <si>
    <t>outer PF coil fence support cost</t>
  </si>
  <si>
    <t>ucfpr</t>
  </si>
  <si>
    <t xml:space="preserve">cost of 60g/day tritium processing unit </t>
  </si>
  <si>
    <t>ucfuel</t>
  </si>
  <si>
    <t>unit cost of D-T fuel</t>
  </si>
  <si>
    <t>M$/year/1200MW</t>
  </si>
  <si>
    <t>ucfwa</t>
  </si>
  <si>
    <t>first wall armour cost</t>
  </si>
  <si>
    <t>$/m2</t>
  </si>
  <si>
    <t>ucfwps</t>
  </si>
  <si>
    <t>first wall passive stabiliser cost</t>
  </si>
  <si>
    <t>ucfws</t>
  </si>
  <si>
    <t>first wall structure cost</t>
  </si>
  <si>
    <t>ucgss</t>
  </si>
  <si>
    <t>cost of reactor structure</t>
  </si>
  <si>
    <t>acc2214, acc22215</t>
  </si>
  <si>
    <t>uche3</t>
  </si>
  <si>
    <t>cost of helium</t>
  </si>
  <si>
    <t>uchrs</t>
  </si>
  <si>
    <t xml:space="preserve">cost pf heat rejection system </t>
  </si>
  <si>
    <t>uchts_0</t>
  </si>
  <si>
    <t>cost of heat transport system equipment per loop; dependent on coolant type (coolwh)</t>
  </si>
  <si>
    <t>($/W)</t>
  </si>
  <si>
    <t>uchts_1</t>
  </si>
  <si>
    <t xml:space="preserve">cost of instrumentation,  control &amp; diagnostics </t>
  </si>
  <si>
    <t>ucich</t>
  </si>
  <si>
    <t>ICH system cost</t>
  </si>
  <si>
    <t>ucint</t>
  </si>
  <si>
    <t>superconductor intercoil structure cost</t>
  </si>
  <si>
    <t>uclh</t>
  </si>
  <si>
    <t xml:space="preserve">lower hybrid system cost </t>
  </si>
  <si>
    <t>uclv</t>
  </si>
  <si>
    <t>low voltage system cost</t>
  </si>
  <si>
    <t>ucmb</t>
  </si>
  <si>
    <t>unit cost for reactor maintenance building</t>
  </si>
  <si>
    <t>cost of maintenance equipment</t>
  </si>
  <si>
    <t>ucmisc</t>
  </si>
  <si>
    <t>miscellaneous plant allowance</t>
  </si>
  <si>
    <t>ucnbi</t>
  </si>
  <si>
    <t>NBI system cost</t>
  </si>
  <si>
    <t>ucnbv</t>
  </si>
  <si>
    <t>cost of nuclear building ventilation</t>
  </si>
  <si>
    <t>$/m3</t>
  </si>
  <si>
    <t>ucoam_0</t>
  </si>
  <si>
    <t xml:space="preserve">annual cost of operation and maintenance </t>
  </si>
  <si>
    <t>ucoam_1</t>
  </si>
  <si>
    <t>ucoam_2</t>
  </si>
  <si>
    <t>ucoam_3</t>
  </si>
  <si>
    <t>ucpens</t>
  </si>
  <si>
    <t>penetration shield cost</t>
  </si>
  <si>
    <t>ucpfb</t>
  </si>
  <si>
    <t>cost of PF coil buses</t>
  </si>
  <si>
    <t>$/kA-m</t>
  </si>
  <si>
    <t>ucpfbk</t>
  </si>
  <si>
    <t>cost of PF coil DC breakers</t>
  </si>
  <si>
    <t>$/MVA</t>
  </si>
  <si>
    <t>ucpfbs</t>
  </si>
  <si>
    <t>cost of PF burn power supplies</t>
  </si>
  <si>
    <t>$/kW</t>
  </si>
  <si>
    <t>ucpfcb</t>
  </si>
  <si>
    <t>cost of PF coil AC breakers</t>
  </si>
  <si>
    <t>$/circuit</t>
  </si>
  <si>
    <t>ucpfdr1</t>
  </si>
  <si>
    <t>cost factor for dump resistors</t>
  </si>
  <si>
    <t>$/MJ</t>
  </si>
  <si>
    <t>ucpfic</t>
  </si>
  <si>
    <t>cost of PF instrumentation and control</t>
  </si>
  <si>
    <t>$/channel</t>
  </si>
  <si>
    <t>ucpfps</t>
  </si>
  <si>
    <t>cost of PF coil pulsed power supplies</t>
  </si>
  <si>
    <t>ucphx</t>
  </si>
  <si>
    <t>primary heat transport cost</t>
  </si>
  <si>
    <t>ucpp</t>
  </si>
  <si>
    <t>cost of primary power transformers</t>
  </si>
  <si>
    <t>ucrb</t>
  </si>
  <si>
    <t>cost of reactor building</t>
  </si>
  <si>
    <t>ucsc_0</t>
  </si>
  <si>
    <t>cost of superconductor</t>
  </si>
  <si>
    <t>ucsc_1</t>
  </si>
  <si>
    <t>ucsc_2</t>
  </si>
  <si>
    <t>ucsc_3</t>
  </si>
  <si>
    <t>ucsc_4</t>
  </si>
  <si>
    <t>ucsc_5</t>
  </si>
  <si>
    <t>ucsc_6</t>
  </si>
  <si>
    <t>ucsc_7</t>
  </si>
  <si>
    <t>ucsc_8</t>
  </si>
  <si>
    <t>ucsh</t>
  </si>
  <si>
    <t>cost of shops and warehouses</t>
  </si>
  <si>
    <t>ucshld</t>
  </si>
  <si>
    <t>cost of shield structural steel</t>
  </si>
  <si>
    <t>acc22131, acc2261</t>
  </si>
  <si>
    <t>ucswyd</t>
  </si>
  <si>
    <t>switchyard equipment costs</t>
  </si>
  <si>
    <t>uctarg</t>
  </si>
  <si>
    <t>cost of IFE target</t>
  </si>
  <si>
    <t>$/target</t>
  </si>
  <si>
    <t>uctfbr</t>
  </si>
  <si>
    <t>cost of TF coil breakers</t>
  </si>
  <si>
    <t>uctfbus</t>
  </si>
  <si>
    <t>cost of TF coil bus</t>
  </si>
  <si>
    <t>uctfdr</t>
  </si>
  <si>
    <t>cost of TF coil dump resistors</t>
  </si>
  <si>
    <t>$/J</t>
  </si>
  <si>
    <t>uctfgr</t>
  </si>
  <si>
    <t>additional cost of TF coil dump resistors</t>
  </si>
  <si>
    <t>$/coil</t>
  </si>
  <si>
    <t>uctfic</t>
  </si>
  <si>
    <t>cost of TF coil instrumentation and control</t>
  </si>
  <si>
    <t>uctfps</t>
  </si>
  <si>
    <t xml:space="preserve"> cost of TF coil power supplies</t>
  </si>
  <si>
    <t>uctfsw</t>
  </si>
  <si>
    <t>cost of TF coil slow dump switches</t>
  </si>
  <si>
    <t>$/A</t>
  </si>
  <si>
    <t>uctpmp</t>
  </si>
  <si>
    <t>cost of turbomolecular pump</t>
  </si>
  <si>
    <t>uctr</t>
  </si>
  <si>
    <t>cost of tritium building</t>
  </si>
  <si>
    <t>ucturb_0</t>
  </si>
  <si>
    <t>cost of turbine plant equipment (dependent on coolant type coolwh)</t>
  </si>
  <si>
    <t>ucturb_1</t>
  </si>
  <si>
    <t>ucvalv</t>
  </si>
  <si>
    <t>vacuum system valve cost</t>
  </si>
  <si>
    <t>ucvdsh</t>
  </si>
  <si>
    <t>vacuum duct shield cost</t>
  </si>
  <si>
    <t xml:space="preserve">vacuum system instrumentation and control cost </t>
  </si>
  <si>
    <t>ucwindpf</t>
  </si>
  <si>
    <t>cost of PF coil superconductor windings</t>
  </si>
  <si>
    <t>ucwindtf</t>
  </si>
  <si>
    <t>cost of TF coil superconductor windings</t>
  </si>
  <si>
    <t>ucws</t>
  </si>
  <si>
    <t>cost of active assembly shop</t>
  </si>
  <si>
    <t>ucwst_0</t>
  </si>
  <si>
    <t>cost of waste disposal</t>
  </si>
  <si>
    <t>ucwst_1</t>
  </si>
  <si>
    <t>ucwst_2</t>
  </si>
  <si>
    <t>ucwst_3</t>
  </si>
  <si>
    <t>umass</t>
  </si>
  <si>
    <t>unified atomic mass unit</t>
  </si>
  <si>
    <t>1.660538921D-27</t>
  </si>
  <si>
    <t>vacdshm</t>
  </si>
  <si>
    <t xml:space="preserve">mass of vacuum duct shield </t>
  </si>
  <si>
    <t>vachtmw</t>
  </si>
  <si>
    <t>vacuum pump power</t>
  </si>
  <si>
    <t>vcdimax</t>
  </si>
  <si>
    <t>diameter of duct passage</t>
  </si>
  <si>
    <t>vf</t>
  </si>
  <si>
    <t>winding pack void fraction of PF coil i for coolant</t>
  </si>
  <si>
    <t>vfohc</t>
  </si>
  <si>
    <t>void fraction of central solenoid conductor for coolant</t>
  </si>
  <si>
    <t>vol</t>
  </si>
  <si>
    <t>plasma volume</t>
  </si>
  <si>
    <t>volrci</t>
  </si>
  <si>
    <t>internal volume of reactor building</t>
  </si>
  <si>
    <t>calvolrci</t>
  </si>
  <si>
    <t>rbvfac, wrbi, drbi, hrbi</t>
  </si>
  <si>
    <t>acc2273, acc2274</t>
  </si>
  <si>
    <t>vpfskv</t>
  </si>
  <si>
    <t>PF coil voltage</t>
  </si>
  <si>
    <t>kV</t>
  </si>
  <si>
    <t>vpumpn</t>
  </si>
  <si>
    <t>number of high vacuum pumps</t>
  </si>
  <si>
    <t>vtfskv</t>
  </si>
  <si>
    <t>voltage across a TF coil during quench</t>
  </si>
  <si>
    <t>vvmass</t>
  </si>
  <si>
    <t>vacuum vessel mass</t>
  </si>
  <si>
    <t>wgt2</t>
  </si>
  <si>
    <t>hot cell crane capacity (calculated if 0 is input)</t>
  </si>
  <si>
    <t>whtblbe</t>
  </si>
  <si>
    <t>mass of blanket - beryllium part</t>
  </si>
  <si>
    <t>multiple+B215:H215</t>
  </si>
  <si>
    <t>whtblbreed</t>
  </si>
  <si>
    <t>mass of blanket - breeder part</t>
  </si>
  <si>
    <t>whtblli</t>
  </si>
  <si>
    <t xml:space="preserve">mass of blanket - lithium part </t>
  </si>
  <si>
    <t xml:space="preserve">shown indirectly </t>
  </si>
  <si>
    <t>whtblss</t>
  </si>
  <si>
    <t>mass of blanket - steel part</t>
  </si>
  <si>
    <t>whtblvd</t>
  </si>
  <si>
    <t>mass of blanket - vanadium part</t>
  </si>
  <si>
    <t>whtcas</t>
  </si>
  <si>
    <t>mass per coil of external case</t>
  </si>
  <si>
    <t>whtconcu</t>
  </si>
  <si>
    <t>copper mass in TF coil conductor</t>
  </si>
  <si>
    <t>kg/coil</t>
  </si>
  <si>
    <t>whtconsc</t>
  </si>
  <si>
    <t>superconductor mass in TF coil cable</t>
  </si>
  <si>
    <t>whtcp</t>
  </si>
  <si>
    <t>mass of TF coil inboard legs</t>
  </si>
  <si>
    <t>whtpfs</t>
  </si>
  <si>
    <t>total mass of the PF coil structure</t>
  </si>
  <si>
    <t>whtshld</t>
  </si>
  <si>
    <t>mass of shield</t>
  </si>
  <si>
    <t>whttflgs</t>
  </si>
  <si>
    <t>mass of the TF coil legs</t>
  </si>
  <si>
    <t>wpenshld</t>
  </si>
  <si>
    <t>mass of the penetration shield</t>
  </si>
  <si>
    <t>wrbi</t>
  </si>
  <si>
    <t xml:space="preserve">distance from centre of machine to building wall </t>
  </si>
  <si>
    <t>wsvfac</t>
  </si>
  <si>
    <t>warm shop building volume multiplication factor</t>
  </si>
  <si>
    <t>calwsvol</t>
  </si>
  <si>
    <t>wsvol</t>
  </si>
  <si>
    <t>volume of warm shop building</t>
  </si>
  <si>
    <t>shro, shri, trcl, hcwt, hccl, wgt2, shmf, shm, n_tf, shh, stcl, fndt, wsvfac</t>
  </si>
  <si>
    <t>acc2142, acc2273, acc2274</t>
  </si>
  <si>
    <t>wtblli2o</t>
  </si>
  <si>
    <t>mass of blanket - Li_2O part</t>
  </si>
  <si>
    <t>wtbllipb</t>
  </si>
  <si>
    <t>mass of blanket - Li-Pb part</t>
  </si>
  <si>
    <t>wtgpd</t>
  </si>
  <si>
    <t>mass of fuel used per day</t>
  </si>
  <si>
    <t>variable name</t>
  </si>
  <si>
    <t>variable value as of 7/10</t>
  </si>
  <si>
    <t>print satements to go in costs.py</t>
  </si>
  <si>
    <t>result of print statement</t>
  </si>
  <si>
    <t>If blue, supervariable algorithm created?</t>
  </si>
  <si>
    <t>print("acptmax = ", pf_power_variables.acptmax)</t>
  </si>
  <si>
    <t>print("admvol = ", buildings_variables. admvol)</t>
  </si>
  <si>
    <t>print("afuel = ", physics_variables.afuel)</t>
  </si>
  <si>
    <t>print("aintmass = ", structure_variables.aintmass)</t>
  </si>
  <si>
    <t>Yes, success</t>
  </si>
  <si>
    <t>print("awpoh = ", pfcoil_variables.awpoh)</t>
  </si>
  <si>
    <t>existing variable and printed variable are an exact match, no edit needed</t>
  </si>
  <si>
    <t>print("cconfix = ", cost_variables.cconfix)</t>
  </si>
  <si>
    <t>existing variable does not match printed variable, printed variable is entered instead</t>
  </si>
  <si>
    <t>print("cconshpf = ", cost_variables.cconshpf)</t>
  </si>
  <si>
    <t>print("cconshtf = ", cost_variables.cconshtf)</t>
  </si>
  <si>
    <t>print("cdirt = ", cost_variables.cdirt)</t>
  </si>
  <si>
    <t>revisit</t>
  </si>
  <si>
    <t>print("cdriv0 = ", ife_variables.cdriv0)</t>
  </si>
  <si>
    <t>print("cdriv1 = ", ife_variables.cdriv1)</t>
  </si>
  <si>
    <t>print("cdriv2 = ", ife_variables.cdriv2)</t>
  </si>
  <si>
    <t>print("cdriv3 = ", ife_variables.cdriv3)</t>
  </si>
  <si>
    <t>cfind</t>
  </si>
  <si>
    <t>0.24399999999999999,                       0.24399999999999999,                 0.24399999999999999,
 0.28999999999999998,</t>
  </si>
  <si>
    <t>print("cfind = ", cost_variables.cfind)</t>
  </si>
  <si>
    <t>0.244 0.244 0.244 0.29</t>
  </si>
  <si>
    <t>print("cland = ", cost_variables.cland)</t>
  </si>
  <si>
    <t>print("clgsmass = ", structure_variables.clgsmass)</t>
  </si>
  <si>
    <t>print("convol = ", buildings_variables.convol)</t>
  </si>
  <si>
    <t>print("coolwh = ", fwbs_variables.coolwh)</t>
  </si>
  <si>
    <t>print("cowner = ", cost_variables.cowner)</t>
  </si>
  <si>
    <t>print("cpstcst = ", cost_variables.cpstcst)</t>
  </si>
  <si>
    <t>print("cpttf = ", tfcoil_variables.cpttf)</t>
  </si>
  <si>
    <t>print("crypmw = ", heat_transport_variables.crypmw)</t>
  </si>
  <si>
    <t>print("cryvol = ", buildings_variables.cryvol)</t>
  </si>
  <si>
    <t>print("csi = ", cost_variables.csi)</t>
  </si>
  <si>
    <t>print("cturbb = ", cost_variables.cturbb)</t>
  </si>
  <si>
    <t>print("dcdrv0 = ", ife_variables.dcdrv0)</t>
  </si>
  <si>
    <t>print("dcdrv1 = ", ife_variables.dcdrv1)</t>
  </si>
  <si>
    <t>print("dcdrv2 = ", ife_variables.dcdrv2)</t>
  </si>
  <si>
    <t>dcond</t>
  </si>
  <si>
    <t>[6080, 6080, 6070, 6080, 6080, 8500, 6070, 8500, 8500]</t>
  </si>
  <si>
    <t>print("dcond = ", tfcoil_variables.dcond)</t>
  </si>
  <si>
    <t>6080. 6080. 6070. 6080. 6080. 8500. 6070. 8500. 8500.</t>
  </si>
  <si>
    <t>print("dcopper = ", constants.dcopper)</t>
  </si>
  <si>
    <t>print("divcst = ", cost_variables.divcst)</t>
  </si>
  <si>
    <t>print("divsur = ", divertor_variables.divsur)</t>
  </si>
  <si>
    <t>print("dlscal = ", vacuum_variables.dlscal)</t>
  </si>
  <si>
    <t>print("dtstor = ", pulse_variables.dtstor)</t>
  </si>
  <si>
    <t>print("echpwr = ", current_drive_variables.echpwr)</t>
  </si>
  <si>
    <t>print("edrive = ", ife_variables.edrive)</t>
  </si>
  <si>
    <t>print("elevol = ", buildings_variables.elevol)</t>
  </si>
  <si>
    <t>print("ensxpfm = ", pf_power_variables.ensxpfm)</t>
  </si>
  <si>
    <t>print("estotftgj = ", tfcoil_variables.estotftgj)</t>
  </si>
  <si>
    <t>print("etadrv = ", ife_variables.etadrv)</t>
  </si>
  <si>
    <t>print("expel = ", expel)</t>
  </si>
  <si>
    <t>print("expepe = ", expepe)</t>
  </si>
  <si>
    <t>print("exphts = ", exphts)</t>
  </si>
  <si>
    <t>print("exprb = ", exprb)</t>
  </si>
  <si>
    <t>print("exprf = ", exprf)</t>
  </si>
  <si>
    <t>print("exptpe = ", exptpe)</t>
  </si>
  <si>
    <t>print("fachtmw = ", heat_transport_variables.fachtmw)</t>
  </si>
  <si>
    <t>print("fburn = ", ife_variables.fburn)</t>
  </si>
  <si>
    <t>print("fcdfuel = ", cost_variables.fcdfuel)</t>
  </si>
  <si>
    <t>print("fcontng = ", cost_variables.fcontng)</t>
  </si>
  <si>
    <t>print("fcsht = ", heat_transport_variables.fcsht)</t>
  </si>
  <si>
    <t>print("fcuohsu = ", pfcoil_variables.fcuohsu)</t>
  </si>
  <si>
    <t>print("fcupfsu = ", pfcoil_variables.fcupfsu)</t>
  </si>
  <si>
    <t>print("fkind = ", cost_variables.fkind)</t>
  </si>
  <si>
    <t>print("fncmass = ", structure_variables.fncmass)</t>
  </si>
  <si>
    <t>print("ftrit = ", physics_variables.ftrit)</t>
  </si>
  <si>
    <t>print("fwallcst = ", cost_variables.fwallcst)</t>
  </si>
  <si>
    <t>print("fwarea = ", build_variables.fwarea)</t>
  </si>
  <si>
    <t>[(0, 0, 0), (0, 0, 0),
(0, 0, 0), (0, 0, 0),
(0, 0, 0), (0, 0, 0),
(0, 0, 0), (0, 0, 0),
(0, 0, 0)]</t>
  </si>
  <si>
    <t>print("fwmatm = ", ife_variables.fwmatm)</t>
  </si>
  <si>
    <t>[0. 0. 0. 0. 0. 0. 0. 0. 0. 0. 0. 0. 0. 0. 0. 0. 0. 0.</t>
  </si>
  <si>
    <t>print("gain = ", ife_variables.gain)</t>
  </si>
  <si>
    <t>print("gsmass = ", structure_variables.gsmass)</t>
  </si>
  <si>
    <t>print("helpow = ", heat_transport_variables.helpow)</t>
  </si>
  <si>
    <t>print("i_tf_sc_mat = ", tfcoil_variables.i_tf_sc_mat)</t>
  </si>
  <si>
    <t>print("i_tf_sup = ", tfcoil_variables.i_tf_sup)</t>
  </si>
  <si>
    <t>print("iblanket = ", fwbs_variables.iblanket)</t>
  </si>
  <si>
    <t>print("iefrf = ", current_drive_variables.iefrf)</t>
  </si>
  <si>
    <t>print("ife = ", ife_variables.ife)</t>
  </si>
  <si>
    <t>print("ifedrv = ", ife_variables.ifedrv)</t>
  </si>
  <si>
    <t>print("ifueltyp = ", cost_variables.ifueltyp)</t>
  </si>
  <si>
    <t>print("iohcl = ", build_variables.iohcl)</t>
  </si>
  <si>
    <t>print("ipfres = ", pfcoil_variables.ipfres)</t>
  </si>
  <si>
    <t>print("ireactor = ", cost_variables.ireactor)</t>
  </si>
  <si>
    <t>print("istore = ", pulse_variables.istore)</t>
  </si>
  <si>
    <t>print("isumatoh = ", pfcoil_variables.isumatoh)</t>
  </si>
  <si>
    <t>print("isumatpf = ", pfcoil_variables.isumatpf)</t>
  </si>
  <si>
    <t>print("itart = ", physics_variables.itart)</t>
  </si>
  <si>
    <t>print("lpulse = ", pulse_variables.lpulse)</t>
  </si>
  <si>
    <t>print("lsa = ", cost_variables.lsa)</t>
  </si>
  <si>
    <t>print("mcdriv = ", ife_variables.mcdriv)</t>
  </si>
  <si>
    <t>print("n_tf = ", tfcoil_variables.n_tf)</t>
  </si>
  <si>
    <t>print("n_tf_turn = ", tfcoil_variables.n_tf_turn)</t>
  </si>
  <si>
    <t>print("nohc = ", pfcoil_variables.nohc)</t>
  </si>
  <si>
    <t>print("nphx = ", heat_transport_variables.nphx)</t>
  </si>
  <si>
    <t>print("ntype = ", vacuum_variables.ntype)</t>
  </si>
  <si>
    <t>print("nvduct = ", vacuum_variables.nvduct)</t>
  </si>
  <si>
    <t>print("pacpmw = ", heat_transport_variables.pacpmw)</t>
  </si>
  <si>
    <t>print("peakmva = ", heat_transport_variables.peakmva)</t>
  </si>
  <si>
    <t>print("pfckts = ", pf_power_variables.pfckts)</t>
  </si>
  <si>
    <t>print("pfwdiv = ", heat_transport_variables.pfwdiv)</t>
  </si>
  <si>
    <t>print("pfwndl = ", pfwndl)</t>
  </si>
  <si>
    <t>print("pgrossmw = ", heat_transport_variables.pgrossmw)</t>
  </si>
  <si>
    <t>print("pinjht = ", heat_transport_variables.pinjht)</t>
  </si>
  <si>
    <t>print("pinjwp = ", heat_transport_variables.pinjwp)</t>
  </si>
  <si>
    <t>print("plhybd = ", current_drive_variables.plhybd)</t>
  </si>
  <si>
    <t>print("pnbitot = ", current_drive_variables.pnbitot)</t>
  </si>
  <si>
    <t>print("pnetelmw = ", heat_transport_variables.pnetelmw)</t>
  </si>
  <si>
    <t>print("pnucblkt = ", fwbs_variables.pnucblkt)</t>
  </si>
  <si>
    <t>print("pnucshld = ", fwbs_variables.pnucshld)</t>
  </si>
  <si>
    <t>print("powfmw = ", physics_variables.powfmw)</t>
  </si>
  <si>
    <t>print("pthermmw = ", heat_transport_variables.pthermmw)</t>
  </si>
  <si>
    <t>print("rbvol = ", buildings_variables.rbvol)</t>
  </si>
  <si>
    <t>print("reprat = ", ife_variables.reprat)</t>
  </si>
  <si>
    <t>ric</t>
  </si>
  <si>
    <t>[17.946, 20.668, -7.722, -7.722, -5.237, -5.237, -185.689]</t>
  </si>
  <si>
    <t>print("ric = ", pfcoil_variables.ric)</t>
  </si>
  <si>
    <t xml:space="preserve">17.94655535 20.66898692 -7.72260112 -7.72260112 -5.23767674 -5.23767674 -185.68940608 0. 0. 0. 0. 0. 0. 0. 0. 0. 0. 0. 0. 0. 0. 0. </t>
  </si>
  <si>
    <t>rjconpf</t>
  </si>
  <si>
    <t>[11000000,11000000,
6000000, 6000000,
8000000, 8000000,
8000000,  8000000,
30000000, 30000000,
30000000, 30000000,
30000000, 30000000,
30000000, 30000000,
30000000, 30000000,
30000000, 30000000,
30000000, 30000000]</t>
  </si>
  <si>
    <t>print("rjconpf = ", pfcoil_variables.rjconpf)</t>
  </si>
  <si>
    <t>11000000. 11000000. 6000000. 6000000. 8000000. 8000000. 8000000. 8000000. 30000000. 30000000. 30000000. 30000000. 30000000. 30000000. 30000000. 30000000. 30000000. 30000000. 30000000. 30000000. 30000000. 30000000.</t>
  </si>
  <si>
    <t>print("rmbvol = ", buildings_variables.rmbvol)</t>
  </si>
  <si>
    <t>print("rndfuel = ", physics_variables.rndfuel)</t>
  </si>
  <si>
    <t>rpf</t>
  </si>
  <si>
    <t>[5.5667E+00, 5.5667E+00, 1.6706E+01, 1.6706E+01, 1.5180E+01, 1.5180E+01, 2.3365E+00]</t>
  </si>
  <si>
    <t>print("rpf = ", pfcoil_variables.rpf)</t>
  </si>
  <si>
    <t xml:space="preserve">5.56666667 5.56666667 16.72949722 16.72949722 15.20644854 15.20644854 2.27976055 0. 0. 0. 0. 0. 0. 0. 0. 0. 0. 0. 0. 0. 0. 0. </t>
  </si>
  <si>
    <t>print("shmatm = ", ife_variables.shmatm)</t>
  </si>
  <si>
    <t>0. 0. 0. 0. 0. 0. 0. 0. 0.</t>
  </si>
  <si>
    <t>print("shovol = ", buildings_variables.shovol)</t>
  </si>
  <si>
    <t>print("spfbusl = ", pf_power_variables.spfbusl)</t>
  </si>
  <si>
    <t>print("srcktpm = ", pf_power_variables.srcktpm)</t>
  </si>
  <si>
    <t>print("tdown = ", times_variables.tdown)</t>
  </si>
  <si>
    <t>print("tdspmw = ", ife_variables.tdspmw)</t>
  </si>
  <si>
    <t>print("tfacmw = ", ife_variables.tfacmw)</t>
  </si>
  <si>
    <t>print("tfbusl = ", tfcoil_variables.tfbusl)</t>
  </si>
  <si>
    <t>print("tfbusmas = ", tfcoil_variables.tfbusmas)</t>
  </si>
  <si>
    <t>print("tfckw = ", tfcoil_variables.tfckw)</t>
  </si>
  <si>
    <t>print("tfcmw = ", tfcoil_variables.tfcmw)</t>
  </si>
  <si>
    <t>print("tfleng = ", tfcoil_variables.tfleng)</t>
  </si>
  <si>
    <t>print("tlvpmw = ", heat_transport_variables.tlvpmw)</t>
  </si>
  <si>
    <t>print("tmpcry = ", tfcoil_variables.tmpcry)</t>
  </si>
  <si>
    <t>print("trithtmw = ", heat_transport_variables.trithtmw)</t>
  </si>
  <si>
    <t>print("triv = ", buildings_variables.triv)</t>
  </si>
  <si>
    <t>turns</t>
  </si>
  <si>
    <t>[4.48663884e+02, 5.16724673e+02, 1.93065028e+02, 1.93065028e+02, 1.30941918e+02, 1.30941918e+02, 4.64223515e+03]</t>
  </si>
  <si>
    <t>print("turns = ", pfcoil_variables.turns)</t>
  </si>
  <si>
    <t xml:space="preserve">448.663884 516.724673 193.065028 193.065028 130.941918 130.941918 4642.23515 1. 100. 100. 100. 100. 100. 100. 100. 100. 100. 100. 100. 100. 100. </t>
  </si>
  <si>
    <t>print("twopi = ", constants.twopi)</t>
  </si>
  <si>
    <t>print("ucad = ", cost_variables.ucad)</t>
  </si>
  <si>
    <t>print("ucaf = ", cost_variables.ucaf)</t>
  </si>
  <si>
    <t>print("ucahts = ", cost_variables.ucahts)</t>
  </si>
  <si>
    <t>print("ucap = ", cost_variables.ucap)</t>
  </si>
  <si>
    <t>print("ucblbe = ", cost_variables.ucblbe)</t>
  </si>
  <si>
    <t>print("ucblbreed = ", ucblbreed)</t>
  </si>
  <si>
    <t>print("ucblli = ", cost_variables.ucblli)</t>
  </si>
  <si>
    <t>print("ucblli2o = ", cost_variables.ucblli2o)</t>
  </si>
  <si>
    <t>print("ucbllipb = ", cost_variables.ucbllipb)</t>
  </si>
  <si>
    <t>print("ucblss = ", cost_variables.ucblss)</t>
  </si>
  <si>
    <t>print("ucblvd = ", cost_variables.ucblvd)</t>
  </si>
  <si>
    <t xml:space="preserve">revisit </t>
  </si>
  <si>
    <t>print("ucbpmp = ", cost_variables.ucbpmp)</t>
  </si>
  <si>
    <t>print("ucbus = ", cost_variables.ucbus)</t>
  </si>
  <si>
    <t>print("uccarb = ", ife_variables.uccarb)</t>
  </si>
  <si>
    <t>print("uccase = ", cost_variables.uccase)</t>
  </si>
  <si>
    <t>print("ucconc = ", ife_variables.ucconc)</t>
  </si>
  <si>
    <t>print("uccpcl1 = ", cost_variables.uccpcl1)</t>
  </si>
  <si>
    <t>print("uccpclb = ", cost_variables.uccpclb)</t>
  </si>
  <si>
    <t>print("uccpmp = ", cost_variables.uccpmp)</t>
  </si>
  <si>
    <t>print("uccr = ", cost_variables.uccr)</t>
  </si>
  <si>
    <t>print("uccry = ", cost_variables.uccry)</t>
  </si>
  <si>
    <t>print("uccryo = ", cost_variables.uccryo)</t>
  </si>
  <si>
    <t>print("uccu = ", cost_variables.uccu)</t>
  </si>
  <si>
    <t>print("ucdgen = ", cost_variables.ucdgen)</t>
  </si>
  <si>
    <t>print("ucdiv = ", cost_variables.ucdiv)</t>
  </si>
  <si>
    <t>print("ucdtc = ", cost_variables.ucdtc)</t>
  </si>
  <si>
    <t>print("ucduct = ", cost_variables.ucduct)</t>
  </si>
  <si>
    <t>print("ucech = ", cost_variables.ucech)</t>
  </si>
  <si>
    <t>print("ucel = ", cost_variables.ucel)</t>
  </si>
  <si>
    <t>print("ucf1 = ", cost_variables.ucf1)</t>
  </si>
  <si>
    <t>print("ucfnc = ", cost_variables.ucfnc)</t>
  </si>
  <si>
    <t>print("ucfpr = ", cost_variables.ucfpr)</t>
  </si>
  <si>
    <t>print("ucfwa = ", cost_variables.ucfwa)</t>
  </si>
  <si>
    <t>print("ucfwps = ", cost_variables.ucfwps)</t>
  </si>
  <si>
    <t>print("ucfws = ", cost_variables.ucfws)</t>
  </si>
  <si>
    <t>print("ucgss = ", cost_variables.ucgss)</t>
  </si>
  <si>
    <t>print("uchrs = ", cost_variables.uchrs)</t>
  </si>
  <si>
    <t>uchts</t>
  </si>
  <si>
    <t xml:space="preserve"> [15.300000000000001, 19.100000000000001]</t>
  </si>
  <si>
    <t>print("uchts = ", cost_variables.uchts)</t>
  </si>
  <si>
    <t>15.3 19.1</t>
  </si>
  <si>
    <t>print("uciac = ", cost_variables.uciac)</t>
  </si>
  <si>
    <t>print("ucich = ", cost_variables.ucich)</t>
  </si>
  <si>
    <t>print("ucint = ", cost_variables.ucint)</t>
  </si>
  <si>
    <t>print("uclh = ", cost_variables.uclh)</t>
  </si>
  <si>
    <t>print("uclv = ", cost_variables.uclv)</t>
  </si>
  <si>
    <t>print("ucmb = ", cost_variables.ucmb)</t>
  </si>
  <si>
    <t>print("ucme = ", cost_variables.ucme)</t>
  </si>
  <si>
    <t>print("ucmisc = ", cost_variables.ucmisc)</t>
  </si>
  <si>
    <t>print("ucnbi = ", cost_variables.ucnbi)</t>
  </si>
  <si>
    <t>print("ucnbv = ", cost_variables.ucnbv)</t>
  </si>
  <si>
    <t>print("ucpens = ", cost_variables.ucpens)</t>
  </si>
  <si>
    <t>print("ucpfb = ", cost_variables.ucpfb)</t>
  </si>
  <si>
    <t>print("ucpfbk = ", cost_variables. ucpfbk)</t>
  </si>
  <si>
    <t>print("ucpfbs = ", cost_variables.ucpfbs)</t>
  </si>
  <si>
    <t>print("ucpfcb = ", cost_variables.ucpfcb)</t>
  </si>
  <si>
    <t>print("ucpfdr1 = ", cost_variables.ucpfdr1)</t>
  </si>
  <si>
    <t>print("ucpfic = ", cost_variables.ucpfic)</t>
  </si>
  <si>
    <t>print("ucpfps = ", cost_variables.ucpfps)</t>
  </si>
  <si>
    <t>print("ucphx = ", cost_variables.ucphx)</t>
  </si>
  <si>
    <t>print("ucpp = ", cost_variables.ucpp)</t>
  </si>
  <si>
    <t>print("ucrb = ", cost_variables.ucrb)</t>
  </si>
  <si>
    <t>ucsc</t>
  </si>
  <si>
    <t>[600, 600, 300, 600, 600, 600, 300, 1200, 1200]</t>
  </si>
  <si>
    <t>print("ucsc = ", cost_variables.ucsc)</t>
  </si>
  <si>
    <t>600. 600. 300. 600. 600. 600. 300. 1200. 1200.</t>
  </si>
  <si>
    <t>print("ucsh = ", cost_variables.ucsh)</t>
  </si>
  <si>
    <t>print("ucshld = ", cost_variables.ucshld)</t>
  </si>
  <si>
    <t>print("ucswyd = ", cost_variables.ucswyd)</t>
  </si>
  <si>
    <t>print("uctfbr = ", cost_variables.uctfbr)</t>
  </si>
  <si>
    <t>print("uctfbus = ", cost_variables.uctfbus)</t>
  </si>
  <si>
    <t>print("uctfdr = ", cost_variables.uctfdr)</t>
  </si>
  <si>
    <t>print("uctfgr = ", cost_variables.uctfgr)</t>
  </si>
  <si>
    <t>print("uctfic = ", cost_variables.uctfic)</t>
  </si>
  <si>
    <t>print("uctfps = ", cost_variables.uctfps)</t>
  </si>
  <si>
    <t>print("uctfsw = ", cost_variables.uctfsw)</t>
  </si>
  <si>
    <t>print("uctpmp = ", cost_variables.uctpmp)</t>
  </si>
  <si>
    <t>print("uctr = ", cost_variables.uctr)</t>
  </si>
  <si>
    <t>ucturb</t>
  </si>
  <si>
    <t>[230000000, 245000000]</t>
  </si>
  <si>
    <t>print("ucturb = ", cost_variables.ucturb)</t>
  </si>
  <si>
    <t>2.30e+08 2.45e+08</t>
  </si>
  <si>
    <t>print("ucvalv = ", cost_variables.ucvalv)</t>
  </si>
  <si>
    <t>print("ucvdsh = ", cost_variables.ucvdsh)</t>
  </si>
  <si>
    <t>print("ucviac = ", cost_variables.ucviac)</t>
  </si>
  <si>
    <t>print("ucwindpf = ", cost_variables.ucwindpf)</t>
  </si>
  <si>
    <t>print("ucwindtf = ", cost_variables.ucwindtf)</t>
  </si>
  <si>
    <t>print("ucws = ", cost_variables.ucws)</t>
  </si>
  <si>
    <t>print("umass = ", constants.umass)</t>
  </si>
  <si>
    <t>print("vacdshm = ", vacuum_variables.vacdshm)</t>
  </si>
  <si>
    <t>print("vachtmw = ", heat_transport_variables.vachtmw)</t>
  </si>
  <si>
    <t>print("vcdimax = ", vacuum_variables.vcdimax)</t>
  </si>
  <si>
    <t xml:space="preserve"> [0.29999999999999999, 0.29999999999999999, 0.29999999999999999, 0.29999999999999999, 0.29999999999999999, 0.29999999999999999, 0.29999999999999999, 0.29999999999999999, 0.29999999999999999, 0.29999999999999999, 0.29999999999999999, 0.29999999999999999,          0.29999999999999999,         0.29999999999999999,           0.29999999999999999,      0.29999999999999999,                0.29999999999999999,     0.29999999999999999, 0.29999999999999999, 0.29999999999999999, 0.29999999999999999, 0.29999999999999999 ]</t>
  </si>
  <si>
    <t>print("vf = ", pfcoil_variables.vf)</t>
  </si>
  <si>
    <t>0.3 0.3 0.3 0.3 0.3 0.3 0.3 0.3 0.3 0.3 0.3 0.3 0.3 0.3 0.3 0.3 0.3 0.3 0.3 0.3 0.3 0.3</t>
  </si>
  <si>
    <t>print("vfohc = ", pfcoil_variables.vfohc)</t>
  </si>
  <si>
    <t>print("volrci = ", buildings_variables.volrci)</t>
  </si>
  <si>
    <t>print("vpfskv = ", pf_power_variables.vpfskv)</t>
  </si>
  <si>
    <t>print("vpumpn = ", vacuum_variables.vpumpn)</t>
  </si>
  <si>
    <t>print("vtfskv = ", tfcoil_variables.vtfskv)</t>
  </si>
  <si>
    <t>print("vvmass = ", fwbs_variables.vvmass)</t>
  </si>
  <si>
    <t>print("whtblbe = ", fwbs_variables.whtblbe)</t>
  </si>
  <si>
    <t xml:space="preserve">stopped here </t>
  </si>
  <si>
    <t>print("whtblbreed = ", fwbs_variables.whtblbreed)</t>
  </si>
  <si>
    <t>print("whtblli = ", fwbs_variables.whtblli)</t>
  </si>
  <si>
    <t>print("whtblss = ", fwbs_variables.whtblss)</t>
  </si>
  <si>
    <t>print("whtblvd = ", fwbs_variables.whtblvd)</t>
  </si>
  <si>
    <t>print("whtcas = ", tfcoil_variables.whtcas)</t>
  </si>
  <si>
    <t>print("whtconcu = ", tfcoil_variables.whtconcu)</t>
  </si>
  <si>
    <t>print("whtconsc = ", tfcoil_variables.whtconsc)</t>
  </si>
  <si>
    <t>print("whtcp = ", tfcoil_variables.whtcp)</t>
  </si>
  <si>
    <t>print("whtpfs = ", pfcoil_variables.whtpfs)</t>
  </si>
  <si>
    <t>print("whtshld = ", fwbs_variables.whtshld)</t>
  </si>
  <si>
    <t>print("whttflgs = ", tfcoil_variables.whttflgs)</t>
  </si>
  <si>
    <t>print("wpenshld = ", fwbs_variables.wpenshld)</t>
  </si>
  <si>
    <t>print("wsvol = ", buildings_variables.wsvol)</t>
  </si>
  <si>
    <t>print("wtblli2o = ", fwbs_variables.wtblli2o)</t>
  </si>
  <si>
    <t>print("wtbllipb = ", fwbs_variables.wtbllipb)</t>
  </si>
  <si>
    <t>Account name</t>
  </si>
  <si>
    <t>PROCESSdeconstruction (Vlilly "by hand")</t>
  </si>
  <si>
    <t>july9run_OUT.DAT</t>
  </si>
  <si>
    <t>RESOLVED, calrmbvol</t>
  </si>
  <si>
    <t>RESOLVED, calwsvol</t>
  </si>
  <si>
    <t>RESOLVED</t>
  </si>
  <si>
    <t>accpp</t>
  </si>
  <si>
    <t>acchx</t>
  </si>
  <si>
    <t>accppa</t>
  </si>
  <si>
    <t>accindrt</t>
  </si>
  <si>
    <t>acconcost</t>
  </si>
  <si>
    <t>Vlilly "by hand"</t>
  </si>
  <si>
    <t xml:space="preserve">PROCESS Printed value </t>
  </si>
  <si>
    <t>4o</t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</si>
  <si>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</si>
  <si>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</si>
  <si>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c2141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</si>
  <si>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c2142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</si>
  <si>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</si>
  <si>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</si>
  <si>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c216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</si>
  <si>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c2171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</si>
  <si>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c2172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</si>
  <si>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c2173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</si>
  <si>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c2174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</si>
  <si>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c217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</si>
  <si>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</si>
  <si>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</si>
  <si>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c22121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</si>
  <si>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c22122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</si>
  <si>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c22123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</si>
  <si>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c22124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</si>
  <si>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</si>
  <si>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c22131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</si>
  <si>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c22132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</si>
  <si>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</si>
  <si>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</si>
  <si>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c2215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</si>
  <si>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(cost_variables.c221)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</si>
  <si>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c22211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</si>
  <si>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c22212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</si>
  <si>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c22213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</si>
  <si>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c22214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</si>
  <si>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c22215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</si>
  <si>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</si>
  <si>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c22221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</si>
  <si>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c22222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</si>
  <si>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c22223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</si>
  <si>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c22224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</si>
  <si>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</si>
  <si>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c2223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</si>
  <si>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(cost_variables.c222)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</si>
  <si>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c2231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</si>
  <si>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c2232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</si>
  <si>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c2233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</si>
  <si>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</si>
  <si>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</si>
  <si>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</si>
  <si>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</si>
  <si>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</si>
  <si>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</si>
  <si>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c2246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</si>
  <si>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</si>
  <si>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c22511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</si>
  <si>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c22512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</si>
  <si>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c22513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</si>
  <si>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c22514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</si>
  <si>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c22515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</si>
  <si>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</si>
  <si>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</si>
  <si>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</si>
  <si>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</si>
  <si>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</si>
  <si>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</si>
  <si>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c22526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</si>
  <si>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c22527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</si>
  <si>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</si>
  <si>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</si>
  <si>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</si>
  <si>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cpp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</si>
  <si>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chx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</si>
  <si>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c2261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</si>
  <si>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c2262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</si>
  <si>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c2263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</si>
  <si>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c226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</si>
  <si>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c2271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</si>
  <si>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c2272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</si>
  <si>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c2273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</si>
  <si>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c2274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</si>
  <si>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c227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</si>
  <si>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c228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</si>
  <si>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c229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</si>
  <si>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</si>
  <si>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</si>
  <si>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c241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</si>
  <si>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c242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</si>
  <si>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c243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</si>
  <si>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c244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</si>
  <si>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c245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</si>
  <si>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c24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</si>
  <si>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c25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</si>
  <si>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c26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</si>
  <si>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(cost_variables.cdirt)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</si>
  <si>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(cost_variables.crctcore)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</si>
  <si>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cindrt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</si>
  <si>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</t>
    </r>
    <r>
      <rPr>
        <sz val="7"/>
        <color rgb="FF9CDCFE"/>
        <rFont val="Consolas"/>
        <family val="3"/>
      </rPr>
      <t>self</t>
    </r>
    <r>
      <rPr>
        <sz val="7"/>
        <color rgb="FFFFFFFF"/>
        <rFont val="Consolas"/>
        <family val="3"/>
      </rPr>
      <t>.</t>
    </r>
    <r>
      <rPr>
        <sz val="7"/>
        <color rgb="FF9CDCFE"/>
        <rFont val="Consolas"/>
        <family val="3"/>
      </rPr>
      <t>ccont</t>
    </r>
    <r>
      <rPr>
        <sz val="7"/>
        <color rgb="FFFFFFFF"/>
        <rFont val="Consolas"/>
        <family val="3"/>
      </rPr>
      <t>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</si>
  <si>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(cost_variables.concost)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</si>
  <si>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(cost_variables.moneyint)</t>
    </r>
  </si>
  <si>
    <r>
      <t xml:space="preserve">        </t>
    </r>
    <r>
      <rPr>
        <sz val="7"/>
        <color rgb="FFDCDCAA"/>
        <rFont val="Consolas"/>
        <family val="3"/>
      </rPr>
      <t>print</t>
    </r>
    <r>
      <rPr>
        <sz val="7"/>
        <color rgb="FFFFFFFF"/>
        <rFont val="Consolas"/>
        <family val="3"/>
      </rPr>
      <t>(cost_variables.capcost)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</si>
</sst>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rgb="FFFFFFFF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right" wrapText="1"/>
    </xf>
    <xf numFmtId="0" fontId="0" fillId="2" borderId="1" xfId="0" quotePrefix="1" applyFill="1" applyBorder="1" applyAlignment="1">
      <alignment horizontal="right" wrapText="1"/>
    </xf>
    <xf numFmtId="11" fontId="4" fillId="2" borderId="1" xfId="0" applyNumberFormat="1" applyFont="1" applyFill="1" applyBorder="1" applyAlignment="1">
      <alignment horizontal="right" vertical="center"/>
    </xf>
    <xf numFmtId="11" fontId="5" fillId="2" borderId="1" xfId="0" applyNumberFormat="1" applyFont="1" applyFill="1" applyBorder="1" applyAlignment="1">
      <alignment horizontal="right" vertical="center"/>
    </xf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/>
    <xf numFmtId="164" fontId="0" fillId="5" borderId="1" xfId="0" applyNumberFormat="1" applyFill="1" applyBorder="1"/>
    <xf numFmtId="0" fontId="0" fillId="5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2" borderId="1" xfId="0" applyNumberFormat="1" applyFill="1" applyBorder="1" applyAlignment="1">
      <alignment horizontal="right" vertical="center"/>
    </xf>
    <xf numFmtId="0" fontId="0" fillId="2" borderId="0" xfId="0" quotePrefix="1" applyFill="1" applyAlignment="1">
      <alignment horizontal="right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  <xf numFmtId="11" fontId="0" fillId="6" borderId="0" xfId="0" applyNumberFormat="1" applyFill="1" applyAlignment="1">
      <alignment wrapText="1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11" fontId="0" fillId="7" borderId="0" xfId="0" applyNumberFormat="1" applyFill="1" applyAlignment="1">
      <alignment wrapText="1"/>
    </xf>
    <xf numFmtId="0" fontId="0" fillId="7" borderId="0" xfId="0" applyFill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0" fillId="8" borderId="1" xfId="0" applyFill="1" applyBorder="1"/>
    <xf numFmtId="0" fontId="0" fillId="4" borderId="0" xfId="0" applyFill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right" wrapText="1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7" xfId="0" applyBorder="1"/>
    <xf numFmtId="0" fontId="4" fillId="0" borderId="2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5" borderId="5" xfId="0" applyFill="1" applyBorder="1" applyAlignment="1">
      <alignment horizontal="center"/>
    </xf>
    <xf numFmtId="11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11" fontId="4" fillId="0" borderId="5" xfId="0" applyNumberFormat="1" applyFont="1" applyBorder="1" applyAlignment="1">
      <alignment vertical="center"/>
    </xf>
    <xf numFmtId="11" fontId="0" fillId="3" borderId="5" xfId="0" applyNumberFormat="1" applyFill="1" applyBorder="1"/>
    <xf numFmtId="11" fontId="5" fillId="0" borderId="5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vertical="center"/>
    </xf>
    <xf numFmtId="0" fontId="0" fillId="0" borderId="1" xfId="0" quotePrefix="1" applyBorder="1" applyAlignment="1">
      <alignment horizontal="right" wrapText="1"/>
    </xf>
    <xf numFmtId="0" fontId="2" fillId="0" borderId="1" xfId="0" quotePrefix="1" applyFont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6" xfId="0" applyBorder="1" applyAlignment="1">
      <alignment horizontal="right"/>
    </xf>
    <xf numFmtId="0" fontId="0" fillId="5" borderId="1" xfId="0" applyFill="1" applyBorder="1" applyAlignment="1">
      <alignment horizontal="center" wrapText="1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quotePrefix="1" applyFont="1" applyBorder="1" applyAlignment="1">
      <alignment vertical="center" wrapText="1"/>
    </xf>
    <xf numFmtId="0" fontId="0" fillId="8" borderId="0" xfId="0" applyFill="1"/>
    <xf numFmtId="0" fontId="0" fillId="0" borderId="5" xfId="0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11" fontId="4" fillId="0" borderId="1" xfId="0" quotePrefix="1" applyNumberFormat="1" applyFont="1" applyBorder="1" applyAlignment="1">
      <alignment horizontal="right" wrapText="1"/>
    </xf>
    <xf numFmtId="11" fontId="4" fillId="0" borderId="1" xfId="0" applyNumberFormat="1" applyFont="1" applyBorder="1" applyAlignment="1">
      <alignment vertical="center"/>
    </xf>
    <xf numFmtId="11" fontId="5" fillId="0" borderId="1" xfId="0" applyNumberFormat="1" applyFont="1" applyBorder="1" applyAlignment="1">
      <alignment horizontal="right" vertical="center"/>
    </xf>
    <xf numFmtId="11" fontId="0" fillId="0" borderId="1" xfId="0" quotePrefix="1" applyNumberFormat="1" applyBorder="1" applyAlignment="1">
      <alignment horizontal="right"/>
    </xf>
    <xf numFmtId="11" fontId="4" fillId="0" borderId="1" xfId="0" applyNumberFormat="1" applyFont="1" applyBorder="1" applyAlignment="1">
      <alignment horizontal="right" vertical="center"/>
    </xf>
    <xf numFmtId="11" fontId="0" fillId="0" borderId="1" xfId="0" quotePrefix="1" applyNumberFormat="1" applyBorder="1" applyAlignment="1">
      <alignment horizontal="right" wrapText="1"/>
    </xf>
    <xf numFmtId="0" fontId="6" fillId="0" borderId="1" xfId="0" applyFont="1" applyBorder="1" applyAlignment="1">
      <alignment vertical="center"/>
    </xf>
    <xf numFmtId="0" fontId="0" fillId="5" borderId="2" xfId="0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0" fillId="0" borderId="6" xfId="0" applyBorder="1"/>
    <xf numFmtId="0" fontId="4" fillId="0" borderId="5" xfId="0" applyFont="1" applyBorder="1"/>
    <xf numFmtId="0" fontId="0" fillId="0" borderId="3" xfId="0" applyBorder="1"/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11" fontId="0" fillId="0" borderId="1" xfId="0" applyNumberForma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/>
    <xf numFmtId="0" fontId="0" fillId="0" borderId="0" xfId="1" applyNumberFormat="1" applyFont="1" applyFill="1" applyBorder="1"/>
    <xf numFmtId="0" fontId="11" fillId="4" borderId="9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C206-8223-4187-B3E2-19557BBBE183}">
  <sheetPr codeName="Sheet1"/>
  <dimension ref="A1:L144"/>
  <sheetViews>
    <sheetView topLeftCell="C1" zoomScale="150" zoomScaleNormal="70" workbookViewId="0">
      <pane ySplit="1" topLeftCell="A87" activePane="bottomLeft" state="frozen"/>
      <selection pane="bottomLeft" activeCell="K87" sqref="K87"/>
    </sheetView>
  </sheetViews>
  <sheetFormatPr defaultColWidth="8.88671875" defaultRowHeight="14.4" x14ac:dyDescent="0.3"/>
  <cols>
    <col min="1" max="1" width="4.109375" customWidth="1"/>
    <col min="2" max="2" width="10.6640625" customWidth="1"/>
    <col min="3" max="3" width="39.88671875" customWidth="1"/>
    <col min="4" max="4" width="11" customWidth="1"/>
    <col min="5" max="5" width="19.88671875" style="46" customWidth="1"/>
    <col min="6" max="6" width="5.6640625" customWidth="1"/>
    <col min="7" max="7" width="6.88671875" customWidth="1"/>
    <col min="8" max="8" width="8.6640625" customWidth="1"/>
    <col min="9" max="9" width="10.88671875" style="7" customWidth="1"/>
    <col min="10" max="10" width="8.6640625" style="7" customWidth="1"/>
    <col min="11" max="11" width="49.109375" style="1" customWidth="1"/>
  </cols>
  <sheetData>
    <row r="1" spans="1:12" ht="43.2" x14ac:dyDescent="0.3">
      <c r="A1" s="22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4" t="s">
        <v>5</v>
      </c>
      <c r="G1" s="24" t="s">
        <v>6</v>
      </c>
      <c r="H1" s="24" t="s">
        <v>7</v>
      </c>
      <c r="I1" s="26" t="s">
        <v>8</v>
      </c>
      <c r="J1" s="27" t="s">
        <v>9</v>
      </c>
      <c r="K1" s="23" t="s">
        <v>10</v>
      </c>
      <c r="L1" t="s">
        <v>11</v>
      </c>
    </row>
    <row r="2" spans="1:12" ht="30" customHeight="1" x14ac:dyDescent="0.5">
      <c r="A2" s="102" t="s">
        <v>12</v>
      </c>
      <c r="B2" s="103"/>
      <c r="C2" s="103"/>
      <c r="D2" s="103"/>
      <c r="E2" s="103"/>
      <c r="F2" s="103"/>
      <c r="G2" s="103"/>
      <c r="H2" s="103"/>
      <c r="I2" s="103"/>
      <c r="J2" s="103"/>
      <c r="K2" s="104"/>
    </row>
    <row r="3" spans="1:12" x14ac:dyDescent="0.3">
      <c r="A3">
        <v>1</v>
      </c>
      <c r="B3" s="4" t="s">
        <v>13</v>
      </c>
      <c r="C3" s="4" t="s">
        <v>14</v>
      </c>
      <c r="D3" s="5">
        <v>5523.9328229631301</v>
      </c>
      <c r="E3" s="45">
        <f t="shared" ref="E3" si="0">D3*10^6</f>
        <v>5523932822.96313</v>
      </c>
      <c r="F3" s="4">
        <v>0</v>
      </c>
      <c r="G3" s="4">
        <f xml:space="preserve"> D3/D3</f>
        <v>1</v>
      </c>
      <c r="H3" s="4"/>
      <c r="I3" s="8" t="s">
        <v>15</v>
      </c>
      <c r="J3" s="8" t="s">
        <v>16</v>
      </c>
      <c r="K3" s="41" t="s">
        <v>17</v>
      </c>
    </row>
    <row r="4" spans="1:12" x14ac:dyDescent="0.3">
      <c r="A4">
        <f>A3+1</f>
        <v>2</v>
      </c>
      <c r="B4" s="4" t="s">
        <v>18</v>
      </c>
      <c r="C4" s="4" t="s">
        <v>19</v>
      </c>
      <c r="D4" s="5">
        <v>778.64828352390703</v>
      </c>
      <c r="E4" s="45">
        <f t="shared" ref="E4:E13" si="1">D4*10^6</f>
        <v>778648283.52390707</v>
      </c>
      <c r="F4" s="4">
        <v>1</v>
      </c>
      <c r="G4" s="4">
        <f>D4/D3</f>
        <v>0.1409590428556709</v>
      </c>
      <c r="H4" s="4">
        <v>2</v>
      </c>
      <c r="I4" s="8" t="s">
        <v>20</v>
      </c>
      <c r="J4" s="8" t="s">
        <v>16</v>
      </c>
      <c r="K4" s="41" t="s">
        <v>17</v>
      </c>
    </row>
    <row r="5" spans="1:12" x14ac:dyDescent="0.3">
      <c r="A5">
        <f t="shared" ref="A5:A68" si="2">A4+1</f>
        <v>3</v>
      </c>
      <c r="B5" s="4" t="s">
        <v>21</v>
      </c>
      <c r="C5" s="4" t="s">
        <v>22</v>
      </c>
      <c r="D5" s="5">
        <v>35.200000000000003</v>
      </c>
      <c r="E5" s="45">
        <f t="shared" si="1"/>
        <v>35200000</v>
      </c>
      <c r="F5" s="4">
        <v>2</v>
      </c>
      <c r="G5" s="4">
        <f>D5/D3</f>
        <v>6.3722715550907317E-3</v>
      </c>
      <c r="H5" s="4">
        <v>21</v>
      </c>
      <c r="I5" s="8" t="s">
        <v>23</v>
      </c>
      <c r="J5" s="8" t="s">
        <v>16</v>
      </c>
      <c r="K5" s="17" t="s">
        <v>24</v>
      </c>
    </row>
    <row r="6" spans="1:12" x14ac:dyDescent="0.3">
      <c r="A6">
        <f t="shared" si="2"/>
        <v>4</v>
      </c>
      <c r="B6" s="4" t="s">
        <v>25</v>
      </c>
      <c r="C6" s="4" t="s">
        <v>26</v>
      </c>
      <c r="D6" s="5">
        <v>452.161853080269</v>
      </c>
      <c r="E6" s="45">
        <f t="shared" si="1"/>
        <v>452161853.08026898</v>
      </c>
      <c r="F6" s="4">
        <v>2</v>
      </c>
      <c r="G6" s="4">
        <f>D6/D3</f>
        <v>8.1855060076150926E-2</v>
      </c>
      <c r="H6" s="4">
        <v>21</v>
      </c>
      <c r="I6" s="8" t="s">
        <v>27</v>
      </c>
      <c r="J6" s="8" t="s">
        <v>16</v>
      </c>
      <c r="K6" s="17" t="s">
        <v>28</v>
      </c>
    </row>
    <row r="7" spans="1:12" x14ac:dyDescent="0.3">
      <c r="A7">
        <f t="shared" si="2"/>
        <v>5</v>
      </c>
      <c r="B7" s="4" t="s">
        <v>29</v>
      </c>
      <c r="C7" s="4" t="s">
        <v>30</v>
      </c>
      <c r="D7" s="5">
        <v>38</v>
      </c>
      <c r="E7" s="45">
        <f t="shared" si="1"/>
        <v>38000000</v>
      </c>
      <c r="F7" s="4">
        <v>2</v>
      </c>
      <c r="G7" s="4">
        <f>D7/D3</f>
        <v>6.8791567924274943E-3</v>
      </c>
      <c r="H7" s="4">
        <v>21</v>
      </c>
      <c r="I7" s="8" t="s">
        <v>31</v>
      </c>
      <c r="J7" s="8" t="s">
        <v>16</v>
      </c>
      <c r="K7" s="17" t="s">
        <v>32</v>
      </c>
    </row>
    <row r="8" spans="1:12" ht="28.8" x14ac:dyDescent="0.3">
      <c r="A8">
        <f t="shared" si="2"/>
        <v>6</v>
      </c>
      <c r="B8" s="4" t="s">
        <v>33</v>
      </c>
      <c r="C8" s="5" t="s">
        <v>34</v>
      </c>
      <c r="D8" s="5">
        <v>160.70894368384978</v>
      </c>
      <c r="E8" s="45">
        <f t="shared" si="1"/>
        <v>160708943.68384978</v>
      </c>
      <c r="F8" s="4">
        <v>2</v>
      </c>
      <c r="G8" s="4">
        <f>D8/D3</f>
        <v>2.9093211093331656E-2</v>
      </c>
      <c r="H8" s="4">
        <v>21</v>
      </c>
      <c r="I8" s="8" t="s">
        <v>35</v>
      </c>
      <c r="J8" s="8" t="s">
        <v>16</v>
      </c>
      <c r="K8" s="17" t="s">
        <v>17</v>
      </c>
    </row>
    <row r="9" spans="1:12" x14ac:dyDescent="0.3">
      <c r="A9">
        <f t="shared" si="2"/>
        <v>7</v>
      </c>
      <c r="B9" s="4" t="s">
        <v>36</v>
      </c>
      <c r="C9" s="4" t="s">
        <v>37</v>
      </c>
      <c r="D9" s="5">
        <v>103.067666768745</v>
      </c>
      <c r="E9" s="45">
        <f t="shared" si="1"/>
        <v>103067666.76874501</v>
      </c>
      <c r="F9" s="4">
        <v>3</v>
      </c>
      <c r="G9" s="4">
        <f>D9/D3</f>
        <v>1.8658385261364888E-2</v>
      </c>
      <c r="H9" s="4">
        <v>214</v>
      </c>
      <c r="I9" s="8" t="s">
        <v>38</v>
      </c>
      <c r="J9" s="8" t="s">
        <v>16</v>
      </c>
      <c r="K9" s="17" t="s">
        <v>39</v>
      </c>
    </row>
    <row r="10" spans="1:12" x14ac:dyDescent="0.3">
      <c r="A10">
        <f t="shared" si="2"/>
        <v>8</v>
      </c>
      <c r="B10" s="4" t="s">
        <v>40</v>
      </c>
      <c r="C10" s="4" t="s">
        <v>41</v>
      </c>
      <c r="D10" s="5">
        <v>57.641276915104797</v>
      </c>
      <c r="E10" s="45">
        <f t="shared" si="1"/>
        <v>57641276.915104799</v>
      </c>
      <c r="F10" s="4">
        <v>3</v>
      </c>
      <c r="G10" s="4">
        <f>D10/D3</f>
        <v>1.0434825831966772E-2</v>
      </c>
      <c r="H10" s="4">
        <v>214</v>
      </c>
      <c r="I10" s="8" t="s">
        <v>42</v>
      </c>
      <c r="J10" s="8" t="s">
        <v>16</v>
      </c>
      <c r="K10" s="17" t="s">
        <v>43</v>
      </c>
    </row>
    <row r="11" spans="1:12" x14ac:dyDescent="0.3">
      <c r="A11">
        <f t="shared" si="2"/>
        <v>9</v>
      </c>
      <c r="B11" s="4" t="s">
        <v>44</v>
      </c>
      <c r="C11" s="4" t="s">
        <v>45</v>
      </c>
      <c r="D11" s="5">
        <v>14.799999999999899</v>
      </c>
      <c r="E11" s="45">
        <f t="shared" si="1"/>
        <v>14799999.999999899</v>
      </c>
      <c r="F11" s="4">
        <v>2</v>
      </c>
      <c r="G11" s="4">
        <f>D11/D3</f>
        <v>2.6792505402085847E-3</v>
      </c>
      <c r="H11" s="4">
        <v>21</v>
      </c>
      <c r="I11" s="8" t="s">
        <v>46</v>
      </c>
      <c r="J11" s="8" t="s">
        <v>16</v>
      </c>
      <c r="K11" s="17" t="s">
        <v>47</v>
      </c>
    </row>
    <row r="12" spans="1:12" x14ac:dyDescent="0.3">
      <c r="A12">
        <f t="shared" si="2"/>
        <v>10</v>
      </c>
      <c r="B12" s="4" t="s">
        <v>48</v>
      </c>
      <c r="C12" s="4" t="s">
        <v>49</v>
      </c>
      <c r="D12" s="5">
        <v>19.706763564582399</v>
      </c>
      <c r="E12" s="45">
        <f t="shared" si="1"/>
        <v>19706763.5645824</v>
      </c>
      <c r="F12" s="4">
        <v>2</v>
      </c>
      <c r="G12" s="4">
        <f>D12/D3</f>
        <v>3.5675241166331492E-3</v>
      </c>
      <c r="H12" s="4">
        <v>21</v>
      </c>
      <c r="I12" s="8" t="s">
        <v>50</v>
      </c>
      <c r="J12" s="8" t="s">
        <v>16</v>
      </c>
      <c r="K12" s="77" t="s">
        <v>51</v>
      </c>
    </row>
    <row r="13" spans="1:12" x14ac:dyDescent="0.3">
      <c r="A13">
        <f t="shared" si="2"/>
        <v>11</v>
      </c>
      <c r="B13" s="4" t="s">
        <v>52</v>
      </c>
      <c r="C13" s="4" t="s">
        <v>53</v>
      </c>
      <c r="D13" s="5">
        <v>58.070723195205247</v>
      </c>
      <c r="E13" s="45">
        <f t="shared" si="1"/>
        <v>58070723.195205249</v>
      </c>
      <c r="F13" s="4">
        <v>2</v>
      </c>
      <c r="G13" s="4">
        <f>D13/D3</f>
        <v>1.0512568681828238E-2</v>
      </c>
      <c r="H13" s="4">
        <v>21</v>
      </c>
      <c r="I13" s="8" t="s">
        <v>54</v>
      </c>
      <c r="J13" s="8" t="s">
        <v>16</v>
      </c>
      <c r="K13" s="17" t="s">
        <v>17</v>
      </c>
    </row>
    <row r="14" spans="1:12" x14ac:dyDescent="0.3">
      <c r="A14">
        <f t="shared" si="2"/>
        <v>12</v>
      </c>
      <c r="B14" s="4" t="s">
        <v>55</v>
      </c>
      <c r="C14" s="4" t="s">
        <v>56</v>
      </c>
      <c r="D14" s="5">
        <v>18</v>
      </c>
      <c r="E14" s="45">
        <f t="shared" ref="E14:E18" si="3">D14*10^6</f>
        <v>18000000</v>
      </c>
      <c r="F14" s="4">
        <v>3</v>
      </c>
      <c r="G14" s="4">
        <f>D14/D3</f>
        <v>3.2585479543077605E-3</v>
      </c>
      <c r="H14" s="4">
        <v>217</v>
      </c>
      <c r="I14" s="8" t="s">
        <v>57</v>
      </c>
      <c r="J14" s="8" t="s">
        <v>16</v>
      </c>
      <c r="K14" s="17" t="s">
        <v>58</v>
      </c>
    </row>
    <row r="15" spans="1:12" x14ac:dyDescent="0.3">
      <c r="A15">
        <f t="shared" si="2"/>
        <v>13</v>
      </c>
      <c r="B15" s="4" t="s">
        <v>59</v>
      </c>
      <c r="C15" s="4" t="s">
        <v>60</v>
      </c>
      <c r="D15" s="5">
        <v>21</v>
      </c>
      <c r="E15" s="45">
        <f t="shared" si="3"/>
        <v>21000000</v>
      </c>
      <c r="F15" s="4">
        <v>3</v>
      </c>
      <c r="G15" s="4">
        <f>D15/D3</f>
        <v>3.8016392800257204E-3</v>
      </c>
      <c r="H15" s="4">
        <v>217</v>
      </c>
      <c r="I15" s="8" t="s">
        <v>61</v>
      </c>
      <c r="J15" s="8" t="s">
        <v>16</v>
      </c>
      <c r="K15" s="17" t="s">
        <v>62</v>
      </c>
    </row>
    <row r="16" spans="1:12" x14ac:dyDescent="0.3">
      <c r="A16">
        <f t="shared" si="2"/>
        <v>14</v>
      </c>
      <c r="B16" s="4" t="s">
        <v>63</v>
      </c>
      <c r="C16" s="4" t="s">
        <v>64</v>
      </c>
      <c r="D16" s="5">
        <v>11.499999999999901</v>
      </c>
      <c r="E16" s="45">
        <f t="shared" si="3"/>
        <v>11499999.999999901</v>
      </c>
      <c r="F16" s="4">
        <v>3</v>
      </c>
      <c r="G16" s="4">
        <f>D16/D3</f>
        <v>2.081850081918829E-3</v>
      </c>
      <c r="H16" s="4">
        <v>217</v>
      </c>
      <c r="I16" s="8" t="s">
        <v>65</v>
      </c>
      <c r="J16" s="8" t="s">
        <v>16</v>
      </c>
      <c r="K16" s="17" t="s">
        <v>66</v>
      </c>
    </row>
    <row r="17" spans="1:11" x14ac:dyDescent="0.3">
      <c r="A17">
        <f t="shared" si="2"/>
        <v>15</v>
      </c>
      <c r="B17" s="4" t="s">
        <v>67</v>
      </c>
      <c r="C17" s="4" t="s">
        <v>68</v>
      </c>
      <c r="D17" s="5">
        <v>7.5707231952053498</v>
      </c>
      <c r="E17" s="45">
        <f t="shared" si="3"/>
        <v>7570723.1952053495</v>
      </c>
      <c r="F17" s="4">
        <v>3</v>
      </c>
      <c r="G17" s="4">
        <f>D17/D3</f>
        <v>1.370531365575928E-3</v>
      </c>
      <c r="H17" s="4">
        <v>217</v>
      </c>
      <c r="I17" s="8" t="s">
        <v>69</v>
      </c>
      <c r="J17" s="8" t="s">
        <v>16</v>
      </c>
      <c r="K17" s="17" t="s">
        <v>70</v>
      </c>
    </row>
    <row r="18" spans="1:11" x14ac:dyDescent="0.3">
      <c r="A18">
        <f t="shared" si="2"/>
        <v>16</v>
      </c>
      <c r="B18" s="4" t="s">
        <v>71</v>
      </c>
      <c r="C18" s="4" t="s">
        <v>72</v>
      </c>
      <c r="D18" s="5">
        <v>4450.9756796518705</v>
      </c>
      <c r="E18" s="45">
        <f t="shared" si="3"/>
        <v>4450975679.6518707</v>
      </c>
      <c r="F18" s="4">
        <v>1</v>
      </c>
      <c r="G18" s="4">
        <f>D18/D3</f>
        <v>0.80576209420017753</v>
      </c>
      <c r="H18" s="4">
        <v>2</v>
      </c>
      <c r="I18" s="8" t="s">
        <v>73</v>
      </c>
      <c r="J18" s="8" t="s">
        <v>16</v>
      </c>
      <c r="K18" s="41" t="s">
        <v>17</v>
      </c>
    </row>
    <row r="19" spans="1:11" x14ac:dyDescent="0.3">
      <c r="A19">
        <f t="shared" si="2"/>
        <v>17</v>
      </c>
      <c r="B19" s="4" t="s">
        <v>74</v>
      </c>
      <c r="C19" s="4" t="s">
        <v>75</v>
      </c>
      <c r="D19" s="4">
        <v>1413.06255518848</v>
      </c>
      <c r="E19" s="45">
        <f t="shared" ref="E19:E28" si="4">D19*10^6</f>
        <v>1413062555.1884799</v>
      </c>
      <c r="F19" s="4">
        <v>2</v>
      </c>
      <c r="G19" s="4">
        <f>D19/D3</f>
        <v>0.25580733880657325</v>
      </c>
      <c r="H19" s="4">
        <v>22</v>
      </c>
      <c r="I19" s="8" t="s">
        <v>76</v>
      </c>
      <c r="J19" s="8" t="s">
        <v>16</v>
      </c>
      <c r="K19" s="41" t="s">
        <v>17</v>
      </c>
    </row>
    <row r="20" spans="1:11" ht="28.8" x14ac:dyDescent="0.3">
      <c r="A20">
        <f t="shared" si="2"/>
        <v>18</v>
      </c>
      <c r="B20" s="4" t="s">
        <v>77</v>
      </c>
      <c r="C20" s="4" t="s">
        <v>78</v>
      </c>
      <c r="D20" s="5">
        <v>191.300792106019</v>
      </c>
      <c r="E20" s="45">
        <f t="shared" si="4"/>
        <v>191300792.10601899</v>
      </c>
      <c r="F20" s="4">
        <v>3</v>
      </c>
      <c r="G20" s="4">
        <f>D20/D3</f>
        <v>3.4631266931917912E-2</v>
      </c>
      <c r="H20" s="4">
        <v>221</v>
      </c>
      <c r="I20" s="8" t="s">
        <v>79</v>
      </c>
      <c r="J20" s="8" t="s">
        <v>16</v>
      </c>
      <c r="K20" s="17" t="s">
        <v>80</v>
      </c>
    </row>
    <row r="21" spans="1:11" x14ac:dyDescent="0.3">
      <c r="A21">
        <f t="shared" si="2"/>
        <v>19</v>
      </c>
      <c r="B21" s="4" t="s">
        <v>81</v>
      </c>
      <c r="C21" s="4" t="s">
        <v>82</v>
      </c>
      <c r="D21" s="4">
        <v>981.66497863402799</v>
      </c>
      <c r="E21" s="45">
        <f t="shared" si="4"/>
        <v>981664978.63402796</v>
      </c>
      <c r="F21" s="4">
        <v>3</v>
      </c>
      <c r="G21" s="4">
        <f>D21/D3</f>
        <v>0.17771124488574908</v>
      </c>
      <c r="H21" s="4">
        <v>221</v>
      </c>
      <c r="I21" s="8" t="s">
        <v>83</v>
      </c>
      <c r="J21" s="8" t="s">
        <v>16</v>
      </c>
      <c r="K21" s="41" t="s">
        <v>17</v>
      </c>
    </row>
    <row r="22" spans="1:11" x14ac:dyDescent="0.3">
      <c r="A22">
        <f t="shared" si="2"/>
        <v>20</v>
      </c>
      <c r="B22" s="4" t="s">
        <v>84</v>
      </c>
      <c r="C22" s="4" t="s">
        <v>85</v>
      </c>
      <c r="D22" s="5">
        <v>261.09273974685402</v>
      </c>
      <c r="E22" s="45">
        <f t="shared" si="4"/>
        <v>261092739.74685401</v>
      </c>
      <c r="F22" s="4">
        <v>4</v>
      </c>
      <c r="G22" s="4">
        <f>D22/D3</f>
        <v>4.7265734054817758E-2</v>
      </c>
      <c r="H22" s="4">
        <v>2212</v>
      </c>
      <c r="I22" s="8" t="s">
        <v>86</v>
      </c>
      <c r="J22" s="8" t="s">
        <v>16</v>
      </c>
      <c r="K22" s="17" t="s">
        <v>87</v>
      </c>
    </row>
    <row r="23" spans="1:11" ht="28.8" x14ac:dyDescent="0.3">
      <c r="A23">
        <f t="shared" si="2"/>
        <v>21</v>
      </c>
      <c r="B23" s="4" t="s">
        <v>88</v>
      </c>
      <c r="C23" s="4" t="s">
        <v>89</v>
      </c>
      <c r="D23" s="4">
        <v>639.84606064579702</v>
      </c>
      <c r="E23" s="45">
        <f t="shared" si="4"/>
        <v>639846060.64579701</v>
      </c>
      <c r="F23" s="4">
        <v>4</v>
      </c>
      <c r="G23" s="4">
        <f>D23/D3</f>
        <v>0.1158316151105134</v>
      </c>
      <c r="H23" s="4">
        <v>2212</v>
      </c>
      <c r="I23" s="8" t="s">
        <v>90</v>
      </c>
      <c r="J23" s="8" t="s">
        <v>16</v>
      </c>
      <c r="K23" s="17" t="s">
        <v>91</v>
      </c>
    </row>
    <row r="24" spans="1:11" x14ac:dyDescent="0.3">
      <c r="A24">
        <f t="shared" si="2"/>
        <v>22</v>
      </c>
      <c r="B24" s="4" t="s">
        <v>92</v>
      </c>
      <c r="C24" s="4" t="s">
        <v>93</v>
      </c>
      <c r="D24" s="4">
        <v>80.726178241376999</v>
      </c>
      <c r="E24" s="45">
        <f t="shared" si="4"/>
        <v>80726178.241376996</v>
      </c>
      <c r="F24" s="4">
        <v>4</v>
      </c>
      <c r="G24" s="4">
        <f>D24/D3</f>
        <v>1.4613895720417927E-2</v>
      </c>
      <c r="H24" s="4">
        <v>2212</v>
      </c>
      <c r="I24" s="8" t="s">
        <v>94</v>
      </c>
      <c r="J24" s="8" t="s">
        <v>16</v>
      </c>
      <c r="K24" s="17" t="s">
        <v>95</v>
      </c>
    </row>
    <row r="25" spans="1:11" x14ac:dyDescent="0.3">
      <c r="A25">
        <f t="shared" si="2"/>
        <v>23</v>
      </c>
      <c r="B25" s="4" t="s">
        <v>96</v>
      </c>
      <c r="C25" s="4" t="s">
        <v>97</v>
      </c>
      <c r="D25" s="4">
        <v>0</v>
      </c>
      <c r="E25" s="45">
        <f t="shared" si="4"/>
        <v>0</v>
      </c>
      <c r="F25" s="4">
        <v>4</v>
      </c>
      <c r="G25" s="4">
        <f>D25/D3</f>
        <v>0</v>
      </c>
      <c r="H25" s="4">
        <v>2212</v>
      </c>
      <c r="I25" s="8" t="s">
        <v>98</v>
      </c>
      <c r="J25" s="8" t="s">
        <v>16</v>
      </c>
      <c r="K25" s="17" t="s">
        <v>99</v>
      </c>
    </row>
    <row r="26" spans="1:11" x14ac:dyDescent="0.3">
      <c r="A26">
        <f t="shared" si="2"/>
        <v>24</v>
      </c>
      <c r="B26" s="4" t="s">
        <v>100</v>
      </c>
      <c r="C26" s="4" t="s">
        <v>101</v>
      </c>
      <c r="D26" s="4">
        <v>156.788405366349</v>
      </c>
      <c r="E26" s="45">
        <f t="shared" si="4"/>
        <v>156788405.36634898</v>
      </c>
      <c r="F26" s="4">
        <v>3</v>
      </c>
      <c r="G26" s="4">
        <f>D26/D3</f>
        <v>2.8383474309205136E-2</v>
      </c>
      <c r="H26" s="4">
        <v>221</v>
      </c>
      <c r="I26" s="8" t="s">
        <v>102</v>
      </c>
      <c r="J26" s="8" t="s">
        <v>16</v>
      </c>
      <c r="K26" s="41" t="s">
        <v>17</v>
      </c>
    </row>
    <row r="27" spans="1:11" x14ac:dyDescent="0.3">
      <c r="A27">
        <f t="shared" si="2"/>
        <v>25</v>
      </c>
      <c r="B27" s="4" t="s">
        <v>103</v>
      </c>
      <c r="C27" s="4" t="s">
        <v>104</v>
      </c>
      <c r="D27" s="4">
        <v>78.394202683174896</v>
      </c>
      <c r="E27" s="45">
        <f t="shared" si="4"/>
        <v>78394202.683174893</v>
      </c>
      <c r="F27" s="4">
        <v>4</v>
      </c>
      <c r="G27" s="4">
        <f>D27/D3</f>
        <v>1.4191737154602639E-2</v>
      </c>
      <c r="H27" s="4">
        <v>2213</v>
      </c>
      <c r="I27" s="8" t="s">
        <v>105</v>
      </c>
      <c r="J27" s="8" t="s">
        <v>16</v>
      </c>
      <c r="K27" s="17" t="s">
        <v>106</v>
      </c>
    </row>
    <row r="28" spans="1:11" x14ac:dyDescent="0.3">
      <c r="A28">
        <f t="shared" si="2"/>
        <v>26</v>
      </c>
      <c r="B28" s="4" t="s">
        <v>107</v>
      </c>
      <c r="C28" s="4" t="s">
        <v>108</v>
      </c>
      <c r="D28" s="4">
        <v>78.394202683174896</v>
      </c>
      <c r="E28" s="45">
        <f t="shared" si="4"/>
        <v>78394202.683174893</v>
      </c>
      <c r="F28" s="4">
        <v>4</v>
      </c>
      <c r="G28" s="4">
        <f>D28/D3</f>
        <v>1.4191737154602639E-2</v>
      </c>
      <c r="H28" s="4">
        <v>2213</v>
      </c>
      <c r="I28" s="8" t="s">
        <v>109</v>
      </c>
      <c r="J28" s="8" t="s">
        <v>16</v>
      </c>
      <c r="K28" s="17" t="s">
        <v>110</v>
      </c>
    </row>
    <row r="29" spans="1:11" x14ac:dyDescent="0.3">
      <c r="A29">
        <f t="shared" si="2"/>
        <v>27</v>
      </c>
      <c r="B29" s="4" t="s">
        <v>111</v>
      </c>
      <c r="C29" s="4" t="s">
        <v>112</v>
      </c>
      <c r="D29" s="4">
        <v>41.648347221361398</v>
      </c>
      <c r="E29" s="45">
        <f t="shared" ref="E29:E30" si="5">D29*10^6</f>
        <v>41648347.221361399</v>
      </c>
      <c r="F29" s="4">
        <v>3</v>
      </c>
      <c r="G29" s="4">
        <f>D29/D3</f>
        <v>7.539618702137027E-3</v>
      </c>
      <c r="H29" s="4">
        <v>221</v>
      </c>
      <c r="I29" s="8" t="s">
        <v>113</v>
      </c>
      <c r="J29" s="8" t="s">
        <v>16</v>
      </c>
      <c r="K29" s="17" t="s">
        <v>114</v>
      </c>
    </row>
    <row r="30" spans="1:11" x14ac:dyDescent="0.3">
      <c r="A30">
        <f t="shared" si="2"/>
        <v>28</v>
      </c>
      <c r="B30" s="4" t="s">
        <v>115</v>
      </c>
      <c r="C30" s="4" t="s">
        <v>116</v>
      </c>
      <c r="D30" s="4">
        <v>41.6600318607235</v>
      </c>
      <c r="E30" s="45">
        <f t="shared" si="5"/>
        <v>41660031.860723503</v>
      </c>
      <c r="F30" s="4">
        <v>3</v>
      </c>
      <c r="G30" s="4">
        <f>D30/D3</f>
        <v>7.5417339775642606E-3</v>
      </c>
      <c r="H30" s="4">
        <v>221</v>
      </c>
      <c r="I30" s="8" t="s">
        <v>117</v>
      </c>
      <c r="J30" s="8" t="s">
        <v>16</v>
      </c>
      <c r="K30" s="17" t="s">
        <v>118</v>
      </c>
    </row>
    <row r="31" spans="1:11" x14ac:dyDescent="0.3">
      <c r="A31">
        <f t="shared" si="2"/>
        <v>29</v>
      </c>
      <c r="B31" s="4" t="s">
        <v>119</v>
      </c>
      <c r="C31" s="4" t="s">
        <v>120</v>
      </c>
      <c r="D31" s="4">
        <v>1755.39273266849</v>
      </c>
      <c r="E31" s="45">
        <f t="shared" ref="E31:E42" si="6">D31*10^6</f>
        <v>1755392732.6684899</v>
      </c>
      <c r="F31" s="4">
        <v>2</v>
      </c>
      <c r="G31" s="4">
        <f>D31/D3</f>
        <v>0.31777952211353433</v>
      </c>
      <c r="H31" s="4">
        <v>22</v>
      </c>
      <c r="I31" s="8" t="s">
        <v>121</v>
      </c>
      <c r="J31" s="8" t="s">
        <v>16</v>
      </c>
      <c r="K31" s="41" t="s">
        <v>17</v>
      </c>
    </row>
    <row r="32" spans="1:11" x14ac:dyDescent="0.3">
      <c r="A32">
        <f t="shared" si="2"/>
        <v>30</v>
      </c>
      <c r="B32" s="4" t="s">
        <v>122</v>
      </c>
      <c r="C32" s="4" t="s">
        <v>123</v>
      </c>
      <c r="D32" s="4">
        <v>820.55043188467903</v>
      </c>
      <c r="E32" s="45">
        <f t="shared" si="6"/>
        <v>820550431.88467908</v>
      </c>
      <c r="F32" s="4">
        <v>3</v>
      </c>
      <c r="G32" s="4">
        <f>D32/D3</f>
        <v>0.14854460729023167</v>
      </c>
      <c r="H32" s="4">
        <v>222</v>
      </c>
      <c r="I32" s="8" t="s">
        <v>124</v>
      </c>
      <c r="J32" s="8" t="s">
        <v>16</v>
      </c>
      <c r="K32" s="41" t="s">
        <v>17</v>
      </c>
    </row>
    <row r="33" spans="1:11" ht="28.8" x14ac:dyDescent="0.3">
      <c r="A33">
        <f t="shared" si="2"/>
        <v>31</v>
      </c>
      <c r="B33" s="4" t="s">
        <v>125</v>
      </c>
      <c r="C33" s="4" t="s">
        <v>126</v>
      </c>
      <c r="D33" s="4">
        <v>130.25809250943399</v>
      </c>
      <c r="E33" s="45">
        <f t="shared" si="6"/>
        <v>130258092.509434</v>
      </c>
      <c r="F33" s="4">
        <v>4</v>
      </c>
      <c r="G33" s="4">
        <f>D33/D3</f>
        <v>2.3580680048813731E-2</v>
      </c>
      <c r="H33" s="4">
        <v>2221</v>
      </c>
      <c r="I33" s="8" t="s">
        <v>127</v>
      </c>
      <c r="J33" s="8" t="s">
        <v>16</v>
      </c>
      <c r="K33" s="17" t="s">
        <v>128</v>
      </c>
    </row>
    <row r="34" spans="1:11" ht="28.8" x14ac:dyDescent="0.3">
      <c r="A34">
        <f t="shared" si="2"/>
        <v>32</v>
      </c>
      <c r="B34" s="4" t="s">
        <v>129</v>
      </c>
      <c r="C34" s="4" t="s">
        <v>130</v>
      </c>
      <c r="D34" s="4">
        <v>55.700223231082497</v>
      </c>
      <c r="E34" s="45">
        <f t="shared" si="6"/>
        <v>55700223.231082499</v>
      </c>
      <c r="F34" s="4">
        <v>4</v>
      </c>
      <c r="G34" s="4">
        <f>D34/D3</f>
        <v>1.0083436025784971E-2</v>
      </c>
      <c r="H34" s="4">
        <v>2221</v>
      </c>
      <c r="I34" s="8" t="s">
        <v>131</v>
      </c>
      <c r="J34" s="8" t="s">
        <v>16</v>
      </c>
      <c r="K34" s="17" t="s">
        <v>132</v>
      </c>
    </row>
    <row r="35" spans="1:11" x14ac:dyDescent="0.3">
      <c r="A35">
        <f t="shared" si="2"/>
        <v>33</v>
      </c>
      <c r="B35" s="4" t="s">
        <v>133</v>
      </c>
      <c r="C35" s="4" t="s">
        <v>134</v>
      </c>
      <c r="D35" s="4">
        <v>439.10666630781702</v>
      </c>
      <c r="E35" s="45">
        <f t="shared" si="6"/>
        <v>439106666.30781704</v>
      </c>
      <c r="F35" s="4">
        <v>4</v>
      </c>
      <c r="G35" s="4">
        <f>D35/D3</f>
        <v>7.9491673845568753E-2</v>
      </c>
      <c r="H35" s="4">
        <v>2221</v>
      </c>
      <c r="I35" s="8" t="s">
        <v>135</v>
      </c>
      <c r="J35" s="8" t="s">
        <v>16</v>
      </c>
      <c r="K35" s="17" t="s">
        <v>136</v>
      </c>
    </row>
    <row r="36" spans="1:11" x14ac:dyDescent="0.3">
      <c r="A36">
        <f t="shared" si="2"/>
        <v>34</v>
      </c>
      <c r="B36" s="4" t="s">
        <v>137</v>
      </c>
      <c r="C36" s="4" t="s">
        <v>138</v>
      </c>
      <c r="D36" s="4">
        <v>150.04505160816601</v>
      </c>
      <c r="E36" s="45">
        <f t="shared" si="6"/>
        <v>150045051.60816601</v>
      </c>
      <c r="F36" s="4">
        <v>4</v>
      </c>
      <c r="G36" s="4">
        <f>D36/D3</f>
        <v>2.7162721998432872E-2</v>
      </c>
      <c r="H36" s="4">
        <v>2221</v>
      </c>
      <c r="I36" s="8" t="s">
        <v>139</v>
      </c>
      <c r="J36" s="8" t="s">
        <v>16</v>
      </c>
      <c r="K36" s="17" t="s">
        <v>140</v>
      </c>
    </row>
    <row r="37" spans="1:11" x14ac:dyDescent="0.3">
      <c r="A37">
        <f t="shared" si="2"/>
        <v>35</v>
      </c>
      <c r="B37" s="4" t="s">
        <v>141</v>
      </c>
      <c r="C37" s="4" t="s">
        <v>142</v>
      </c>
      <c r="D37" s="4">
        <v>45.440398228179099</v>
      </c>
      <c r="E37" s="45">
        <f t="shared" si="6"/>
        <v>45440398.228179097</v>
      </c>
      <c r="F37" s="4">
        <v>4</v>
      </c>
      <c r="G37" s="4">
        <f>D37/D3</f>
        <v>8.2260953716312771E-3</v>
      </c>
      <c r="H37" s="4">
        <v>2221</v>
      </c>
      <c r="I37" s="8" t="s">
        <v>143</v>
      </c>
      <c r="J37" s="8" t="s">
        <v>16</v>
      </c>
      <c r="K37" s="17" t="s">
        <v>144</v>
      </c>
    </row>
    <row r="38" spans="1:11" x14ac:dyDescent="0.3">
      <c r="A38">
        <f t="shared" si="2"/>
        <v>36</v>
      </c>
      <c r="B38" s="4" t="s">
        <v>145</v>
      </c>
      <c r="C38" s="4" t="s">
        <v>146</v>
      </c>
      <c r="D38" s="4">
        <v>680.80017697789901</v>
      </c>
      <c r="E38" s="45">
        <f t="shared" si="6"/>
        <v>680800176.97789896</v>
      </c>
      <c r="F38" s="4">
        <v>3</v>
      </c>
      <c r="G38" s="4">
        <f>D38/D3</f>
        <v>0.12324555688798301</v>
      </c>
      <c r="H38" s="4">
        <v>222</v>
      </c>
      <c r="I38" s="8" t="s">
        <v>147</v>
      </c>
      <c r="J38" s="8" t="s">
        <v>16</v>
      </c>
      <c r="K38" s="41" t="s">
        <v>17</v>
      </c>
    </row>
    <row r="39" spans="1:11" ht="187.2" x14ac:dyDescent="0.3">
      <c r="A39">
        <f t="shared" si="2"/>
        <v>37</v>
      </c>
      <c r="B39" s="4" t="s">
        <v>148</v>
      </c>
      <c r="C39" s="4" t="s">
        <v>149</v>
      </c>
      <c r="D39" s="4">
        <v>466.06843123416797</v>
      </c>
      <c r="E39" s="45">
        <f t="shared" si="6"/>
        <v>466068431.23416799</v>
      </c>
      <c r="F39" s="4">
        <v>4</v>
      </c>
      <c r="G39" s="4">
        <f>D39/D3</f>
        <v>8.4372574064751404E-2</v>
      </c>
      <c r="H39" s="4">
        <v>2222</v>
      </c>
      <c r="I39" s="8" t="s">
        <v>150</v>
      </c>
      <c r="J39" s="8" t="s">
        <v>16</v>
      </c>
      <c r="K39" s="66" t="s">
        <v>151</v>
      </c>
    </row>
    <row r="40" spans="1:11" ht="43.2" x14ac:dyDescent="0.3">
      <c r="A40">
        <f t="shared" si="2"/>
        <v>38</v>
      </c>
      <c r="B40" s="4" t="s">
        <v>152</v>
      </c>
      <c r="C40" s="4" t="s">
        <v>153</v>
      </c>
      <c r="D40" s="4">
        <v>77.130237286863704</v>
      </c>
      <c r="E40" s="45">
        <f t="shared" si="6"/>
        <v>77130237.2868637</v>
      </c>
      <c r="F40" s="4">
        <v>4</v>
      </c>
      <c r="G40" s="4">
        <f>D40/D3</f>
        <v>1.3962920940354548E-2</v>
      </c>
      <c r="H40" s="4">
        <v>2222</v>
      </c>
      <c r="I40" s="8" t="s">
        <v>154</v>
      </c>
      <c r="J40" s="8" t="s">
        <v>16</v>
      </c>
      <c r="K40" s="66" t="s">
        <v>155</v>
      </c>
    </row>
    <row r="41" spans="1:11" x14ac:dyDescent="0.3">
      <c r="A41">
        <f t="shared" si="2"/>
        <v>39</v>
      </c>
      <c r="B41" s="4" t="s">
        <v>156</v>
      </c>
      <c r="C41" s="4" t="s">
        <v>157</v>
      </c>
      <c r="D41" s="4">
        <v>129.55131382268499</v>
      </c>
      <c r="E41" s="45">
        <f t="shared" si="6"/>
        <v>129551313.82268499</v>
      </c>
      <c r="F41" s="4">
        <v>4</v>
      </c>
      <c r="G41" s="4">
        <f>D41/D3</f>
        <v>2.3452731590821826E-2</v>
      </c>
      <c r="H41" s="4">
        <v>2222</v>
      </c>
      <c r="I41" s="8" t="s">
        <v>158</v>
      </c>
      <c r="J41" s="8" t="s">
        <v>16</v>
      </c>
      <c r="K41" s="66" t="s">
        <v>159</v>
      </c>
    </row>
    <row r="42" spans="1:11" x14ac:dyDescent="0.3">
      <c r="A42">
        <f t="shared" si="2"/>
        <v>40</v>
      </c>
      <c r="B42" s="4" t="s">
        <v>160</v>
      </c>
      <c r="C42" s="4" t="s">
        <v>161</v>
      </c>
      <c r="D42" s="4">
        <v>8.0501946341820201</v>
      </c>
      <c r="E42" s="45">
        <f t="shared" si="6"/>
        <v>8050194.6341820201</v>
      </c>
      <c r="F42" s="4">
        <v>4</v>
      </c>
      <c r="G42" s="4">
        <f>D42/D3</f>
        <v>1.4573302920551741E-3</v>
      </c>
      <c r="H42" s="4">
        <v>2222</v>
      </c>
      <c r="I42" s="8" t="s">
        <v>162</v>
      </c>
      <c r="J42" s="8" t="s">
        <v>16</v>
      </c>
      <c r="K42" s="66" t="s">
        <v>163</v>
      </c>
    </row>
    <row r="43" spans="1:11" x14ac:dyDescent="0.3">
      <c r="A43">
        <f t="shared" si="2"/>
        <v>41</v>
      </c>
      <c r="B43" s="4" t="s">
        <v>164</v>
      </c>
      <c r="C43" s="4" t="s">
        <v>165</v>
      </c>
      <c r="D43" s="4">
        <v>254.04212380591301</v>
      </c>
      <c r="E43" s="45">
        <f t="shared" ref="E43" si="7">D43*10^6</f>
        <v>254042123.805913</v>
      </c>
      <c r="F43" s="4">
        <v>3</v>
      </c>
      <c r="G43" s="4">
        <f>D43/D3</f>
        <v>4.5989357935319816E-2</v>
      </c>
      <c r="H43" s="4">
        <v>222</v>
      </c>
      <c r="I43" s="8" t="s">
        <v>166</v>
      </c>
      <c r="J43" s="8" t="s">
        <v>16</v>
      </c>
      <c r="K43" s="17" t="s">
        <v>167</v>
      </c>
    </row>
    <row r="44" spans="1:11" x14ac:dyDescent="0.3">
      <c r="A44">
        <f t="shared" si="2"/>
        <v>42</v>
      </c>
      <c r="B44" s="4" t="s">
        <v>168</v>
      </c>
      <c r="C44" s="4" t="s">
        <v>169</v>
      </c>
      <c r="D44" s="4">
        <v>241.04683766042501</v>
      </c>
      <c r="E44" s="45">
        <f t="shared" ref="E44:E56" si="8">D44*10^6</f>
        <v>241046837.66042501</v>
      </c>
      <c r="F44" s="4">
        <v>2</v>
      </c>
      <c r="G44" s="4">
        <f>D44/D3</f>
        <v>4.3636815541707376E-2</v>
      </c>
      <c r="H44" s="4">
        <v>22</v>
      </c>
      <c r="I44" s="8" t="s">
        <v>170</v>
      </c>
      <c r="J44" s="8" t="s">
        <v>16</v>
      </c>
      <c r="K44" s="41" t="s">
        <v>17</v>
      </c>
    </row>
    <row r="45" spans="1:11" ht="43.2" x14ac:dyDescent="0.3">
      <c r="A45">
        <f t="shared" si="2"/>
        <v>43</v>
      </c>
      <c r="B45" s="4" t="s">
        <v>171</v>
      </c>
      <c r="C45" s="4" t="s">
        <v>172</v>
      </c>
      <c r="D45" s="4">
        <v>241.04683766042501</v>
      </c>
      <c r="E45" s="45">
        <f t="shared" si="8"/>
        <v>241046837.66042501</v>
      </c>
      <c r="F45" s="4">
        <v>3</v>
      </c>
      <c r="G45" s="4">
        <f>D45/D3</f>
        <v>4.3636815541707376E-2</v>
      </c>
      <c r="H45" s="4">
        <v>223</v>
      </c>
      <c r="I45" s="8" t="s">
        <v>173</v>
      </c>
      <c r="J45" s="8" t="s">
        <v>16</v>
      </c>
      <c r="K45" s="66" t="s">
        <v>174</v>
      </c>
    </row>
    <row r="46" spans="1:11" x14ac:dyDescent="0.3">
      <c r="A46">
        <f t="shared" si="2"/>
        <v>44</v>
      </c>
      <c r="B46" s="4" t="s">
        <v>175</v>
      </c>
      <c r="C46" s="4" t="s">
        <v>176</v>
      </c>
      <c r="D46" s="4">
        <v>0</v>
      </c>
      <c r="E46" s="45">
        <f t="shared" si="8"/>
        <v>0</v>
      </c>
      <c r="F46" s="4">
        <v>3</v>
      </c>
      <c r="G46" s="4">
        <f>D46/D3</f>
        <v>0</v>
      </c>
      <c r="H46" s="4">
        <v>223</v>
      </c>
      <c r="I46" s="8" t="s">
        <v>177</v>
      </c>
      <c r="J46" s="8" t="s">
        <v>16</v>
      </c>
      <c r="K46" s="17" t="s">
        <v>178</v>
      </c>
    </row>
    <row r="47" spans="1:11" x14ac:dyDescent="0.3">
      <c r="A47">
        <f t="shared" si="2"/>
        <v>45</v>
      </c>
      <c r="B47" s="4" t="s">
        <v>179</v>
      </c>
      <c r="C47" s="4" t="s">
        <v>180</v>
      </c>
      <c r="D47" s="4">
        <v>0</v>
      </c>
      <c r="E47" s="45">
        <f t="shared" si="8"/>
        <v>0</v>
      </c>
      <c r="F47" s="4">
        <v>3</v>
      </c>
      <c r="G47" s="4">
        <f>D47/D3</f>
        <v>0</v>
      </c>
      <c r="H47" s="4">
        <v>223</v>
      </c>
      <c r="I47" s="8" t="s">
        <v>181</v>
      </c>
      <c r="J47" s="8" t="s">
        <v>16</v>
      </c>
      <c r="K47" s="17" t="s">
        <v>182</v>
      </c>
    </row>
    <row r="48" spans="1:11" x14ac:dyDescent="0.3">
      <c r="A48">
        <f t="shared" si="2"/>
        <v>46</v>
      </c>
      <c r="B48" s="4" t="s">
        <v>183</v>
      </c>
      <c r="C48" s="4" t="s">
        <v>184</v>
      </c>
      <c r="D48" s="4">
        <v>26.934799044147201</v>
      </c>
      <c r="E48" s="45">
        <f t="shared" si="8"/>
        <v>26934799.044147201</v>
      </c>
      <c r="F48" s="4">
        <v>2</v>
      </c>
      <c r="G48" s="4">
        <f>D48/D3</f>
        <v>4.8760185736109159E-3</v>
      </c>
      <c r="H48" s="4">
        <v>22</v>
      </c>
      <c r="I48" s="8" t="s">
        <v>185</v>
      </c>
      <c r="J48" s="8" t="s">
        <v>16</v>
      </c>
      <c r="K48" s="41" t="s">
        <v>17</v>
      </c>
    </row>
    <row r="49" spans="1:11" x14ac:dyDescent="0.3">
      <c r="A49">
        <f t="shared" si="2"/>
        <v>47</v>
      </c>
      <c r="B49" s="4" t="s">
        <v>186</v>
      </c>
      <c r="C49" s="4" t="s">
        <v>187</v>
      </c>
      <c r="D49" s="4">
        <v>12.479999999999899</v>
      </c>
      <c r="E49" s="45">
        <f t="shared" si="8"/>
        <v>12479999.999999899</v>
      </c>
      <c r="F49" s="4">
        <v>3</v>
      </c>
      <c r="G49" s="4">
        <f>D49/D3</f>
        <v>2.2592599149866958E-3</v>
      </c>
      <c r="H49" s="4">
        <v>224</v>
      </c>
      <c r="I49" s="8" t="s">
        <v>188</v>
      </c>
      <c r="J49" s="8" t="s">
        <v>16</v>
      </c>
      <c r="K49" s="17" t="s">
        <v>189</v>
      </c>
    </row>
    <row r="50" spans="1:11" x14ac:dyDescent="0.3">
      <c r="A50">
        <f t="shared" si="2"/>
        <v>48</v>
      </c>
      <c r="B50" s="4" t="s">
        <v>190</v>
      </c>
      <c r="C50" s="4" t="s">
        <v>191</v>
      </c>
      <c r="D50" s="4">
        <v>4.68</v>
      </c>
      <c r="E50" s="45">
        <f t="shared" si="8"/>
        <v>4680000</v>
      </c>
      <c r="F50" s="4">
        <v>3</v>
      </c>
      <c r="G50" s="4">
        <f>D50/D3</f>
        <v>8.472224681200177E-4</v>
      </c>
      <c r="H50" s="4">
        <v>224</v>
      </c>
      <c r="I50" s="8" t="s">
        <v>192</v>
      </c>
      <c r="J50" s="8" t="s">
        <v>16</v>
      </c>
      <c r="K50" s="17" t="s">
        <v>193</v>
      </c>
    </row>
    <row r="51" spans="1:11" x14ac:dyDescent="0.3">
      <c r="A51">
        <f t="shared" si="2"/>
        <v>49</v>
      </c>
      <c r="B51" s="4" t="s">
        <v>194</v>
      </c>
      <c r="C51" s="4" t="s">
        <v>195</v>
      </c>
      <c r="D51" s="4">
        <v>2.5902545049399399</v>
      </c>
      <c r="E51" s="45">
        <f t="shared" si="8"/>
        <v>2590254.5049399398</v>
      </c>
      <c r="F51" s="4">
        <v>3</v>
      </c>
      <c r="G51" s="4">
        <f>D51/D3</f>
        <v>4.6891491767825014E-4</v>
      </c>
      <c r="H51" s="4">
        <v>224</v>
      </c>
      <c r="I51" s="8" t="s">
        <v>196</v>
      </c>
      <c r="J51" s="8" t="s">
        <v>16</v>
      </c>
      <c r="K51" s="17" t="s">
        <v>197</v>
      </c>
    </row>
    <row r="52" spans="1:11" x14ac:dyDescent="0.3">
      <c r="A52">
        <f t="shared" si="2"/>
        <v>50</v>
      </c>
      <c r="B52" s="4" t="s">
        <v>198</v>
      </c>
      <c r="C52" s="4" t="s">
        <v>199</v>
      </c>
      <c r="D52" s="4">
        <v>5.8845445392073099</v>
      </c>
      <c r="E52" s="45">
        <f t="shared" si="8"/>
        <v>5884544.5392073095</v>
      </c>
      <c r="F52" s="4">
        <v>3</v>
      </c>
      <c r="G52" s="4">
        <f>D52/D3</f>
        <v>1.0652816983481601E-3</v>
      </c>
      <c r="H52" s="4">
        <v>224</v>
      </c>
      <c r="I52" s="8" t="s">
        <v>200</v>
      </c>
      <c r="J52" s="8" t="s">
        <v>16</v>
      </c>
      <c r="K52" s="17" t="s">
        <v>201</v>
      </c>
    </row>
    <row r="53" spans="1:11" x14ac:dyDescent="0.3">
      <c r="A53">
        <f t="shared" si="2"/>
        <v>51</v>
      </c>
      <c r="B53" s="4" t="s">
        <v>202</v>
      </c>
      <c r="C53" s="4" t="s">
        <v>203</v>
      </c>
      <c r="D53" s="4">
        <v>0</v>
      </c>
      <c r="E53" s="45">
        <f t="shared" si="8"/>
        <v>0</v>
      </c>
      <c r="F53" s="4">
        <v>3</v>
      </c>
      <c r="G53" s="4">
        <f>D53/D3</f>
        <v>0</v>
      </c>
      <c r="H53" s="4">
        <v>224</v>
      </c>
      <c r="I53" s="8" t="s">
        <v>204</v>
      </c>
      <c r="J53" s="8" t="s">
        <v>16</v>
      </c>
      <c r="K53" s="17" t="s">
        <v>205</v>
      </c>
    </row>
    <row r="54" spans="1:11" x14ac:dyDescent="0.3">
      <c r="A54">
        <f t="shared" si="2"/>
        <v>52</v>
      </c>
      <c r="B54" s="4" t="s">
        <v>206</v>
      </c>
      <c r="C54" s="4" t="s">
        <v>207</v>
      </c>
      <c r="D54" s="4">
        <v>1.3</v>
      </c>
      <c r="E54" s="45">
        <f t="shared" si="8"/>
        <v>1300000</v>
      </c>
      <c r="F54" s="4">
        <v>3</v>
      </c>
      <c r="G54" s="4">
        <f>D54/D3</f>
        <v>2.3533957447778272E-4</v>
      </c>
      <c r="H54" s="4">
        <v>224</v>
      </c>
      <c r="I54" s="8" t="s">
        <v>208</v>
      </c>
      <c r="J54" s="8" t="s">
        <v>16</v>
      </c>
      <c r="K54" s="17" t="s">
        <v>209</v>
      </c>
    </row>
    <row r="55" spans="1:11" x14ac:dyDescent="0.3">
      <c r="A55">
        <f t="shared" si="2"/>
        <v>53</v>
      </c>
      <c r="B55" s="4" t="s">
        <v>210</v>
      </c>
      <c r="C55" s="4" t="s">
        <v>211</v>
      </c>
      <c r="D55" s="5">
        <v>154.87626600605699</v>
      </c>
      <c r="E55" s="45">
        <f t="shared" si="8"/>
        <v>154876266.00605699</v>
      </c>
      <c r="F55" s="4">
        <v>2</v>
      </c>
      <c r="G55" s="4">
        <f>D55/D3</f>
        <v>2.8037318875825643E-2</v>
      </c>
      <c r="H55" s="4">
        <v>22</v>
      </c>
      <c r="I55" s="8" t="s">
        <v>212</v>
      </c>
      <c r="J55" s="8" t="s">
        <v>16</v>
      </c>
      <c r="K55" s="41" t="s">
        <v>17</v>
      </c>
    </row>
    <row r="56" spans="1:11" x14ac:dyDescent="0.3">
      <c r="A56">
        <f t="shared" si="2"/>
        <v>54</v>
      </c>
      <c r="B56" s="4" t="s">
        <v>213</v>
      </c>
      <c r="C56" s="4" t="s">
        <v>214</v>
      </c>
      <c r="D56" s="5">
        <v>98.208291452608705</v>
      </c>
      <c r="E56" s="45">
        <f t="shared" si="8"/>
        <v>98208291.452608705</v>
      </c>
      <c r="F56" s="4">
        <v>3</v>
      </c>
      <c r="G56" s="4">
        <f>D56/D3</f>
        <v>1.777869040049769E-2</v>
      </c>
      <c r="H56" s="4">
        <v>225</v>
      </c>
      <c r="I56" s="8" t="s">
        <v>215</v>
      </c>
      <c r="J56" s="8" t="s">
        <v>16</v>
      </c>
      <c r="K56" s="41" t="s">
        <v>17</v>
      </c>
    </row>
    <row r="57" spans="1:11" x14ac:dyDescent="0.3">
      <c r="A57">
        <f t="shared" si="2"/>
        <v>55</v>
      </c>
      <c r="B57" s="4" t="s">
        <v>216</v>
      </c>
      <c r="C57" s="4" t="s">
        <v>217</v>
      </c>
      <c r="D57" s="4">
        <v>3.9673230651748002</v>
      </c>
      <c r="E57" s="45">
        <f t="shared" ref="E57:E61" si="9">D57*10^6</f>
        <v>3967323.0651748003</v>
      </c>
      <c r="F57" s="4">
        <v>4</v>
      </c>
      <c r="G57" s="4">
        <f>D57/D3</f>
        <v>7.1820624767240774E-4</v>
      </c>
      <c r="H57" s="4">
        <v>2251</v>
      </c>
      <c r="I57" s="8" t="s">
        <v>218</v>
      </c>
      <c r="J57" s="8" t="s">
        <v>16</v>
      </c>
      <c r="K57" s="17" t="s">
        <v>219</v>
      </c>
    </row>
    <row r="58" spans="1:11" x14ac:dyDescent="0.3">
      <c r="A58">
        <f t="shared" si="2"/>
        <v>56</v>
      </c>
      <c r="B58" s="4" t="s">
        <v>220</v>
      </c>
      <c r="C58" s="4" t="s">
        <v>221</v>
      </c>
      <c r="D58" s="4">
        <v>34.112697552472603</v>
      </c>
      <c r="E58" s="45">
        <f t="shared" si="9"/>
        <v>34112697.552472606</v>
      </c>
      <c r="F58" s="4">
        <v>4</v>
      </c>
      <c r="G58" s="4">
        <f>D58/D3</f>
        <v>6.1754367125293865E-3</v>
      </c>
      <c r="H58" s="4">
        <v>2251</v>
      </c>
      <c r="I58" s="8" t="s">
        <v>222</v>
      </c>
      <c r="J58" s="8" t="s">
        <v>16</v>
      </c>
      <c r="K58" s="17" t="s">
        <v>223</v>
      </c>
    </row>
    <row r="59" spans="1:11" x14ac:dyDescent="0.3">
      <c r="A59">
        <f t="shared" si="2"/>
        <v>57</v>
      </c>
      <c r="B59" s="4" t="s">
        <v>224</v>
      </c>
      <c r="C59" s="4" t="s">
        <v>225</v>
      </c>
      <c r="D59" s="4">
        <v>21.125590344672801</v>
      </c>
      <c r="E59" s="45">
        <f t="shared" si="9"/>
        <v>21125590.344672803</v>
      </c>
      <c r="F59" s="4">
        <v>4</v>
      </c>
      <c r="G59" s="4">
        <f>D59/D3</f>
        <v>3.8243749556209627E-3</v>
      </c>
      <c r="H59" s="4">
        <v>2251</v>
      </c>
      <c r="I59" s="8" t="s">
        <v>226</v>
      </c>
      <c r="J59" s="8" t="s">
        <v>16</v>
      </c>
      <c r="K59" s="17" t="s">
        <v>227</v>
      </c>
    </row>
    <row r="60" spans="1:11" x14ac:dyDescent="0.3">
      <c r="A60">
        <f t="shared" si="2"/>
        <v>58</v>
      </c>
      <c r="B60" s="4" t="s">
        <v>228</v>
      </c>
      <c r="C60" s="4" t="s">
        <v>229</v>
      </c>
      <c r="D60" s="4">
        <v>4.8</v>
      </c>
      <c r="E60" s="45">
        <f t="shared" si="9"/>
        <v>4800000</v>
      </c>
      <c r="F60" s="4">
        <v>4</v>
      </c>
      <c r="G60" s="4">
        <f>D60/D3</f>
        <v>8.6894612114873611E-4</v>
      </c>
      <c r="H60" s="4">
        <v>2251</v>
      </c>
      <c r="I60" s="8" t="s">
        <v>230</v>
      </c>
      <c r="J60" s="8" t="s">
        <v>16</v>
      </c>
      <c r="K60" s="17" t="s">
        <v>231</v>
      </c>
    </row>
    <row r="61" spans="1:11" x14ac:dyDescent="0.3">
      <c r="A61">
        <f t="shared" si="2"/>
        <v>59</v>
      </c>
      <c r="B61" s="4" t="s">
        <v>232</v>
      </c>
      <c r="C61" s="4" t="s">
        <v>233</v>
      </c>
      <c r="D61" s="5">
        <v>34.202680490288401</v>
      </c>
      <c r="E61" s="45">
        <f t="shared" si="9"/>
        <v>34202680.490288399</v>
      </c>
      <c r="F61" s="4">
        <v>4</v>
      </c>
      <c r="G61" s="4">
        <f>D61/D3</f>
        <v>6.1917263635261786E-3</v>
      </c>
      <c r="H61" s="4">
        <v>2251</v>
      </c>
      <c r="I61" s="8" t="s">
        <v>234</v>
      </c>
      <c r="J61" s="8" t="s">
        <v>16</v>
      </c>
      <c r="K61" s="17" t="s">
        <v>235</v>
      </c>
    </row>
    <row r="62" spans="1:11" x14ac:dyDescent="0.3">
      <c r="A62">
        <f t="shared" si="2"/>
        <v>60</v>
      </c>
      <c r="B62" s="4" t="s">
        <v>236</v>
      </c>
      <c r="C62" s="4" t="s">
        <v>237</v>
      </c>
      <c r="D62" s="5">
        <v>39.768511041890903</v>
      </c>
      <c r="E62" s="45">
        <f t="shared" ref="E62:E93" si="10">D62*10^6</f>
        <v>39768511.041890904</v>
      </c>
      <c r="F62" s="4">
        <v>3</v>
      </c>
      <c r="G62" s="4">
        <f>D62/D3</f>
        <v>7.1993111278566219E-3</v>
      </c>
      <c r="H62" s="4">
        <v>225</v>
      </c>
      <c r="I62" s="8" t="s">
        <v>238</v>
      </c>
      <c r="J62" s="8" t="s">
        <v>16</v>
      </c>
      <c r="K62" s="41" t="s">
        <v>17</v>
      </c>
    </row>
    <row r="63" spans="1:11" x14ac:dyDescent="0.3">
      <c r="A63">
        <f t="shared" si="2"/>
        <v>61</v>
      </c>
      <c r="B63" s="4" t="s">
        <v>239</v>
      </c>
      <c r="C63" s="4" t="s">
        <v>240</v>
      </c>
      <c r="D63" s="5">
        <v>2.93237133051346</v>
      </c>
      <c r="E63" s="45">
        <f t="shared" si="10"/>
        <v>2932371.3305134601</v>
      </c>
      <c r="F63" s="4">
        <v>4</v>
      </c>
      <c r="G63" s="4">
        <f>D63/D3</f>
        <v>5.3084847779529779E-4</v>
      </c>
      <c r="H63" s="4">
        <v>2252</v>
      </c>
      <c r="I63" s="8" t="s">
        <v>241</v>
      </c>
      <c r="J63" s="8" t="s">
        <v>16</v>
      </c>
      <c r="K63" s="17" t="s">
        <v>242</v>
      </c>
    </row>
    <row r="64" spans="1:11" x14ac:dyDescent="0.3">
      <c r="A64">
        <f t="shared" si="2"/>
        <v>62</v>
      </c>
      <c r="B64" s="4" t="s">
        <v>243</v>
      </c>
      <c r="C64" s="4" t="s">
        <v>244</v>
      </c>
      <c r="D64" s="5">
        <v>3.5999999999999899</v>
      </c>
      <c r="E64" s="45">
        <f t="shared" si="10"/>
        <v>3599999.9999999898</v>
      </c>
      <c r="F64" s="4">
        <v>4</v>
      </c>
      <c r="G64" s="4">
        <f>D64/D3</f>
        <v>6.5170959086155022E-4</v>
      </c>
      <c r="H64" s="4">
        <v>2252</v>
      </c>
      <c r="I64" s="8" t="s">
        <v>245</v>
      </c>
      <c r="J64" s="8" t="s">
        <v>16</v>
      </c>
      <c r="K64" s="17" t="s">
        <v>246</v>
      </c>
    </row>
    <row r="65" spans="1:11" x14ac:dyDescent="0.3">
      <c r="A65">
        <f t="shared" si="2"/>
        <v>63</v>
      </c>
      <c r="B65" s="4" t="s">
        <v>247</v>
      </c>
      <c r="C65" s="4" t="s">
        <v>248</v>
      </c>
      <c r="D65" s="5">
        <v>11.995199999999899</v>
      </c>
      <c r="E65" s="45">
        <f t="shared" si="10"/>
        <v>11995199.999999899</v>
      </c>
      <c r="F65" s="4">
        <v>4</v>
      </c>
      <c r="G65" s="4">
        <f>D65/D3</f>
        <v>2.1714963567506735E-3</v>
      </c>
      <c r="H65" s="4">
        <v>2252</v>
      </c>
      <c r="I65" s="8" t="s">
        <v>249</v>
      </c>
      <c r="J65" s="8" t="s">
        <v>16</v>
      </c>
      <c r="K65" s="17" t="s">
        <v>250</v>
      </c>
    </row>
    <row r="66" spans="1:11" x14ac:dyDescent="0.3">
      <c r="A66">
        <f t="shared" si="2"/>
        <v>64</v>
      </c>
      <c r="B66" s="4" t="s">
        <v>251</v>
      </c>
      <c r="C66" s="4" t="s">
        <v>252</v>
      </c>
      <c r="D66" s="5">
        <v>1.2679291389201699</v>
      </c>
      <c r="E66" s="45">
        <f t="shared" si="10"/>
        <v>1267929.1389201698</v>
      </c>
      <c r="F66" s="4">
        <v>4</v>
      </c>
      <c r="G66" s="4">
        <f>D66/D3</f>
        <v>2.2953377232419554E-4</v>
      </c>
      <c r="H66" s="4">
        <v>2252</v>
      </c>
      <c r="I66" s="8" t="s">
        <v>253</v>
      </c>
      <c r="J66" s="8" t="s">
        <v>16</v>
      </c>
      <c r="K66" s="66" t="s">
        <v>254</v>
      </c>
    </row>
    <row r="67" spans="1:11" x14ac:dyDescent="0.3">
      <c r="A67">
        <f t="shared" si="2"/>
        <v>65</v>
      </c>
      <c r="B67" s="4" t="s">
        <v>255</v>
      </c>
      <c r="C67" s="4" t="s">
        <v>256</v>
      </c>
      <c r="D67" s="5">
        <v>14.7093702844054</v>
      </c>
      <c r="E67" s="45">
        <f t="shared" si="10"/>
        <v>14709370.284405401</v>
      </c>
      <c r="F67" s="4">
        <v>4</v>
      </c>
      <c r="G67" s="4">
        <f>D67/D3</f>
        <v>2.6628438027446986E-3</v>
      </c>
      <c r="H67" s="4">
        <v>2252</v>
      </c>
      <c r="I67" s="8" t="s">
        <v>257</v>
      </c>
      <c r="J67" s="8" t="s">
        <v>16</v>
      </c>
      <c r="K67" s="17" t="s">
        <v>258</v>
      </c>
    </row>
    <row r="68" spans="1:11" x14ac:dyDescent="0.3">
      <c r="A68">
        <f t="shared" si="2"/>
        <v>66</v>
      </c>
      <c r="B68" s="4" t="s">
        <v>259</v>
      </c>
      <c r="C68" s="4" t="s">
        <v>260</v>
      </c>
      <c r="D68" s="5">
        <v>4.3636402880518803</v>
      </c>
      <c r="E68" s="45">
        <f t="shared" si="10"/>
        <v>4363640.28805188</v>
      </c>
      <c r="F68" s="4">
        <v>4</v>
      </c>
      <c r="G68" s="4">
        <f>D68/D3</f>
        <v>7.8995172966479896E-4</v>
      </c>
      <c r="H68" s="4">
        <v>2252</v>
      </c>
      <c r="I68" s="8" t="s">
        <v>261</v>
      </c>
      <c r="J68" s="8" t="s">
        <v>16</v>
      </c>
      <c r="K68" s="17" t="s">
        <v>262</v>
      </c>
    </row>
    <row r="69" spans="1:11" x14ac:dyDescent="0.3">
      <c r="A69">
        <f t="shared" ref="A69:A98" si="11">A68+1</f>
        <v>67</v>
      </c>
      <c r="B69" s="4" t="s">
        <v>263</v>
      </c>
      <c r="C69" s="4" t="s">
        <v>264</v>
      </c>
      <c r="D69" s="5">
        <v>0.89999999999999902</v>
      </c>
      <c r="E69" s="45">
        <f t="shared" si="10"/>
        <v>899999.99999999907</v>
      </c>
      <c r="F69" s="4">
        <v>4</v>
      </c>
      <c r="G69" s="4">
        <f>D69/D3</f>
        <v>1.6292739771538785E-4</v>
      </c>
      <c r="H69" s="4">
        <v>2252</v>
      </c>
      <c r="I69" s="8" t="s">
        <v>265</v>
      </c>
      <c r="J69" s="8" t="s">
        <v>16</v>
      </c>
      <c r="K69" s="17" t="s">
        <v>266</v>
      </c>
    </row>
    <row r="70" spans="1:11" x14ac:dyDescent="0.3">
      <c r="A70">
        <f t="shared" si="11"/>
        <v>68</v>
      </c>
      <c r="B70" s="4" t="s">
        <v>267</v>
      </c>
      <c r="C70" s="4" t="s">
        <v>268</v>
      </c>
      <c r="D70" s="5">
        <v>16.899463511557201</v>
      </c>
      <c r="E70" s="45">
        <f t="shared" si="10"/>
        <v>16899463.511557203</v>
      </c>
      <c r="F70" s="4">
        <v>3</v>
      </c>
      <c r="G70" s="4">
        <f>D70/D3</f>
        <v>3.0593173474712976E-3</v>
      </c>
      <c r="H70" s="4">
        <v>225</v>
      </c>
      <c r="I70" s="8" t="s">
        <v>269</v>
      </c>
      <c r="J70" s="8" t="s">
        <v>16</v>
      </c>
      <c r="K70" s="17" t="s">
        <v>270</v>
      </c>
    </row>
    <row r="71" spans="1:11" x14ac:dyDescent="0.3">
      <c r="A71">
        <f t="shared" si="11"/>
        <v>69</v>
      </c>
      <c r="B71" s="4" t="s">
        <v>271</v>
      </c>
      <c r="C71" s="4" t="s">
        <v>272</v>
      </c>
      <c r="D71" s="5">
        <v>332.122997501442</v>
      </c>
      <c r="E71" s="45">
        <f t="shared" si="10"/>
        <v>332122997.50144202</v>
      </c>
      <c r="F71" s="4">
        <v>2</v>
      </c>
      <c r="G71" s="4">
        <f>D71/D3</f>
        <v>6.012437300482696E-2</v>
      </c>
      <c r="H71" s="4">
        <v>22</v>
      </c>
      <c r="I71" s="8" t="s">
        <v>273</v>
      </c>
      <c r="J71" s="8" t="s">
        <v>16</v>
      </c>
      <c r="K71" s="41" t="s">
        <v>17</v>
      </c>
    </row>
    <row r="72" spans="1:11" x14ac:dyDescent="0.3">
      <c r="A72">
        <f t="shared" si="11"/>
        <v>70</v>
      </c>
      <c r="B72" s="4" t="s">
        <v>274</v>
      </c>
      <c r="C72" s="4" t="s">
        <v>275</v>
      </c>
      <c r="D72" s="5">
        <v>109.472365588827</v>
      </c>
      <c r="E72" s="45">
        <f t="shared" si="10"/>
        <v>109472365.588827</v>
      </c>
      <c r="F72" s="4">
        <v>3</v>
      </c>
      <c r="G72" s="4">
        <f>D72/D3</f>
        <v>1.9817830719039083E-2</v>
      </c>
      <c r="H72" s="4">
        <v>226</v>
      </c>
      <c r="I72" s="8" t="s">
        <v>276</v>
      </c>
      <c r="J72" s="8" t="s">
        <v>16</v>
      </c>
      <c r="K72" s="41" t="s">
        <v>17</v>
      </c>
    </row>
    <row r="73" spans="1:11" x14ac:dyDescent="0.3">
      <c r="A73">
        <f t="shared" si="11"/>
        <v>71</v>
      </c>
      <c r="B73" s="4" t="s">
        <v>277</v>
      </c>
      <c r="C73" s="4" t="s">
        <v>278</v>
      </c>
      <c r="D73" s="5">
        <v>37.134735984192801</v>
      </c>
      <c r="E73" s="45">
        <f t="shared" si="10"/>
        <v>37134735.984192804</v>
      </c>
      <c r="F73" s="4">
        <v>4</v>
      </c>
      <c r="G73" s="4">
        <f>D73/D3</f>
        <v>6.7225176652805684E-3</v>
      </c>
      <c r="H73" s="4">
        <v>2261</v>
      </c>
      <c r="I73" s="8" t="s">
        <v>279</v>
      </c>
      <c r="J73" s="8" t="s">
        <v>16</v>
      </c>
      <c r="K73" s="17" t="s">
        <v>280</v>
      </c>
    </row>
    <row r="74" spans="1:11" x14ac:dyDescent="0.3">
      <c r="A74">
        <f t="shared" si="11"/>
        <v>72</v>
      </c>
      <c r="B74" s="4" t="s">
        <v>281</v>
      </c>
      <c r="C74" s="4" t="s">
        <v>282</v>
      </c>
      <c r="D74" s="5">
        <v>72.337629604635097</v>
      </c>
      <c r="E74" s="45">
        <f t="shared" si="10"/>
        <v>72337629.604635105</v>
      </c>
      <c r="F74" s="4">
        <v>4</v>
      </c>
      <c r="G74" s="4">
        <f>D74/D3</f>
        <v>1.3095313053758677E-2</v>
      </c>
      <c r="H74" s="4">
        <v>2261</v>
      </c>
      <c r="I74" s="8" t="s">
        <v>283</v>
      </c>
      <c r="J74" s="8" t="s">
        <v>16</v>
      </c>
      <c r="K74" s="17" t="s">
        <v>284</v>
      </c>
    </row>
    <row r="75" spans="1:11" ht="28.8" x14ac:dyDescent="0.3">
      <c r="A75">
        <f t="shared" si="11"/>
        <v>73</v>
      </c>
      <c r="B75" s="4" t="s">
        <v>285</v>
      </c>
      <c r="C75" s="4" t="s">
        <v>286</v>
      </c>
      <c r="D75" s="5">
        <v>29.3000325269347</v>
      </c>
      <c r="E75" s="45">
        <f t="shared" si="10"/>
        <v>29300032.526934702</v>
      </c>
      <c r="F75" s="4"/>
      <c r="G75" s="4">
        <f>D75/D3</f>
        <v>5.3041978362107726E-3</v>
      </c>
      <c r="H75" s="4"/>
      <c r="I75" s="8" t="s">
        <v>287</v>
      </c>
      <c r="J75" s="8" t="s">
        <v>16</v>
      </c>
      <c r="K75" s="66" t="s">
        <v>288</v>
      </c>
    </row>
    <row r="76" spans="1:11" x14ac:dyDescent="0.3">
      <c r="A76">
        <f t="shared" si="11"/>
        <v>74</v>
      </c>
      <c r="B76" s="4" t="s">
        <v>289</v>
      </c>
      <c r="C76" s="4" t="s">
        <v>290</v>
      </c>
      <c r="D76" s="5">
        <v>193.35059938568</v>
      </c>
      <c r="E76" s="45">
        <f t="shared" si="10"/>
        <v>193350599.38567999</v>
      </c>
      <c r="F76" s="4">
        <v>3</v>
      </c>
      <c r="G76" s="4">
        <f>D76/D3</f>
        <v>3.5002344449577047E-2</v>
      </c>
      <c r="H76" s="4">
        <v>226</v>
      </c>
      <c r="I76" s="8" t="s">
        <v>291</v>
      </c>
      <c r="J76" s="8" t="s">
        <v>16</v>
      </c>
      <c r="K76" s="17" t="s">
        <v>292</v>
      </c>
    </row>
    <row r="77" spans="1:11" x14ac:dyDescent="0.3">
      <c r="A77">
        <f t="shared" si="11"/>
        <v>75</v>
      </c>
      <c r="B77" s="4" t="s">
        <v>293</v>
      </c>
      <c r="C77" s="4" t="s">
        <v>294</v>
      </c>
      <c r="D77" s="5">
        <v>252.53949158282799</v>
      </c>
      <c r="E77" s="45">
        <f t="shared" si="10"/>
        <v>252539491.58282799</v>
      </c>
      <c r="F77" s="4">
        <v>2</v>
      </c>
      <c r="G77" s="4">
        <f>D77/D3</f>
        <v>4.5717335759952557E-2</v>
      </c>
      <c r="H77" s="4">
        <v>22</v>
      </c>
      <c r="I77" s="8" t="s">
        <v>295</v>
      </c>
      <c r="J77" s="8" t="s">
        <v>16</v>
      </c>
      <c r="K77" s="41" t="s">
        <v>17</v>
      </c>
    </row>
    <row r="78" spans="1:11" x14ac:dyDescent="0.3">
      <c r="A78">
        <f t="shared" si="11"/>
        <v>76</v>
      </c>
      <c r="B78" s="4" t="s">
        <v>296</v>
      </c>
      <c r="C78" s="4" t="s">
        <v>297</v>
      </c>
      <c r="D78" s="5">
        <v>22.3</v>
      </c>
      <c r="E78" s="45">
        <f t="shared" si="10"/>
        <v>22300000</v>
      </c>
      <c r="F78" s="4">
        <v>3</v>
      </c>
      <c r="G78" s="4">
        <f>D78/D3</f>
        <v>4.0369788545035036E-3</v>
      </c>
      <c r="H78" s="4">
        <v>227</v>
      </c>
      <c r="I78" s="8" t="s">
        <v>298</v>
      </c>
      <c r="J78" s="8" t="s">
        <v>16</v>
      </c>
      <c r="K78" s="41" t="s">
        <v>299</v>
      </c>
    </row>
    <row r="79" spans="1:11" x14ac:dyDescent="0.3">
      <c r="A79">
        <f t="shared" si="11"/>
        <v>77</v>
      </c>
      <c r="B79" s="4" t="s">
        <v>300</v>
      </c>
      <c r="C79" s="4" t="s">
        <v>301</v>
      </c>
      <c r="D79" s="5">
        <v>103.001575259117</v>
      </c>
      <c r="E79" s="45">
        <f t="shared" si="10"/>
        <v>103001575.25911701</v>
      </c>
      <c r="F79" s="4">
        <v>3</v>
      </c>
      <c r="G79" s="4">
        <f>D79/D3</f>
        <v>1.8646420686170697E-2</v>
      </c>
      <c r="H79" s="4">
        <v>227</v>
      </c>
      <c r="I79" s="8" t="s">
        <v>302</v>
      </c>
      <c r="J79" s="8" t="s">
        <v>16</v>
      </c>
      <c r="K79" s="77" t="s">
        <v>303</v>
      </c>
    </row>
    <row r="80" spans="1:11" x14ac:dyDescent="0.3">
      <c r="A80">
        <f t="shared" si="11"/>
        <v>78</v>
      </c>
      <c r="B80" s="4" t="s">
        <v>304</v>
      </c>
      <c r="C80" s="4" t="s">
        <v>305</v>
      </c>
      <c r="D80" s="5">
        <v>58.061674550148602</v>
      </c>
      <c r="E80" s="45">
        <f t="shared" si="10"/>
        <v>58061674.550148599</v>
      </c>
      <c r="F80" s="4">
        <v>3</v>
      </c>
      <c r="G80" s="4">
        <f>D80/D3</f>
        <v>1.0510930601614983E-2</v>
      </c>
      <c r="H80" s="4">
        <v>227</v>
      </c>
      <c r="I80" s="8" t="s">
        <v>306</v>
      </c>
      <c r="J80" s="8" t="s">
        <v>16</v>
      </c>
      <c r="K80" s="66" t="s">
        <v>307</v>
      </c>
    </row>
    <row r="81" spans="1:11" x14ac:dyDescent="0.3">
      <c r="A81">
        <f t="shared" si="11"/>
        <v>79</v>
      </c>
      <c r="B81" s="4" t="s">
        <v>308</v>
      </c>
      <c r="C81" s="4" t="s">
        <v>309</v>
      </c>
      <c r="D81" s="5">
        <v>69.176241773562694</v>
      </c>
      <c r="E81" s="45">
        <f t="shared" si="10"/>
        <v>69176241.7735627</v>
      </c>
      <c r="F81" s="4">
        <v>3</v>
      </c>
      <c r="G81" s="4">
        <f>D81/D3</f>
        <v>1.2523005617663431E-2</v>
      </c>
      <c r="H81" s="4">
        <v>227</v>
      </c>
      <c r="I81" s="8" t="s">
        <v>310</v>
      </c>
      <c r="J81" s="8" t="s">
        <v>16</v>
      </c>
      <c r="K81" s="17" t="s">
        <v>311</v>
      </c>
    </row>
    <row r="82" spans="1:11" x14ac:dyDescent="0.3">
      <c r="A82">
        <f t="shared" si="11"/>
        <v>80</v>
      </c>
      <c r="B82" s="4" t="s">
        <v>312</v>
      </c>
      <c r="C82" s="4" t="s">
        <v>313</v>
      </c>
      <c r="D82" s="5">
        <v>150</v>
      </c>
      <c r="E82" s="45">
        <f t="shared" si="10"/>
        <v>150000000</v>
      </c>
      <c r="F82" s="4">
        <v>2</v>
      </c>
      <c r="G82" s="4">
        <f>D82/D3</f>
        <v>2.7154566285898005E-2</v>
      </c>
      <c r="H82" s="4">
        <v>22</v>
      </c>
      <c r="I82" s="8" t="s">
        <v>314</v>
      </c>
      <c r="J82" s="8" t="s">
        <v>16</v>
      </c>
      <c r="K82" s="41" t="s">
        <v>315</v>
      </c>
    </row>
    <row r="83" spans="1:11" x14ac:dyDescent="0.3">
      <c r="A83">
        <f t="shared" si="11"/>
        <v>81</v>
      </c>
      <c r="B83" s="4" t="s">
        <v>316</v>
      </c>
      <c r="C83" s="4" t="s">
        <v>317</v>
      </c>
      <c r="D83" s="5">
        <v>125</v>
      </c>
      <c r="E83" s="45">
        <f t="shared" si="10"/>
        <v>125000000</v>
      </c>
      <c r="F83" s="4">
        <v>2</v>
      </c>
      <c r="G83" s="4">
        <f>D83/D3</f>
        <v>2.2628805238248336E-2</v>
      </c>
      <c r="H83" s="4">
        <v>22</v>
      </c>
      <c r="I83" s="8" t="s">
        <v>318</v>
      </c>
      <c r="J83" s="8" t="s">
        <v>16</v>
      </c>
      <c r="K83" s="41" t="s">
        <v>319</v>
      </c>
    </row>
    <row r="84" spans="1:11" x14ac:dyDescent="0.3">
      <c r="A84">
        <f t="shared" si="11"/>
        <v>82</v>
      </c>
      <c r="B84" s="4" t="s">
        <v>320</v>
      </c>
      <c r="C84" s="4" t="s">
        <v>321</v>
      </c>
      <c r="D84" s="5">
        <v>178.01255630481199</v>
      </c>
      <c r="E84" s="45">
        <f t="shared" si="10"/>
        <v>178012556.30481198</v>
      </c>
      <c r="F84" s="4">
        <v>1</v>
      </c>
      <c r="G84" s="4">
        <f>D84/D3</f>
        <v>3.222569173267445E-2</v>
      </c>
      <c r="H84" s="4">
        <v>2</v>
      </c>
      <c r="I84" s="8" t="s">
        <v>322</v>
      </c>
      <c r="J84" s="8" t="s">
        <v>16</v>
      </c>
      <c r="K84" s="17" t="s">
        <v>323</v>
      </c>
    </row>
    <row r="85" spans="1:11" x14ac:dyDescent="0.3">
      <c r="A85">
        <f t="shared" si="11"/>
        <v>83</v>
      </c>
      <c r="B85" s="4" t="s">
        <v>324</v>
      </c>
      <c r="C85" s="4" t="s">
        <v>325</v>
      </c>
      <c r="D85" s="5">
        <v>40.776153703585898</v>
      </c>
      <c r="E85" s="45">
        <f t="shared" si="10"/>
        <v>40776153.7035859</v>
      </c>
      <c r="F85" s="4">
        <v>1</v>
      </c>
      <c r="G85" s="4">
        <f>D85/D3</f>
        <v>7.3817251241865911E-3</v>
      </c>
      <c r="H85" s="4">
        <v>2</v>
      </c>
      <c r="I85" s="8" t="s">
        <v>326</v>
      </c>
      <c r="J85" s="8" t="s">
        <v>16</v>
      </c>
      <c r="K85" s="41" t="s">
        <v>17</v>
      </c>
    </row>
    <row r="86" spans="1:11" x14ac:dyDescent="0.3">
      <c r="A86">
        <f t="shared" si="11"/>
        <v>84</v>
      </c>
      <c r="B86" s="4" t="s">
        <v>327</v>
      </c>
      <c r="C86" s="4" t="s">
        <v>328</v>
      </c>
      <c r="D86" s="5">
        <v>18.399999999999999</v>
      </c>
      <c r="E86" s="45">
        <f t="shared" si="10"/>
        <v>18400000</v>
      </c>
      <c r="F86" s="4">
        <v>2</v>
      </c>
      <c r="G86" s="4">
        <f>D86/D3</f>
        <v>3.3309601310701547E-3</v>
      </c>
      <c r="H86" s="4">
        <v>24</v>
      </c>
      <c r="I86" s="8" t="s">
        <v>329</v>
      </c>
      <c r="J86" s="8" t="s">
        <v>16</v>
      </c>
      <c r="K86" s="41" t="s">
        <v>330</v>
      </c>
    </row>
    <row r="87" spans="1:11" x14ac:dyDescent="0.3">
      <c r="A87">
        <f t="shared" si="11"/>
        <v>85</v>
      </c>
      <c r="B87" s="4" t="s">
        <v>331</v>
      </c>
      <c r="C87" s="4" t="s">
        <v>332</v>
      </c>
      <c r="D87" s="5">
        <v>7.5028142303140397</v>
      </c>
      <c r="E87" s="45">
        <f t="shared" si="10"/>
        <v>7502814.2303140396</v>
      </c>
      <c r="F87" s="4">
        <v>2</v>
      </c>
      <c r="G87" s="4">
        <f>D87/D3</f>
        <v>1.3582377756522761E-3</v>
      </c>
      <c r="H87" s="4">
        <v>24</v>
      </c>
      <c r="I87" s="8" t="s">
        <v>333</v>
      </c>
      <c r="J87" s="8" t="s">
        <v>16</v>
      </c>
      <c r="K87" s="66" t="s">
        <v>334</v>
      </c>
    </row>
    <row r="88" spans="1:11" x14ac:dyDescent="0.3">
      <c r="A88">
        <f t="shared" si="11"/>
        <v>86</v>
      </c>
      <c r="B88" s="4" t="s">
        <v>335</v>
      </c>
      <c r="C88" s="4" t="s">
        <v>336</v>
      </c>
      <c r="D88" s="5">
        <v>6.5733394732719299</v>
      </c>
      <c r="E88" s="45">
        <f t="shared" si="10"/>
        <v>6573339.4732719297</v>
      </c>
      <c r="F88" s="4">
        <v>2</v>
      </c>
      <c r="G88" s="4">
        <f>D88/D3</f>
        <v>1.1899745496444832E-3</v>
      </c>
      <c r="H88" s="4">
        <v>24</v>
      </c>
      <c r="I88" s="8" t="s">
        <v>337</v>
      </c>
      <c r="J88" s="8" t="s">
        <v>16</v>
      </c>
      <c r="K88" s="41" t="s">
        <v>338</v>
      </c>
    </row>
    <row r="89" spans="1:11" x14ac:dyDescent="0.3">
      <c r="A89">
        <f t="shared" si="11"/>
        <v>87</v>
      </c>
      <c r="B89" s="4" t="s">
        <v>339</v>
      </c>
      <c r="C89" s="4" t="s">
        <v>340</v>
      </c>
      <c r="D89" s="5">
        <v>6.8</v>
      </c>
      <c r="E89" s="45">
        <f t="shared" si="10"/>
        <v>6800000</v>
      </c>
      <c r="F89" s="4">
        <v>2</v>
      </c>
      <c r="G89" s="4">
        <f>D89/D3</f>
        <v>1.2310070049607095E-3</v>
      </c>
      <c r="H89" s="4">
        <v>24</v>
      </c>
      <c r="I89" s="8" t="s">
        <v>341</v>
      </c>
      <c r="J89" s="8" t="s">
        <v>16</v>
      </c>
      <c r="K89" s="41" t="s">
        <v>342</v>
      </c>
    </row>
    <row r="90" spans="1:11" x14ac:dyDescent="0.3">
      <c r="A90">
        <f t="shared" si="11"/>
        <v>88</v>
      </c>
      <c r="B90" s="4" t="s">
        <v>343</v>
      </c>
      <c r="C90" s="4" t="s">
        <v>344</v>
      </c>
      <c r="D90" s="5">
        <v>1.5</v>
      </c>
      <c r="E90" s="45">
        <f t="shared" si="10"/>
        <v>1500000</v>
      </c>
      <c r="F90" s="4">
        <v>2</v>
      </c>
      <c r="G90" s="4">
        <f>D90/D3</f>
        <v>2.7154566285898004E-4</v>
      </c>
      <c r="H90" s="4">
        <v>24</v>
      </c>
      <c r="I90" s="8" t="s">
        <v>345</v>
      </c>
      <c r="J90" s="8" t="s">
        <v>16</v>
      </c>
      <c r="K90" s="41" t="s">
        <v>346</v>
      </c>
    </row>
    <row r="91" spans="1:11" x14ac:dyDescent="0.3">
      <c r="A91">
        <f t="shared" si="11"/>
        <v>89</v>
      </c>
      <c r="B91" s="4" t="s">
        <v>347</v>
      </c>
      <c r="C91" s="4" t="s">
        <v>348</v>
      </c>
      <c r="D91" s="5">
        <v>25</v>
      </c>
      <c r="E91" s="45">
        <f t="shared" si="10"/>
        <v>25000000</v>
      </c>
      <c r="F91" s="4">
        <v>1</v>
      </c>
      <c r="G91" s="4">
        <f>D91/D3</f>
        <v>4.5257610476496677E-3</v>
      </c>
      <c r="H91" s="4">
        <v>2</v>
      </c>
      <c r="I91" s="8" t="s">
        <v>349</v>
      </c>
      <c r="J91" s="8" t="s">
        <v>16</v>
      </c>
      <c r="K91" s="41" t="s">
        <v>350</v>
      </c>
    </row>
    <row r="92" spans="1:11" ht="28.8" x14ac:dyDescent="0.3">
      <c r="A92">
        <f t="shared" si="11"/>
        <v>90</v>
      </c>
      <c r="B92" s="4" t="s">
        <v>351</v>
      </c>
      <c r="C92" s="4" t="s">
        <v>352</v>
      </c>
      <c r="D92" s="5">
        <v>50.520149778948998</v>
      </c>
      <c r="E92" s="45">
        <f t="shared" si="10"/>
        <v>50520149.778949</v>
      </c>
      <c r="F92" s="4">
        <v>1</v>
      </c>
      <c r="G92" s="4">
        <f>D92/D3</f>
        <v>9.145685039639773E-3</v>
      </c>
      <c r="H92" s="4">
        <v>2</v>
      </c>
      <c r="I92" s="8" t="s">
        <v>353</v>
      </c>
      <c r="J92" s="8" t="s">
        <v>16</v>
      </c>
      <c r="K92" s="66" t="s">
        <v>354</v>
      </c>
    </row>
    <row r="93" spans="1:11" x14ac:dyDescent="0.3">
      <c r="A93">
        <f t="shared" si="11"/>
        <v>91</v>
      </c>
      <c r="B93" s="4" t="s">
        <v>355</v>
      </c>
      <c r="C93" s="4" t="s">
        <v>356</v>
      </c>
      <c r="D93" s="5">
        <v>1842.2315964582001</v>
      </c>
      <c r="E93" s="45">
        <f t="shared" si="10"/>
        <v>1842231596.4582002</v>
      </c>
      <c r="F93" s="4">
        <v>0</v>
      </c>
      <c r="G93" s="4">
        <f>D93/D3</f>
        <v>0.3334999999999993</v>
      </c>
      <c r="H93" s="4"/>
      <c r="I93" s="8" t="s">
        <v>357</v>
      </c>
      <c r="J93" s="8" t="s">
        <v>16</v>
      </c>
      <c r="K93" s="17" t="s">
        <v>358</v>
      </c>
    </row>
    <row r="94" spans="1:11" x14ac:dyDescent="0.3">
      <c r="A94">
        <f t="shared" si="11"/>
        <v>92</v>
      </c>
      <c r="B94" s="4" t="s">
        <v>359</v>
      </c>
      <c r="C94" s="4" t="s">
        <v>360</v>
      </c>
      <c r="D94" s="5">
        <v>3409.5021255174001</v>
      </c>
      <c r="E94" s="45">
        <f t="shared" ref="E94:E98" si="12">D94*10^6</f>
        <v>3409502125.5174003</v>
      </c>
      <c r="F94" s="4">
        <v>0</v>
      </c>
      <c r="G94" s="4">
        <f>D94/D3</f>
        <v>0.61722367646181586</v>
      </c>
      <c r="H94" s="4"/>
      <c r="I94" s="8" t="s">
        <v>361</v>
      </c>
      <c r="J94" s="8" t="s">
        <v>16</v>
      </c>
      <c r="K94" s="17" t="s">
        <v>362</v>
      </c>
    </row>
    <row r="95" spans="1:11" x14ac:dyDescent="0.3">
      <c r="A95">
        <f t="shared" si="11"/>
        <v>93</v>
      </c>
      <c r="B95" s="4" t="s">
        <v>363</v>
      </c>
      <c r="C95" s="4" t="s">
        <v>364</v>
      </c>
      <c r="D95" s="5">
        <v>1436.4020617871599</v>
      </c>
      <c r="E95" s="45">
        <f t="shared" si="12"/>
        <v>1436402061.7871599</v>
      </c>
      <c r="F95" s="4">
        <v>0</v>
      </c>
      <c r="G95" s="4">
        <f>D95/D3</f>
        <v>0.26003249999999994</v>
      </c>
      <c r="H95" s="4"/>
      <c r="I95" s="8" t="s">
        <v>365</v>
      </c>
      <c r="J95" s="8" t="s">
        <v>16</v>
      </c>
      <c r="K95" s="66" t="s">
        <v>366</v>
      </c>
    </row>
    <row r="96" spans="1:11" x14ac:dyDescent="0.3">
      <c r="A96">
        <f t="shared" si="11"/>
        <v>94</v>
      </c>
      <c r="B96" s="4" t="s">
        <v>367</v>
      </c>
      <c r="C96" s="4" t="s">
        <v>368</v>
      </c>
      <c r="D96" s="5">
        <v>8802.5664812084906</v>
      </c>
      <c r="E96" s="45">
        <f t="shared" si="12"/>
        <v>8802566481.2084904</v>
      </c>
      <c r="F96" s="4">
        <v>0</v>
      </c>
      <c r="G96" s="4">
        <f>D96/D3</f>
        <v>1.5935324999999994</v>
      </c>
      <c r="H96" s="4"/>
      <c r="I96" s="8" t="s">
        <v>369</v>
      </c>
      <c r="J96" s="8" t="s">
        <v>16</v>
      </c>
      <c r="K96" s="17" t="s">
        <v>370</v>
      </c>
    </row>
    <row r="97" spans="1:11" x14ac:dyDescent="0.3">
      <c r="A97">
        <f t="shared" si="11"/>
        <v>95</v>
      </c>
      <c r="B97" s="4" t="s">
        <v>371</v>
      </c>
      <c r="C97" s="4" t="s">
        <v>372</v>
      </c>
      <c r="D97" s="5">
        <v>1452.4234693993999</v>
      </c>
      <c r="E97" s="45">
        <f t="shared" si="12"/>
        <v>1452423469.3994</v>
      </c>
      <c r="F97" s="4">
        <v>0</v>
      </c>
      <c r="G97" s="4">
        <f>D97/D3</f>
        <v>0.2629328624999997</v>
      </c>
      <c r="H97" s="4"/>
      <c r="I97" s="8" t="s">
        <v>373</v>
      </c>
      <c r="J97" s="8" t="s">
        <v>16</v>
      </c>
      <c r="K97" s="17" t="s">
        <v>374</v>
      </c>
    </row>
    <row r="98" spans="1:11" x14ac:dyDescent="0.3">
      <c r="A98">
        <f t="shared" si="11"/>
        <v>96</v>
      </c>
      <c r="B98" s="4" t="s">
        <v>375</v>
      </c>
      <c r="C98" s="4" t="s">
        <v>376</v>
      </c>
      <c r="D98" s="5">
        <v>10254.9899506079</v>
      </c>
      <c r="E98" s="45">
        <f t="shared" si="12"/>
        <v>10254989950.607901</v>
      </c>
      <c r="F98" s="4">
        <v>0</v>
      </c>
      <c r="G98" s="4">
        <f>D98/D3</f>
        <v>1.8564653625000007</v>
      </c>
      <c r="H98" s="4"/>
      <c r="I98" s="8" t="s">
        <v>377</v>
      </c>
      <c r="J98" s="8" t="s">
        <v>16</v>
      </c>
      <c r="K98" s="17" t="s">
        <v>378</v>
      </c>
    </row>
    <row r="99" spans="1:11" ht="30" customHeight="1" x14ac:dyDescent="0.3">
      <c r="A99" s="101" t="s">
        <v>379</v>
      </c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1:11" x14ac:dyDescent="0.3">
      <c r="A100" s="4">
        <f>97</f>
        <v>97</v>
      </c>
      <c r="B100" s="4" t="s">
        <v>380</v>
      </c>
      <c r="C100" s="4" t="s">
        <v>381</v>
      </c>
      <c r="D100" s="4">
        <v>990.63202921463301</v>
      </c>
      <c r="E100" s="45">
        <f t="shared" ref="E100:E121" si="13">D100*10^6</f>
        <v>990632029.21463299</v>
      </c>
      <c r="F100" s="4">
        <v>0</v>
      </c>
      <c r="G100" s="4"/>
      <c r="H100" s="4"/>
      <c r="I100" s="4" t="s">
        <v>380</v>
      </c>
      <c r="J100" s="8" t="s">
        <v>16</v>
      </c>
      <c r="K100" s="17" t="s">
        <v>382</v>
      </c>
    </row>
    <row r="101" spans="1:11" ht="28.8" x14ac:dyDescent="0.3">
      <c r="A101" s="4">
        <f>A100+1</f>
        <v>98</v>
      </c>
      <c r="B101" s="4" t="s">
        <v>383</v>
      </c>
      <c r="C101" s="4" t="s">
        <v>384</v>
      </c>
      <c r="D101" s="4">
        <v>0</v>
      </c>
      <c r="E101" s="45">
        <f t="shared" si="13"/>
        <v>0</v>
      </c>
      <c r="F101" s="4">
        <v>0</v>
      </c>
      <c r="G101" s="4"/>
      <c r="H101" s="4"/>
      <c r="I101" s="4" t="s">
        <v>383</v>
      </c>
      <c r="J101" s="8" t="s">
        <v>16</v>
      </c>
      <c r="K101" s="17" t="s">
        <v>385</v>
      </c>
    </row>
    <row r="102" spans="1:11" ht="28.8" x14ac:dyDescent="0.3">
      <c r="A102" s="4">
        <f t="shared" ref="A102:A121" si="14">A101+1</f>
        <v>99</v>
      </c>
      <c r="B102" s="4" t="s">
        <v>386</v>
      </c>
      <c r="C102" s="4" t="s">
        <v>387</v>
      </c>
      <c r="D102" s="4">
        <v>0</v>
      </c>
      <c r="E102" s="45">
        <f t="shared" si="13"/>
        <v>0</v>
      </c>
      <c r="F102" s="4">
        <v>0</v>
      </c>
      <c r="G102" s="4"/>
      <c r="H102" s="4"/>
      <c r="I102" s="4" t="s">
        <v>386</v>
      </c>
      <c r="J102" s="8" t="s">
        <v>16</v>
      </c>
      <c r="K102" s="17" t="s">
        <v>388</v>
      </c>
    </row>
    <row r="103" spans="1:11" x14ac:dyDescent="0.3">
      <c r="A103" s="4">
        <f t="shared" si="14"/>
        <v>100</v>
      </c>
      <c r="B103" s="4" t="s">
        <v>389</v>
      </c>
      <c r="C103" s="4" t="s">
        <v>390</v>
      </c>
      <c r="D103" s="4">
        <v>23.703519677466598</v>
      </c>
      <c r="E103" s="45">
        <f t="shared" si="13"/>
        <v>23703519.677466597</v>
      </c>
      <c r="F103" s="4">
        <v>0</v>
      </c>
      <c r="G103" s="4"/>
      <c r="H103" s="4"/>
      <c r="I103" s="4" t="s">
        <v>389</v>
      </c>
      <c r="J103" s="8" t="s">
        <v>16</v>
      </c>
      <c r="K103" s="17" t="s">
        <v>391</v>
      </c>
    </row>
    <row r="104" spans="1:11" ht="28.8" x14ac:dyDescent="0.3">
      <c r="A104" s="4">
        <f t="shared" si="14"/>
        <v>101</v>
      </c>
      <c r="B104" s="4" t="s">
        <v>392</v>
      </c>
      <c r="C104" s="4" t="s">
        <v>393</v>
      </c>
      <c r="D104" s="4">
        <v>0</v>
      </c>
      <c r="E104" s="45">
        <f t="shared" si="13"/>
        <v>0</v>
      </c>
      <c r="F104" s="4">
        <v>0</v>
      </c>
      <c r="G104" s="4"/>
      <c r="H104" s="4"/>
      <c r="I104" s="4" t="s">
        <v>392</v>
      </c>
      <c r="J104" s="8" t="s">
        <v>16</v>
      </c>
      <c r="K104" s="17" t="s">
        <v>394</v>
      </c>
    </row>
    <row r="105" spans="1:11" ht="28.8" x14ac:dyDescent="0.3">
      <c r="A105" s="4">
        <f t="shared" si="14"/>
        <v>102</v>
      </c>
      <c r="B105" s="4" t="s">
        <v>395</v>
      </c>
      <c r="C105" s="4" t="s">
        <v>396</v>
      </c>
      <c r="D105" s="4">
        <v>1.1524183490447599</v>
      </c>
      <c r="E105" s="45">
        <f t="shared" si="13"/>
        <v>1152418.34904476</v>
      </c>
      <c r="F105" s="4">
        <v>0</v>
      </c>
      <c r="G105" s="4"/>
      <c r="H105" s="4"/>
      <c r="I105" s="4" t="s">
        <v>395</v>
      </c>
      <c r="J105" s="8" t="s">
        <v>16</v>
      </c>
      <c r="K105" s="17" t="s">
        <v>397</v>
      </c>
    </row>
    <row r="106" spans="1:11" ht="28.8" x14ac:dyDescent="0.3">
      <c r="A106" s="4">
        <f t="shared" si="14"/>
        <v>103</v>
      </c>
      <c r="B106" s="4" t="s">
        <v>398</v>
      </c>
      <c r="C106" s="4" t="s">
        <v>399</v>
      </c>
      <c r="D106" s="4">
        <v>0</v>
      </c>
      <c r="E106" s="45">
        <f t="shared" si="13"/>
        <v>0</v>
      </c>
      <c r="F106" s="4">
        <v>0</v>
      </c>
      <c r="G106" s="4"/>
      <c r="H106" s="4"/>
      <c r="I106" s="4" t="s">
        <v>398</v>
      </c>
      <c r="J106" s="8" t="s">
        <v>16</v>
      </c>
      <c r="K106" s="17" t="s">
        <v>400</v>
      </c>
    </row>
    <row r="107" spans="1:11" x14ac:dyDescent="0.3">
      <c r="A107" s="4">
        <f t="shared" si="14"/>
        <v>104</v>
      </c>
      <c r="B107" s="4" t="s">
        <v>401</v>
      </c>
      <c r="C107" s="4" t="s">
        <v>402</v>
      </c>
      <c r="D107" s="4">
        <v>43.000001457931901</v>
      </c>
      <c r="E107" s="45">
        <f t="shared" si="13"/>
        <v>43000001.457931899</v>
      </c>
      <c r="F107" s="4">
        <v>0</v>
      </c>
      <c r="G107" s="4"/>
      <c r="H107" s="4"/>
      <c r="I107" s="4" t="s">
        <v>401</v>
      </c>
      <c r="J107" s="8" t="s">
        <v>16</v>
      </c>
      <c r="K107" s="17" t="s">
        <v>403</v>
      </c>
    </row>
    <row r="108" spans="1:11" x14ac:dyDescent="0.3">
      <c r="A108" s="4">
        <f t="shared" si="14"/>
        <v>105</v>
      </c>
      <c r="B108" s="4" t="s">
        <v>404</v>
      </c>
      <c r="C108" s="4" t="s">
        <v>405</v>
      </c>
      <c r="D108" s="4">
        <v>4.5543012296841798</v>
      </c>
      <c r="E108" s="45">
        <f t="shared" si="13"/>
        <v>4554301.2296841796</v>
      </c>
      <c r="F108" s="4">
        <v>0</v>
      </c>
      <c r="G108" s="4"/>
      <c r="H108" s="4"/>
      <c r="I108" s="4" t="s">
        <v>404</v>
      </c>
      <c r="J108" s="8" t="s">
        <v>16</v>
      </c>
      <c r="K108" s="17" t="s">
        <v>406</v>
      </c>
    </row>
    <row r="109" spans="1:11" x14ac:dyDescent="0.3">
      <c r="A109" s="4">
        <f t="shared" si="14"/>
        <v>106</v>
      </c>
      <c r="B109" s="4" t="s">
        <v>407</v>
      </c>
      <c r="C109" s="4" t="s">
        <v>408</v>
      </c>
      <c r="D109" s="4">
        <v>5.70671957872894</v>
      </c>
      <c r="E109" s="45">
        <f t="shared" si="13"/>
        <v>5706719.5787289403</v>
      </c>
      <c r="F109" s="4">
        <v>0</v>
      </c>
      <c r="G109" s="4"/>
      <c r="H109" s="4"/>
      <c r="I109" s="4" t="s">
        <v>407</v>
      </c>
      <c r="J109" s="8" t="s">
        <v>16</v>
      </c>
      <c r="K109" s="17" t="s">
        <v>409</v>
      </c>
    </row>
    <row r="110" spans="1:11" x14ac:dyDescent="0.3">
      <c r="A110" s="4">
        <f t="shared" si="14"/>
        <v>107</v>
      </c>
      <c r="B110" s="4" t="s">
        <v>410</v>
      </c>
      <c r="C110" s="4" t="s">
        <v>411</v>
      </c>
      <c r="D110" s="4">
        <v>1063.0422699287601</v>
      </c>
      <c r="E110" s="45">
        <f t="shared" si="13"/>
        <v>1063042269.9287601</v>
      </c>
      <c r="F110" s="4">
        <v>0</v>
      </c>
      <c r="G110" s="4"/>
      <c r="H110" s="4"/>
      <c r="I110" s="4" t="s">
        <v>410</v>
      </c>
      <c r="J110" s="8" t="s">
        <v>16</v>
      </c>
      <c r="K110" s="17" t="s">
        <v>412</v>
      </c>
    </row>
    <row r="111" spans="1:11" x14ac:dyDescent="0.3">
      <c r="A111" s="4">
        <f t="shared" si="14"/>
        <v>108</v>
      </c>
      <c r="B111" s="4" t="s">
        <v>413</v>
      </c>
      <c r="C111" s="4" t="s">
        <v>414</v>
      </c>
      <c r="D111" s="4">
        <v>480.96901275144899</v>
      </c>
      <c r="E111" s="45">
        <f t="shared" si="13"/>
        <v>480969012.75144899</v>
      </c>
      <c r="F111" s="4">
        <v>0</v>
      </c>
      <c r="G111" s="4"/>
      <c r="H111" s="4"/>
      <c r="I111" s="4" t="s">
        <v>413</v>
      </c>
      <c r="J111" s="8" t="s">
        <v>16</v>
      </c>
      <c r="K111" s="17" t="s">
        <v>415</v>
      </c>
    </row>
    <row r="112" spans="1:11" x14ac:dyDescent="0.3">
      <c r="A112" s="4">
        <f t="shared" si="14"/>
        <v>109</v>
      </c>
      <c r="B112" s="4" t="s">
        <v>416</v>
      </c>
      <c r="C112" s="4" t="s">
        <v>417</v>
      </c>
      <c r="D112" s="4">
        <v>0</v>
      </c>
      <c r="E112" s="45">
        <f t="shared" si="13"/>
        <v>0</v>
      </c>
      <c r="F112" s="4">
        <v>0</v>
      </c>
      <c r="G112" s="4"/>
      <c r="H112" s="4"/>
      <c r="I112" s="4" t="s">
        <v>416</v>
      </c>
      <c r="J112" s="8" t="s">
        <v>16</v>
      </c>
      <c r="K112" s="17" t="s">
        <v>418</v>
      </c>
    </row>
    <row r="113" spans="1:11" x14ac:dyDescent="0.3">
      <c r="A113" s="4">
        <f t="shared" si="14"/>
        <v>110</v>
      </c>
      <c r="B113" s="4" t="s">
        <v>419</v>
      </c>
      <c r="C113" s="4" t="s">
        <v>420</v>
      </c>
      <c r="D113" s="4">
        <v>0</v>
      </c>
      <c r="E113" s="45">
        <f t="shared" si="13"/>
        <v>0</v>
      </c>
      <c r="F113" s="4">
        <v>0</v>
      </c>
      <c r="G113" s="4"/>
      <c r="H113" s="4"/>
      <c r="I113" s="4" t="s">
        <v>419</v>
      </c>
      <c r="J113" s="8" t="s">
        <v>16</v>
      </c>
      <c r="K113" s="17" t="s">
        <v>421</v>
      </c>
    </row>
    <row r="114" spans="1:11" x14ac:dyDescent="0.3">
      <c r="A114" s="4">
        <f t="shared" si="14"/>
        <v>111</v>
      </c>
      <c r="B114" s="4" t="s">
        <v>422</v>
      </c>
      <c r="C114" s="4" t="s">
        <v>423</v>
      </c>
      <c r="D114" s="4">
        <v>11.508469463726099</v>
      </c>
      <c r="E114" s="45">
        <f t="shared" si="13"/>
        <v>11508469.4637261</v>
      </c>
      <c r="F114" s="4">
        <v>0</v>
      </c>
      <c r="G114" s="4"/>
      <c r="H114" s="4"/>
      <c r="I114" s="4" t="s">
        <v>422</v>
      </c>
      <c r="J114" s="8" t="s">
        <v>16</v>
      </c>
      <c r="K114" s="17" t="s">
        <v>424</v>
      </c>
    </row>
    <row r="115" spans="1:11" x14ac:dyDescent="0.3">
      <c r="A115" s="4">
        <f t="shared" si="14"/>
        <v>112</v>
      </c>
      <c r="B115" s="4" t="s">
        <v>425</v>
      </c>
      <c r="C115" s="4" t="s">
        <v>426</v>
      </c>
      <c r="D115" s="4">
        <v>0</v>
      </c>
      <c r="E115" s="45">
        <f t="shared" si="13"/>
        <v>0</v>
      </c>
      <c r="F115" s="4">
        <v>0</v>
      </c>
      <c r="G115" s="4"/>
      <c r="H115" s="4"/>
      <c r="I115" s="4" t="s">
        <v>425</v>
      </c>
      <c r="J115" s="8" t="s">
        <v>16</v>
      </c>
      <c r="K115" s="17" t="s">
        <v>427</v>
      </c>
    </row>
    <row r="116" spans="1:11" x14ac:dyDescent="0.3">
      <c r="A116" s="4">
        <f t="shared" si="14"/>
        <v>113</v>
      </c>
      <c r="B116" s="4" t="s">
        <v>428</v>
      </c>
      <c r="C116" s="4" t="s">
        <v>429</v>
      </c>
      <c r="D116" s="4">
        <v>0.55951907395538303</v>
      </c>
      <c r="E116" s="45">
        <f t="shared" si="13"/>
        <v>559519.07395538304</v>
      </c>
      <c r="F116" s="4">
        <v>0</v>
      </c>
      <c r="G116" s="4"/>
      <c r="H116" s="4"/>
      <c r="I116" s="4" t="s">
        <v>428</v>
      </c>
      <c r="J116" s="8" t="s">
        <v>16</v>
      </c>
      <c r="K116" s="17" t="s">
        <v>430</v>
      </c>
    </row>
    <row r="117" spans="1:11" x14ac:dyDescent="0.3">
      <c r="A117" s="4">
        <f t="shared" si="14"/>
        <v>114</v>
      </c>
      <c r="B117" s="4" t="s">
        <v>431</v>
      </c>
      <c r="C117" s="4" t="s">
        <v>432</v>
      </c>
      <c r="D117" s="4">
        <v>0</v>
      </c>
      <c r="E117" s="45">
        <f t="shared" si="13"/>
        <v>0</v>
      </c>
      <c r="F117" s="4">
        <v>0</v>
      </c>
      <c r="G117" s="4"/>
      <c r="H117" s="4"/>
      <c r="I117" s="4" t="s">
        <v>431</v>
      </c>
      <c r="J117" s="8" t="s">
        <v>16</v>
      </c>
      <c r="K117" s="17" t="s">
        <v>433</v>
      </c>
    </row>
    <row r="118" spans="1:11" x14ac:dyDescent="0.3">
      <c r="A118" s="4">
        <f t="shared" si="14"/>
        <v>115</v>
      </c>
      <c r="B118" s="4" t="s">
        <v>434</v>
      </c>
      <c r="C118" s="4" t="s">
        <v>435</v>
      </c>
      <c r="D118" s="4">
        <v>20.877245677114502</v>
      </c>
      <c r="E118" s="45">
        <f t="shared" si="13"/>
        <v>20877245.677114502</v>
      </c>
      <c r="F118" s="4">
        <v>0</v>
      </c>
      <c r="G118" s="4"/>
      <c r="H118" s="4"/>
      <c r="I118" s="4" t="s">
        <v>434</v>
      </c>
      <c r="J118" s="8" t="s">
        <v>16</v>
      </c>
      <c r="K118" s="17" t="s">
        <v>436</v>
      </c>
    </row>
    <row r="119" spans="1:11" x14ac:dyDescent="0.3">
      <c r="A119" s="4">
        <f t="shared" si="14"/>
        <v>116</v>
      </c>
      <c r="B119" s="4" t="s">
        <v>437</v>
      </c>
      <c r="C119" s="4" t="s">
        <v>438</v>
      </c>
      <c r="D119" s="4">
        <v>2.2111921496728799</v>
      </c>
      <c r="E119" s="45">
        <f t="shared" si="13"/>
        <v>2211192.1496728798</v>
      </c>
      <c r="F119" s="4">
        <v>0</v>
      </c>
      <c r="G119" s="4"/>
      <c r="H119" s="4"/>
      <c r="I119" s="4" t="s">
        <v>437</v>
      </c>
      <c r="J119" s="8" t="s">
        <v>16</v>
      </c>
      <c r="K119" s="17" t="s">
        <v>439</v>
      </c>
    </row>
    <row r="120" spans="1:11" x14ac:dyDescent="0.3">
      <c r="A120" s="4">
        <f t="shared" si="14"/>
        <v>117</v>
      </c>
      <c r="B120" s="4" t="s">
        <v>440</v>
      </c>
      <c r="C120" s="4" t="s">
        <v>441</v>
      </c>
      <c r="D120" s="4">
        <v>2.7707112236282598</v>
      </c>
      <c r="E120" s="45">
        <f t="shared" si="13"/>
        <v>2770711.2236282597</v>
      </c>
      <c r="F120" s="4">
        <v>0</v>
      </c>
      <c r="G120" s="4"/>
      <c r="H120" s="4"/>
      <c r="I120" s="4" t="s">
        <v>440</v>
      </c>
      <c r="J120" s="8" t="s">
        <v>16</v>
      </c>
      <c r="K120" s="17" t="s">
        <v>442</v>
      </c>
    </row>
    <row r="121" spans="1:11" ht="28.8" x14ac:dyDescent="0.3">
      <c r="A121" s="4">
        <f t="shared" si="14"/>
        <v>118</v>
      </c>
      <c r="B121" s="4" t="s">
        <v>443</v>
      </c>
      <c r="C121" s="4" t="s">
        <v>444</v>
      </c>
      <c r="D121" s="4">
        <v>516.12543911591797</v>
      </c>
      <c r="E121" s="45">
        <f t="shared" si="13"/>
        <v>516125439.11591798</v>
      </c>
      <c r="F121" s="4">
        <v>0</v>
      </c>
      <c r="G121" s="4"/>
      <c r="H121" s="4"/>
      <c r="I121" s="4" t="s">
        <v>443</v>
      </c>
      <c r="J121" s="8" t="s">
        <v>16</v>
      </c>
      <c r="K121" s="17" t="s">
        <v>445</v>
      </c>
    </row>
    <row r="136" spans="5:11" x14ac:dyDescent="0.3">
      <c r="E136" s="100"/>
      <c r="I136"/>
      <c r="K136" s="65"/>
    </row>
    <row r="137" spans="5:11" x14ac:dyDescent="0.3">
      <c r="E137"/>
      <c r="I137"/>
      <c r="K137" s="65"/>
    </row>
    <row r="138" spans="5:11" x14ac:dyDescent="0.3">
      <c r="E138"/>
      <c r="I138"/>
      <c r="K138" s="65"/>
    </row>
    <row r="139" spans="5:11" x14ac:dyDescent="0.3">
      <c r="I139"/>
      <c r="K139" s="65"/>
    </row>
    <row r="140" spans="5:11" x14ac:dyDescent="0.3">
      <c r="I140"/>
      <c r="K140" s="65"/>
    </row>
    <row r="141" spans="5:11" x14ac:dyDescent="0.3">
      <c r="I141"/>
      <c r="K141" s="65"/>
    </row>
    <row r="142" spans="5:11" x14ac:dyDescent="0.3">
      <c r="I142"/>
      <c r="K142" s="65"/>
    </row>
    <row r="143" spans="5:11" x14ac:dyDescent="0.3">
      <c r="I143"/>
      <c r="K143" s="65"/>
    </row>
    <row r="144" spans="5:11" x14ac:dyDescent="0.3">
      <c r="I144"/>
      <c r="K144" s="65"/>
    </row>
  </sheetData>
  <sortState xmlns:xlrd2="http://schemas.microsoft.com/office/spreadsheetml/2017/richdata2" ref="B113:K123">
    <sortCondition ref="B113:B123"/>
  </sortState>
  <mergeCells count="2">
    <mergeCell ref="A99:K99"/>
    <mergeCell ref="A2:K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5D91-9028-4594-919D-17F449C00520}">
  <sheetPr codeName="Sheet2"/>
  <dimension ref="A1:O403"/>
  <sheetViews>
    <sheetView tabSelected="1" topLeftCell="C1" zoomScaleNormal="100" workbookViewId="0">
      <pane ySplit="1" topLeftCell="A2" activePane="bottomLeft" state="frozen"/>
      <selection pane="bottomLeft" activeCell="C399" sqref="A399:XFD399"/>
    </sheetView>
  </sheetViews>
  <sheetFormatPr defaultColWidth="8.88671875" defaultRowHeight="14.4" x14ac:dyDescent="0.3"/>
  <cols>
    <col min="2" max="2" width="13.33203125" customWidth="1"/>
    <col min="3" max="3" width="53.44140625" style="1" customWidth="1"/>
    <col min="4" max="4" width="21" style="7" customWidth="1"/>
    <col min="5" max="5" width="12.88671875" style="7" customWidth="1"/>
    <col min="6" max="6" width="11.6640625" customWidth="1"/>
    <col min="7" max="7" width="31.6640625" customWidth="1"/>
    <col min="8" max="9" width="18.109375" style="71" customWidth="1"/>
    <col min="10" max="10" width="61.109375" style="71" customWidth="1"/>
    <col min="11" max="11" width="23.44140625" style="7" bestFit="1" customWidth="1"/>
    <col min="12" max="14" width="12.109375" bestFit="1" customWidth="1"/>
    <col min="15" max="15" width="11.88671875" bestFit="1" customWidth="1"/>
  </cols>
  <sheetData>
    <row r="1" spans="1:14" x14ac:dyDescent="0.3">
      <c r="A1" s="48" t="s">
        <v>446</v>
      </c>
      <c r="B1" s="48" t="s">
        <v>447</v>
      </c>
      <c r="C1" s="88" t="s">
        <v>448</v>
      </c>
      <c r="D1" s="48" t="s">
        <v>449</v>
      </c>
      <c r="E1" s="48" t="s">
        <v>450</v>
      </c>
      <c r="F1" s="59" t="s">
        <v>451</v>
      </c>
      <c r="G1" s="48" t="s">
        <v>452</v>
      </c>
      <c r="H1" s="74" t="s">
        <v>453</v>
      </c>
      <c r="I1" s="74" t="s">
        <v>454</v>
      </c>
      <c r="J1" s="74" t="s">
        <v>455</v>
      </c>
      <c r="K1" s="48" t="s">
        <v>456</v>
      </c>
      <c r="L1" s="48" t="s">
        <v>457</v>
      </c>
      <c r="M1" s="48" t="s">
        <v>458</v>
      </c>
      <c r="N1" s="48" t="s">
        <v>459</v>
      </c>
    </row>
    <row r="2" spans="1:14" x14ac:dyDescent="0.3">
      <c r="A2" s="4">
        <v>1</v>
      </c>
      <c r="B2" s="50" t="s">
        <v>460</v>
      </c>
      <c r="C2" s="93" t="s">
        <v>461</v>
      </c>
      <c r="D2" s="68">
        <v>2.6666666666666599</v>
      </c>
      <c r="E2" s="80" t="s">
        <v>462</v>
      </c>
      <c r="F2" s="90"/>
      <c r="G2" s="55"/>
      <c r="H2" s="94" t="s">
        <v>463</v>
      </c>
      <c r="I2" s="94" t="s">
        <v>464</v>
      </c>
      <c r="J2" s="72"/>
      <c r="K2" s="73"/>
      <c r="L2" s="4"/>
      <c r="M2" s="4"/>
      <c r="N2" s="4"/>
    </row>
    <row r="3" spans="1:14" x14ac:dyDescent="0.3">
      <c r="A3" s="4">
        <f>A2+1</f>
        <v>2</v>
      </c>
      <c r="B3" s="4" t="s">
        <v>465</v>
      </c>
      <c r="C3" s="53" t="s">
        <v>466</v>
      </c>
      <c r="D3" s="8">
        <v>23.3333333333333</v>
      </c>
      <c r="E3" s="8" t="s">
        <v>467</v>
      </c>
      <c r="F3" s="54"/>
      <c r="G3" s="51"/>
      <c r="H3" s="47" t="s">
        <v>468</v>
      </c>
      <c r="I3" s="47"/>
      <c r="J3" s="47"/>
      <c r="K3" s="61" t="s">
        <v>469</v>
      </c>
      <c r="L3" s="4"/>
      <c r="M3" s="4"/>
      <c r="N3" s="4"/>
    </row>
    <row r="4" spans="1:14" x14ac:dyDescent="0.3">
      <c r="A4" s="4">
        <f t="shared" ref="A4:A67" si="0">A3+1</f>
        <v>3</v>
      </c>
      <c r="B4" s="4" t="s">
        <v>470</v>
      </c>
      <c r="C4" s="53" t="s">
        <v>471</v>
      </c>
      <c r="D4" s="8">
        <v>100000</v>
      </c>
      <c r="E4" s="8" t="s">
        <v>472</v>
      </c>
      <c r="F4" s="54"/>
      <c r="G4" s="51"/>
      <c r="H4" s="47" t="s">
        <v>57</v>
      </c>
      <c r="I4" s="47"/>
      <c r="J4" s="47"/>
      <c r="K4" s="61" t="s">
        <v>469</v>
      </c>
      <c r="L4" s="4"/>
      <c r="M4" s="4"/>
      <c r="N4" s="4"/>
    </row>
    <row r="5" spans="1:14" x14ac:dyDescent="0.3">
      <c r="A5" s="4">
        <f t="shared" si="0"/>
        <v>4</v>
      </c>
      <c r="B5" s="4" t="s">
        <v>473</v>
      </c>
      <c r="C5" s="53" t="s">
        <v>474</v>
      </c>
      <c r="D5" s="8">
        <v>2.5</v>
      </c>
      <c r="E5" s="8" t="s">
        <v>475</v>
      </c>
      <c r="F5" s="54"/>
      <c r="G5" s="51"/>
      <c r="H5" s="47" t="s">
        <v>302</v>
      </c>
      <c r="I5" s="47"/>
      <c r="J5" s="47"/>
      <c r="K5" s="61" t="s">
        <v>469</v>
      </c>
      <c r="L5" s="4"/>
      <c r="M5" s="4"/>
      <c r="N5" s="4"/>
    </row>
    <row r="6" spans="1:14" x14ac:dyDescent="0.3">
      <c r="A6" s="4">
        <f t="shared" si="0"/>
        <v>5</v>
      </c>
      <c r="B6" s="50" t="s">
        <v>476</v>
      </c>
      <c r="C6" s="89" t="s">
        <v>477</v>
      </c>
      <c r="D6" s="68">
        <v>16658822.352802301</v>
      </c>
      <c r="E6" s="80" t="s">
        <v>478</v>
      </c>
      <c r="F6" s="54"/>
      <c r="G6" s="51"/>
      <c r="H6" s="47" t="s">
        <v>479</v>
      </c>
      <c r="I6" s="47" t="s">
        <v>480</v>
      </c>
      <c r="J6" s="47"/>
      <c r="K6" s="61"/>
      <c r="L6" s="4"/>
      <c r="M6" s="4"/>
      <c r="N6" s="4"/>
    </row>
    <row r="7" spans="1:14" x14ac:dyDescent="0.3">
      <c r="A7" s="4">
        <f t="shared" si="0"/>
        <v>6</v>
      </c>
      <c r="B7" s="4" t="s">
        <v>480</v>
      </c>
      <c r="C7" s="53" t="s">
        <v>481</v>
      </c>
      <c r="D7" s="9">
        <v>4287001.4745190302</v>
      </c>
      <c r="E7" s="8" t="s">
        <v>482</v>
      </c>
      <c r="F7" s="54" t="s">
        <v>479</v>
      </c>
      <c r="G7" s="51" t="s">
        <v>483</v>
      </c>
      <c r="H7" s="47" t="s">
        <v>139</v>
      </c>
      <c r="I7" s="47" t="s">
        <v>480</v>
      </c>
      <c r="J7" s="47"/>
      <c r="K7" s="60">
        <v>4056100</v>
      </c>
      <c r="L7" s="4">
        <v>5829865.4360886104</v>
      </c>
      <c r="M7" s="4"/>
      <c r="N7" s="4"/>
    </row>
    <row r="8" spans="1:14" x14ac:dyDescent="0.3">
      <c r="A8" s="4">
        <f>A7+1</f>
        <v>7</v>
      </c>
      <c r="B8" s="50" t="s">
        <v>484</v>
      </c>
      <c r="C8" s="95" t="s">
        <v>485</v>
      </c>
      <c r="D8" s="68">
        <v>1.85</v>
      </c>
      <c r="E8" s="80" t="s">
        <v>469</v>
      </c>
      <c r="F8" s="54"/>
      <c r="G8" s="51"/>
      <c r="H8" s="67" t="s">
        <v>463</v>
      </c>
      <c r="I8" s="67" t="s">
        <v>464</v>
      </c>
      <c r="J8" s="47"/>
      <c r="K8" s="61"/>
      <c r="L8" s="4"/>
      <c r="M8" s="4"/>
      <c r="N8" s="4"/>
    </row>
    <row r="9" spans="1:14" x14ac:dyDescent="0.3">
      <c r="A9" s="4">
        <f t="shared" si="0"/>
        <v>8</v>
      </c>
      <c r="B9" s="4" t="s">
        <v>380</v>
      </c>
      <c r="C9" s="92" t="s">
        <v>486</v>
      </c>
      <c r="D9" s="8">
        <v>990.63202921463301</v>
      </c>
      <c r="E9" s="8" t="s">
        <v>487</v>
      </c>
      <c r="F9" s="54"/>
      <c r="G9" s="51"/>
      <c r="H9" s="47" t="s">
        <v>413</v>
      </c>
      <c r="I9" s="47" t="s">
        <v>380</v>
      </c>
      <c r="J9" s="47"/>
      <c r="K9" s="61"/>
      <c r="L9" s="4"/>
      <c r="M9" s="4"/>
      <c r="N9" s="4"/>
    </row>
    <row r="10" spans="1:14" x14ac:dyDescent="0.3">
      <c r="A10" s="4">
        <f t="shared" si="0"/>
        <v>9</v>
      </c>
      <c r="B10" s="4" t="s">
        <v>383</v>
      </c>
      <c r="C10" s="92" t="s">
        <v>488</v>
      </c>
      <c r="D10" s="8">
        <v>0</v>
      </c>
      <c r="E10" s="8" t="s">
        <v>487</v>
      </c>
      <c r="F10" s="54"/>
      <c r="G10" s="51"/>
      <c r="H10" s="47" t="s">
        <v>416</v>
      </c>
      <c r="I10" s="47" t="s">
        <v>383</v>
      </c>
      <c r="J10" s="47"/>
      <c r="K10" s="61"/>
      <c r="L10" s="4"/>
      <c r="M10" s="4"/>
      <c r="N10" s="4"/>
    </row>
    <row r="11" spans="1:14" x14ac:dyDescent="0.3">
      <c r="A11" s="4">
        <f t="shared" si="0"/>
        <v>10</v>
      </c>
      <c r="B11" s="4" t="s">
        <v>386</v>
      </c>
      <c r="C11" s="92" t="s">
        <v>489</v>
      </c>
      <c r="D11" s="8">
        <v>0</v>
      </c>
      <c r="E11" s="8" t="s">
        <v>487</v>
      </c>
      <c r="F11" s="54"/>
      <c r="G11" s="51"/>
      <c r="H11" s="47" t="s">
        <v>419</v>
      </c>
      <c r="I11" s="47" t="s">
        <v>386</v>
      </c>
      <c r="J11" s="47"/>
      <c r="K11" s="61"/>
      <c r="L11" s="4"/>
      <c r="M11" s="4"/>
      <c r="N11" s="4"/>
    </row>
    <row r="12" spans="1:14" x14ac:dyDescent="0.3">
      <c r="A12" s="4">
        <f t="shared" si="0"/>
        <v>11</v>
      </c>
      <c r="B12" s="4" t="s">
        <v>389</v>
      </c>
      <c r="C12" s="92" t="s">
        <v>490</v>
      </c>
      <c r="D12" s="8">
        <v>23.703519677466598</v>
      </c>
      <c r="E12" s="8" t="s">
        <v>487</v>
      </c>
      <c r="F12" s="54"/>
      <c r="G12" s="51"/>
      <c r="H12" s="47" t="s">
        <v>422</v>
      </c>
      <c r="I12" s="47" t="s">
        <v>389</v>
      </c>
      <c r="J12" s="47"/>
      <c r="K12" s="61"/>
      <c r="L12" s="4"/>
      <c r="M12" s="4"/>
      <c r="N12" s="4"/>
    </row>
    <row r="13" spans="1:14" x14ac:dyDescent="0.3">
      <c r="A13" s="4">
        <f t="shared" si="0"/>
        <v>12</v>
      </c>
      <c r="B13" s="4" t="s">
        <v>392</v>
      </c>
      <c r="C13" s="92" t="s">
        <v>491</v>
      </c>
      <c r="D13" s="8">
        <v>0</v>
      </c>
      <c r="E13" s="8" t="s">
        <v>487</v>
      </c>
      <c r="F13" s="54"/>
      <c r="G13" s="51"/>
      <c r="H13" s="47" t="s">
        <v>425</v>
      </c>
      <c r="I13" s="47" t="s">
        <v>392</v>
      </c>
      <c r="J13" s="47"/>
      <c r="K13" s="61"/>
      <c r="L13" s="4"/>
      <c r="M13" s="4"/>
      <c r="N13" s="4"/>
    </row>
    <row r="14" spans="1:14" x14ac:dyDescent="0.3">
      <c r="A14" s="4">
        <f t="shared" si="0"/>
        <v>13</v>
      </c>
      <c r="B14" s="4" t="s">
        <v>395</v>
      </c>
      <c r="C14" s="92" t="s">
        <v>492</v>
      </c>
      <c r="D14" s="8">
        <v>1.1524183490447599</v>
      </c>
      <c r="E14" s="8" t="s">
        <v>487</v>
      </c>
      <c r="F14" s="54"/>
      <c r="G14" s="51"/>
      <c r="H14" s="47" t="s">
        <v>428</v>
      </c>
      <c r="I14" s="47" t="s">
        <v>395</v>
      </c>
      <c r="J14" s="47"/>
      <c r="K14" s="61"/>
      <c r="L14" s="4"/>
      <c r="M14" s="4"/>
      <c r="N14" s="4"/>
    </row>
    <row r="15" spans="1:14" x14ac:dyDescent="0.3">
      <c r="A15" s="4">
        <f t="shared" si="0"/>
        <v>14</v>
      </c>
      <c r="B15" s="4" t="s">
        <v>398</v>
      </c>
      <c r="C15" s="92" t="s">
        <v>493</v>
      </c>
      <c r="D15" s="8">
        <v>0</v>
      </c>
      <c r="E15" s="8" t="s">
        <v>487</v>
      </c>
      <c r="F15" s="54"/>
      <c r="G15" s="51"/>
      <c r="H15" s="47" t="s">
        <v>431</v>
      </c>
      <c r="I15" s="47" t="s">
        <v>398</v>
      </c>
      <c r="J15" s="47"/>
      <c r="K15" s="61"/>
      <c r="L15" s="4"/>
      <c r="M15" s="4"/>
      <c r="N15" s="4"/>
    </row>
    <row r="16" spans="1:14" x14ac:dyDescent="0.3">
      <c r="A16" s="4">
        <f t="shared" si="0"/>
        <v>15</v>
      </c>
      <c r="B16" s="4" t="s">
        <v>401</v>
      </c>
      <c r="C16" s="92" t="s">
        <v>494</v>
      </c>
      <c r="D16" s="8">
        <v>43.000001457931901</v>
      </c>
      <c r="E16" s="8" t="s">
        <v>487</v>
      </c>
      <c r="F16" s="54"/>
      <c r="G16" s="51"/>
      <c r="H16" s="47" t="s">
        <v>434</v>
      </c>
      <c r="I16" s="47" t="s">
        <v>401</v>
      </c>
      <c r="J16" s="47"/>
      <c r="K16" s="61"/>
      <c r="L16" s="4"/>
      <c r="M16" s="4"/>
      <c r="N16" s="4"/>
    </row>
    <row r="17" spans="1:14" x14ac:dyDescent="0.3">
      <c r="A17" s="4">
        <f t="shared" si="0"/>
        <v>16</v>
      </c>
      <c r="B17" s="4" t="s">
        <v>404</v>
      </c>
      <c r="C17" s="92" t="s">
        <v>495</v>
      </c>
      <c r="D17" s="8">
        <v>4.5543012296841798</v>
      </c>
      <c r="E17" s="8" t="s">
        <v>487</v>
      </c>
      <c r="F17" s="54"/>
      <c r="G17" s="51"/>
      <c r="H17" s="47" t="s">
        <v>437</v>
      </c>
      <c r="I17" s="47" t="s">
        <v>404</v>
      </c>
      <c r="J17" s="47"/>
      <c r="K17" s="61"/>
      <c r="L17" s="4"/>
      <c r="M17" s="4"/>
      <c r="N17" s="4"/>
    </row>
    <row r="18" spans="1:14" x14ac:dyDescent="0.3">
      <c r="A18" s="4">
        <f t="shared" si="0"/>
        <v>17</v>
      </c>
      <c r="B18" s="4" t="s">
        <v>496</v>
      </c>
      <c r="C18" s="53" t="s">
        <v>497</v>
      </c>
      <c r="D18" s="49">
        <v>9.0671972183518399</v>
      </c>
      <c r="E18" s="8" t="s">
        <v>498</v>
      </c>
      <c r="F18" s="54"/>
      <c r="G18" s="51"/>
      <c r="H18" s="47" t="s">
        <v>499</v>
      </c>
      <c r="I18" s="47" t="s">
        <v>500</v>
      </c>
      <c r="J18" s="47"/>
      <c r="K18" s="61"/>
      <c r="L18" s="4"/>
      <c r="M18" s="4"/>
      <c r="N18" s="4"/>
    </row>
    <row r="19" spans="1:14" ht="28.8" x14ac:dyDescent="0.3">
      <c r="A19" s="4">
        <f t="shared" si="0"/>
        <v>18</v>
      </c>
      <c r="B19" s="4" t="s">
        <v>500</v>
      </c>
      <c r="C19" s="53" t="s">
        <v>501</v>
      </c>
      <c r="D19" s="9">
        <v>4.1169000000000002</v>
      </c>
      <c r="E19" s="8" t="s">
        <v>498</v>
      </c>
      <c r="F19" s="54" t="s">
        <v>499</v>
      </c>
      <c r="G19" s="51" t="s">
        <v>502</v>
      </c>
      <c r="H19" s="47" t="s">
        <v>150</v>
      </c>
      <c r="I19" s="47" t="s">
        <v>500</v>
      </c>
      <c r="J19" s="47"/>
      <c r="K19" s="60">
        <v>4.1169000000000002</v>
      </c>
      <c r="L19" s="4">
        <v>3.8004675824985901</v>
      </c>
      <c r="M19" s="4"/>
      <c r="N19" s="4"/>
    </row>
    <row r="20" spans="1:14" x14ac:dyDescent="0.3">
      <c r="A20" s="4">
        <f t="shared" si="0"/>
        <v>19</v>
      </c>
      <c r="B20" s="50" t="s">
        <v>503</v>
      </c>
      <c r="C20" s="95" t="s">
        <v>504</v>
      </c>
      <c r="D20" s="68">
        <v>5.2712969053633199</v>
      </c>
      <c r="E20" s="80" t="s">
        <v>505</v>
      </c>
      <c r="F20" s="54"/>
      <c r="G20" s="51"/>
      <c r="H20" s="47" t="s">
        <v>479</v>
      </c>
      <c r="I20" s="47" t="s">
        <v>480</v>
      </c>
      <c r="J20" s="47"/>
      <c r="K20" s="61"/>
      <c r="L20" s="4"/>
      <c r="M20" s="4"/>
      <c r="N20" s="4"/>
    </row>
    <row r="21" spans="1:14" x14ac:dyDescent="0.3">
      <c r="A21" s="4">
        <f t="shared" si="0"/>
        <v>20</v>
      </c>
      <c r="B21" s="4" t="s">
        <v>506</v>
      </c>
      <c r="C21" s="99" t="s">
        <v>507</v>
      </c>
      <c r="D21" s="49">
        <v>6.07624555157747</v>
      </c>
      <c r="E21" s="80" t="s">
        <v>508</v>
      </c>
      <c r="F21" s="91"/>
      <c r="G21" s="56"/>
      <c r="H21" s="67" t="s">
        <v>509</v>
      </c>
      <c r="I21" s="47"/>
      <c r="J21" s="47"/>
      <c r="K21" s="61"/>
      <c r="L21" s="4"/>
      <c r="M21" s="4"/>
      <c r="N21" s="4"/>
    </row>
    <row r="22" spans="1:14" x14ac:dyDescent="0.3">
      <c r="A22" s="4">
        <f t="shared" si="0"/>
        <v>21</v>
      </c>
      <c r="B22" s="4" t="s">
        <v>510</v>
      </c>
      <c r="C22" s="96" t="s">
        <v>511</v>
      </c>
      <c r="D22" s="49">
        <v>2967570.4822718301</v>
      </c>
      <c r="E22" s="80" t="s">
        <v>482</v>
      </c>
      <c r="F22" s="54"/>
      <c r="G22" s="51"/>
      <c r="H22" s="47" t="s">
        <v>512</v>
      </c>
      <c r="I22" s="47" t="s">
        <v>513</v>
      </c>
      <c r="J22" s="47"/>
      <c r="K22" s="61"/>
      <c r="L22" s="4"/>
      <c r="M22" s="4"/>
      <c r="N22" s="4"/>
    </row>
    <row r="23" spans="1:14" ht="13.2" customHeight="1" x14ac:dyDescent="0.3">
      <c r="A23" s="4">
        <f t="shared" si="0"/>
        <v>22</v>
      </c>
      <c r="B23" s="4" t="s">
        <v>375</v>
      </c>
      <c r="C23" s="99" t="s">
        <v>514</v>
      </c>
      <c r="D23" s="8">
        <v>10254.989950462001</v>
      </c>
      <c r="E23" s="8" t="s">
        <v>487</v>
      </c>
      <c r="F23" s="54"/>
      <c r="G23" s="51"/>
      <c r="H23" s="47" t="s">
        <v>380</v>
      </c>
      <c r="I23" s="47" t="s">
        <v>377</v>
      </c>
      <c r="J23" s="47"/>
      <c r="K23" s="61"/>
      <c r="L23" s="4"/>
      <c r="M23" s="4"/>
      <c r="N23" s="4"/>
    </row>
    <row r="24" spans="1:14" x14ac:dyDescent="0.3">
      <c r="A24" s="4">
        <f t="shared" si="0"/>
        <v>23</v>
      </c>
      <c r="B24" s="4" t="s">
        <v>515</v>
      </c>
      <c r="C24" s="53" t="s">
        <v>516</v>
      </c>
      <c r="D24" s="8">
        <v>80</v>
      </c>
      <c r="E24" s="8" t="s">
        <v>517</v>
      </c>
      <c r="F24" s="54"/>
      <c r="G24" s="51"/>
      <c r="H24" s="47" t="s">
        <v>518</v>
      </c>
      <c r="I24" s="47"/>
      <c r="J24" s="47"/>
      <c r="K24" s="61" t="s">
        <v>469</v>
      </c>
      <c r="L24" s="4"/>
      <c r="M24" s="4"/>
      <c r="N24" s="4"/>
    </row>
    <row r="25" spans="1:14" x14ac:dyDescent="0.3">
      <c r="A25" s="4">
        <f t="shared" si="0"/>
        <v>24</v>
      </c>
      <c r="B25" s="4" t="s">
        <v>519</v>
      </c>
      <c r="C25" s="53" t="s">
        <v>520</v>
      </c>
      <c r="D25" s="8">
        <v>70</v>
      </c>
      <c r="E25" s="8" t="s">
        <v>517</v>
      </c>
      <c r="F25" s="54"/>
      <c r="G25" s="51"/>
      <c r="H25" s="47" t="s">
        <v>150</v>
      </c>
      <c r="I25" s="47"/>
      <c r="J25" s="47"/>
      <c r="K25" s="61" t="s">
        <v>469</v>
      </c>
      <c r="L25" s="4"/>
      <c r="M25" s="4"/>
      <c r="N25" s="4"/>
    </row>
    <row r="26" spans="1:14" x14ac:dyDescent="0.3">
      <c r="A26" s="4">
        <f t="shared" si="0"/>
        <v>25</v>
      </c>
      <c r="B26" s="4" t="s">
        <v>521</v>
      </c>
      <c r="C26" s="53" t="s">
        <v>522</v>
      </c>
      <c r="D26" s="8">
        <v>75</v>
      </c>
      <c r="E26" s="8" t="s">
        <v>517</v>
      </c>
      <c r="F26" s="54"/>
      <c r="G26" s="51"/>
      <c r="H26" s="47" t="s">
        <v>127</v>
      </c>
      <c r="I26" s="47"/>
      <c r="J26" s="47"/>
      <c r="K26" s="61" t="s">
        <v>469</v>
      </c>
      <c r="L26" s="4"/>
      <c r="M26" s="4"/>
      <c r="N26" s="4"/>
    </row>
    <row r="27" spans="1:14" x14ac:dyDescent="0.3">
      <c r="A27" s="4">
        <f t="shared" si="0"/>
        <v>26</v>
      </c>
      <c r="B27" s="4" t="s">
        <v>523</v>
      </c>
      <c r="C27" s="99" t="s">
        <v>524</v>
      </c>
      <c r="D27" s="49" t="s">
        <v>525</v>
      </c>
      <c r="E27" s="80" t="s">
        <v>487</v>
      </c>
      <c r="F27" s="91"/>
      <c r="G27" s="56"/>
      <c r="H27" s="67" t="s">
        <v>526</v>
      </c>
      <c r="I27" s="47"/>
      <c r="J27" s="47"/>
      <c r="K27" s="61"/>
      <c r="L27" s="4"/>
      <c r="M27" s="4"/>
      <c r="N27" s="4"/>
    </row>
    <row r="28" spans="1:14" x14ac:dyDescent="0.3">
      <c r="A28" s="4">
        <f t="shared" si="0"/>
        <v>27</v>
      </c>
      <c r="B28" s="4" t="s">
        <v>527</v>
      </c>
      <c r="C28" s="53" t="s">
        <v>528</v>
      </c>
      <c r="D28" s="9">
        <v>5523.9328229631301</v>
      </c>
      <c r="E28" s="8" t="s">
        <v>487</v>
      </c>
      <c r="F28" s="54"/>
      <c r="G28" s="51"/>
      <c r="H28" s="47" t="s">
        <v>365</v>
      </c>
      <c r="I28" s="47"/>
      <c r="J28" s="47" t="s">
        <v>529</v>
      </c>
      <c r="K28" s="63">
        <v>5355.3</v>
      </c>
      <c r="L28" s="4">
        <v>4532.17240500555</v>
      </c>
      <c r="M28" s="4">
        <v>4641.9862239386703</v>
      </c>
      <c r="N28" s="4"/>
    </row>
    <row r="29" spans="1:14" x14ac:dyDescent="0.3">
      <c r="A29" s="4">
        <f t="shared" si="0"/>
        <v>28</v>
      </c>
      <c r="B29" s="4" t="s">
        <v>530</v>
      </c>
      <c r="C29" s="53" t="s">
        <v>531</v>
      </c>
      <c r="D29" s="8">
        <v>154.30000000000001</v>
      </c>
      <c r="E29" s="8" t="s">
        <v>487</v>
      </c>
      <c r="F29" s="54"/>
      <c r="G29" s="51"/>
      <c r="H29" s="47" t="s">
        <v>173</v>
      </c>
      <c r="I29" s="47"/>
      <c r="J29" s="47"/>
      <c r="K29" s="61" t="s">
        <v>469</v>
      </c>
      <c r="L29" s="4"/>
      <c r="M29" s="4"/>
      <c r="N29" s="4"/>
    </row>
    <row r="30" spans="1:14" ht="28.8" x14ac:dyDescent="0.3">
      <c r="A30" s="4">
        <f t="shared" si="0"/>
        <v>29</v>
      </c>
      <c r="B30" s="4" t="s">
        <v>532</v>
      </c>
      <c r="C30" s="53" t="s">
        <v>533</v>
      </c>
      <c r="D30" s="8">
        <v>163.19999999999899</v>
      </c>
      <c r="E30" s="8" t="s">
        <v>487</v>
      </c>
      <c r="F30" s="54"/>
      <c r="G30" s="51"/>
      <c r="H30" s="47" t="s">
        <v>173</v>
      </c>
      <c r="I30" s="47"/>
      <c r="J30" s="47"/>
      <c r="K30" s="61" t="s">
        <v>469</v>
      </c>
      <c r="L30" s="4"/>
      <c r="M30" s="4"/>
      <c r="N30" s="4"/>
    </row>
    <row r="31" spans="1:14" ht="28.8" x14ac:dyDescent="0.3">
      <c r="A31" s="4">
        <f t="shared" si="0"/>
        <v>30</v>
      </c>
      <c r="B31" s="4" t="s">
        <v>534</v>
      </c>
      <c r="C31" s="53" t="s">
        <v>535</v>
      </c>
      <c r="D31" s="8">
        <v>244.9</v>
      </c>
      <c r="E31" s="8" t="s">
        <v>487</v>
      </c>
      <c r="F31" s="54"/>
      <c r="G31" s="51"/>
      <c r="H31" s="47" t="s">
        <v>173</v>
      </c>
      <c r="I31" s="47"/>
      <c r="J31" s="47"/>
      <c r="K31" s="61" t="s">
        <v>469</v>
      </c>
      <c r="L31" s="4"/>
      <c r="M31" s="4"/>
      <c r="N31" s="4"/>
    </row>
    <row r="32" spans="1:14" x14ac:dyDescent="0.3">
      <c r="A32" s="4">
        <f t="shared" si="0"/>
        <v>31</v>
      </c>
      <c r="B32" s="4" t="s">
        <v>536</v>
      </c>
      <c r="C32" s="53" t="s">
        <v>537</v>
      </c>
      <c r="D32" s="8">
        <v>1.4630000000000001</v>
      </c>
      <c r="E32" s="8" t="s">
        <v>538</v>
      </c>
      <c r="F32" s="54"/>
      <c r="G32" s="51"/>
      <c r="H32" s="47" t="s">
        <v>173</v>
      </c>
      <c r="I32" s="47"/>
      <c r="J32" s="47"/>
      <c r="K32" s="61" t="s">
        <v>469</v>
      </c>
      <c r="L32" s="4"/>
      <c r="M32" s="4"/>
      <c r="N32" s="4"/>
    </row>
    <row r="33" spans="1:14" x14ac:dyDescent="0.3">
      <c r="A33" s="4">
        <f t="shared" si="0"/>
        <v>32</v>
      </c>
      <c r="B33" s="4" t="s">
        <v>539</v>
      </c>
      <c r="C33" s="99" t="s">
        <v>540</v>
      </c>
      <c r="D33" s="49">
        <v>6.07624555157747</v>
      </c>
      <c r="E33" s="80" t="s">
        <v>508</v>
      </c>
      <c r="F33" s="91"/>
      <c r="G33" s="56"/>
      <c r="H33" s="67" t="s">
        <v>539</v>
      </c>
      <c r="I33" s="47"/>
      <c r="J33" s="47"/>
      <c r="K33" s="61"/>
      <c r="L33" s="4"/>
      <c r="M33" s="4"/>
      <c r="N33" s="4"/>
    </row>
    <row r="34" spans="1:14" x14ac:dyDescent="0.3">
      <c r="A34" s="4">
        <f t="shared" si="0"/>
        <v>33</v>
      </c>
      <c r="B34" s="4" t="s">
        <v>541</v>
      </c>
      <c r="C34" s="99" t="s">
        <v>542</v>
      </c>
      <c r="D34" s="80">
        <v>0.8</v>
      </c>
      <c r="E34" s="80" t="s">
        <v>469</v>
      </c>
      <c r="F34" s="91"/>
      <c r="G34" s="56"/>
      <c r="H34" s="67" t="s">
        <v>413</v>
      </c>
      <c r="I34" s="47"/>
      <c r="J34" s="47"/>
      <c r="K34" s="61"/>
      <c r="L34" s="4"/>
      <c r="M34" s="4"/>
      <c r="N34" s="4"/>
    </row>
    <row r="35" spans="1:14" x14ac:dyDescent="0.3">
      <c r="A35" s="4">
        <f t="shared" si="0"/>
        <v>34</v>
      </c>
      <c r="B35" s="4" t="s">
        <v>543</v>
      </c>
      <c r="C35" s="53" t="s">
        <v>544</v>
      </c>
      <c r="D35" s="69">
        <v>0.243999999999999</v>
      </c>
      <c r="E35" s="8" t="s">
        <v>469</v>
      </c>
      <c r="F35" s="54"/>
      <c r="G35" s="51"/>
      <c r="H35" s="47" t="s">
        <v>357</v>
      </c>
      <c r="I35" s="47"/>
      <c r="J35" s="47"/>
      <c r="K35" s="61"/>
      <c r="L35" s="4"/>
      <c r="M35" s="4"/>
      <c r="N35" s="4"/>
    </row>
    <row r="36" spans="1:14" x14ac:dyDescent="0.3">
      <c r="A36" s="4">
        <f t="shared" si="0"/>
        <v>35</v>
      </c>
      <c r="B36" s="4" t="s">
        <v>545</v>
      </c>
      <c r="C36" s="53" t="s">
        <v>544</v>
      </c>
      <c r="D36" s="69">
        <v>0.243999999999999</v>
      </c>
      <c r="E36" s="8" t="s">
        <v>469</v>
      </c>
      <c r="F36" s="54"/>
      <c r="G36" s="51"/>
      <c r="H36" s="47" t="s">
        <v>357</v>
      </c>
      <c r="I36" s="47"/>
      <c r="J36" s="47"/>
      <c r="K36" s="61"/>
      <c r="L36" s="4"/>
      <c r="M36" s="4"/>
      <c r="N36" s="4"/>
    </row>
    <row r="37" spans="1:14" x14ac:dyDescent="0.3">
      <c r="A37" s="4">
        <f t="shared" si="0"/>
        <v>36</v>
      </c>
      <c r="B37" s="4" t="s">
        <v>546</v>
      </c>
      <c r="C37" s="53" t="s">
        <v>544</v>
      </c>
      <c r="D37" s="69">
        <v>0.243999999999999</v>
      </c>
      <c r="E37" s="8" t="s">
        <v>469</v>
      </c>
      <c r="F37" s="54"/>
      <c r="G37" s="51"/>
      <c r="H37" s="47" t="s">
        <v>357</v>
      </c>
      <c r="I37" s="47"/>
      <c r="J37" s="47"/>
      <c r="K37" s="61"/>
      <c r="L37" s="4"/>
      <c r="M37" s="4"/>
      <c r="N37" s="4"/>
    </row>
    <row r="38" spans="1:14" x14ac:dyDescent="0.3">
      <c r="A38" s="4">
        <f t="shared" si="0"/>
        <v>37</v>
      </c>
      <c r="B38" s="4" t="s">
        <v>547</v>
      </c>
      <c r="C38" s="53" t="s">
        <v>544</v>
      </c>
      <c r="D38" s="69">
        <v>0.28999999999999898</v>
      </c>
      <c r="E38" s="8" t="s">
        <v>469</v>
      </c>
      <c r="F38" s="54"/>
      <c r="G38" s="51"/>
      <c r="H38" s="47" t="s">
        <v>357</v>
      </c>
      <c r="I38" s="47"/>
      <c r="J38" s="47"/>
      <c r="K38" s="61"/>
      <c r="L38" s="4"/>
      <c r="M38" s="4"/>
      <c r="N38" s="4"/>
    </row>
    <row r="39" spans="1:14" x14ac:dyDescent="0.3">
      <c r="A39" s="4">
        <f t="shared" si="0"/>
        <v>38</v>
      </c>
      <c r="B39" s="4" t="s">
        <v>548</v>
      </c>
      <c r="C39" s="53" t="s">
        <v>549</v>
      </c>
      <c r="D39" s="8">
        <v>19.1999999999999</v>
      </c>
      <c r="E39" s="8" t="s">
        <v>487</v>
      </c>
      <c r="F39" s="54"/>
      <c r="G39" s="51"/>
      <c r="H39" s="47" t="s">
        <v>23</v>
      </c>
      <c r="I39" s="47"/>
      <c r="J39" s="47"/>
      <c r="K39" s="61" t="s">
        <v>469</v>
      </c>
      <c r="L39" s="4"/>
      <c r="M39" s="4"/>
      <c r="N39" s="4"/>
    </row>
    <row r="40" spans="1:14" ht="28.8" x14ac:dyDescent="0.3">
      <c r="A40" s="4">
        <f t="shared" si="0"/>
        <v>39</v>
      </c>
      <c r="B40" s="4" t="s">
        <v>550</v>
      </c>
      <c r="C40" s="53" t="s">
        <v>551</v>
      </c>
      <c r="D40" s="9">
        <v>1298297.09223369</v>
      </c>
      <c r="E40" s="8" t="s">
        <v>482</v>
      </c>
      <c r="F40" s="54" t="s">
        <v>552</v>
      </c>
      <c r="G40" s="51" t="s">
        <v>553</v>
      </c>
      <c r="H40" s="47" t="s">
        <v>143</v>
      </c>
      <c r="I40" s="47" t="s">
        <v>550</v>
      </c>
      <c r="J40" s="47" t="s">
        <v>529</v>
      </c>
      <c r="K40" s="60">
        <v>1233500</v>
      </c>
      <c r="L40" s="4">
        <v>1953582.3684708199</v>
      </c>
      <c r="M40" s="4">
        <v>1951781.47987325</v>
      </c>
      <c r="N40" s="4"/>
    </row>
    <row r="41" spans="1:14" x14ac:dyDescent="0.3">
      <c r="A41" s="4">
        <f t="shared" si="0"/>
        <v>40</v>
      </c>
      <c r="B41" s="4" t="s">
        <v>554</v>
      </c>
      <c r="C41" s="53" t="s">
        <v>555</v>
      </c>
      <c r="D41" s="8"/>
      <c r="E41" s="8" t="s">
        <v>469</v>
      </c>
      <c r="F41" s="54"/>
      <c r="G41" s="51"/>
      <c r="H41" s="47" t="s">
        <v>556</v>
      </c>
      <c r="I41" s="47"/>
      <c r="J41" s="47" t="s">
        <v>557</v>
      </c>
      <c r="K41" s="61" t="s">
        <v>469</v>
      </c>
      <c r="L41" s="4"/>
      <c r="M41" s="4"/>
      <c r="N41" s="4"/>
    </row>
    <row r="42" spans="1:14" x14ac:dyDescent="0.3">
      <c r="A42" s="4">
        <f t="shared" si="0"/>
        <v>41</v>
      </c>
      <c r="B42" s="4" t="s">
        <v>416</v>
      </c>
      <c r="C42" s="92" t="s">
        <v>558</v>
      </c>
      <c r="D42" s="8">
        <v>0</v>
      </c>
      <c r="E42" s="8" t="s">
        <v>487</v>
      </c>
      <c r="F42" s="54"/>
      <c r="G42" s="51"/>
      <c r="H42" s="47" t="s">
        <v>440</v>
      </c>
      <c r="I42" s="8" t="s">
        <v>416</v>
      </c>
      <c r="J42" s="47"/>
      <c r="K42" s="61"/>
      <c r="L42" s="4"/>
      <c r="M42" s="4"/>
      <c r="N42" s="4"/>
    </row>
    <row r="43" spans="1:14" x14ac:dyDescent="0.3">
      <c r="A43" s="4">
        <f t="shared" si="0"/>
        <v>42</v>
      </c>
      <c r="B43" s="4" t="s">
        <v>419</v>
      </c>
      <c r="C43" s="92" t="s">
        <v>559</v>
      </c>
      <c r="D43" s="8">
        <v>0</v>
      </c>
      <c r="E43" s="8" t="s">
        <v>487</v>
      </c>
      <c r="F43" s="54"/>
      <c r="G43" s="51"/>
      <c r="H43" s="47" t="s">
        <v>440</v>
      </c>
      <c r="I43" s="8" t="s">
        <v>419</v>
      </c>
      <c r="J43" s="47"/>
      <c r="K43" s="61"/>
      <c r="L43" s="4"/>
      <c r="M43" s="4"/>
      <c r="N43" s="4"/>
    </row>
    <row r="44" spans="1:14" x14ac:dyDescent="0.3">
      <c r="A44" s="4">
        <f t="shared" si="0"/>
        <v>43</v>
      </c>
      <c r="B44" s="4" t="s">
        <v>425</v>
      </c>
      <c r="C44" s="92" t="s">
        <v>560</v>
      </c>
      <c r="D44" s="8">
        <v>0</v>
      </c>
      <c r="E44" s="8" t="s">
        <v>487</v>
      </c>
      <c r="F44" s="54"/>
      <c r="H44" s="47" t="s">
        <v>440</v>
      </c>
      <c r="I44" s="8" t="s">
        <v>425</v>
      </c>
      <c r="J44" s="47"/>
      <c r="K44" s="61"/>
      <c r="L44" s="4"/>
      <c r="M44" s="4"/>
      <c r="N44" s="4"/>
    </row>
    <row r="45" spans="1:14" x14ac:dyDescent="0.3">
      <c r="A45" s="4">
        <f t="shared" si="0"/>
        <v>44</v>
      </c>
      <c r="B45" s="4" t="s">
        <v>428</v>
      </c>
      <c r="C45" s="92" t="s">
        <v>561</v>
      </c>
      <c r="D45" s="8">
        <v>0.55951907395538303</v>
      </c>
      <c r="E45" s="8" t="s">
        <v>487</v>
      </c>
      <c r="F45" s="54"/>
      <c r="G45" s="51"/>
      <c r="H45" s="47" t="s">
        <v>440</v>
      </c>
      <c r="I45" s="8" t="s">
        <v>428</v>
      </c>
      <c r="J45" s="47"/>
      <c r="K45" s="61"/>
      <c r="L45" s="4"/>
      <c r="M45" s="4"/>
      <c r="N45" s="4"/>
    </row>
    <row r="46" spans="1:14" x14ac:dyDescent="0.3">
      <c r="A46" s="4">
        <f t="shared" si="0"/>
        <v>45</v>
      </c>
      <c r="B46" s="4" t="s">
        <v>431</v>
      </c>
      <c r="C46" s="92" t="s">
        <v>562</v>
      </c>
      <c r="D46" s="8">
        <v>0</v>
      </c>
      <c r="E46" s="8" t="s">
        <v>487</v>
      </c>
      <c r="F46" s="54"/>
      <c r="G46" s="51"/>
      <c r="H46" s="47" t="s">
        <v>440</v>
      </c>
      <c r="I46" s="8" t="s">
        <v>431</v>
      </c>
      <c r="J46" s="47"/>
      <c r="K46" s="61"/>
      <c r="L46" s="4"/>
      <c r="M46" s="4"/>
      <c r="N46" s="4"/>
    </row>
    <row r="47" spans="1:14" x14ac:dyDescent="0.3">
      <c r="A47" s="4">
        <f t="shared" si="0"/>
        <v>46</v>
      </c>
      <c r="B47" s="4" t="s">
        <v>437</v>
      </c>
      <c r="C47" s="92" t="s">
        <v>563</v>
      </c>
      <c r="D47" s="8">
        <v>2.2111921496728799</v>
      </c>
      <c r="E47" s="8" t="s">
        <v>487</v>
      </c>
      <c r="F47" s="54"/>
      <c r="G47" s="51"/>
      <c r="H47" s="47" t="s">
        <v>440</v>
      </c>
      <c r="I47" s="8" t="s">
        <v>437</v>
      </c>
      <c r="J47" s="47"/>
      <c r="K47" s="61"/>
      <c r="L47" s="4"/>
      <c r="M47" s="4"/>
      <c r="N47" s="4"/>
    </row>
    <row r="48" spans="1:14" ht="28.8" x14ac:dyDescent="0.3">
      <c r="A48" s="4">
        <f t="shared" si="0"/>
        <v>47</v>
      </c>
      <c r="B48" s="49" t="s">
        <v>564</v>
      </c>
      <c r="C48" s="95" t="s">
        <v>565</v>
      </c>
      <c r="D48" s="68">
        <v>34970608.252633996</v>
      </c>
      <c r="E48" s="80" t="s">
        <v>482</v>
      </c>
      <c r="F48" s="54"/>
      <c r="G48" s="51"/>
      <c r="H48" s="47" t="s">
        <v>552</v>
      </c>
      <c r="I48" s="47" t="s">
        <v>550</v>
      </c>
      <c r="J48" s="47"/>
      <c r="K48" s="61"/>
      <c r="L48" s="4"/>
      <c r="M48" s="4"/>
      <c r="N48" s="4"/>
    </row>
    <row r="49" spans="1:14" x14ac:dyDescent="0.3">
      <c r="A49" s="4">
        <f t="shared" si="0"/>
        <v>48</v>
      </c>
      <c r="B49" s="4" t="s">
        <v>566</v>
      </c>
      <c r="C49" s="53" t="s">
        <v>567</v>
      </c>
      <c r="D49" s="8">
        <v>60000</v>
      </c>
      <c r="E49" s="8" t="s">
        <v>472</v>
      </c>
      <c r="F49" s="54"/>
      <c r="G49" s="51"/>
      <c r="H49" s="47" t="s">
        <v>61</v>
      </c>
      <c r="I49" s="47"/>
      <c r="J49" s="47"/>
      <c r="K49" s="61" t="s">
        <v>469</v>
      </c>
      <c r="L49" s="4"/>
      <c r="M49" s="4"/>
      <c r="N49" s="4"/>
    </row>
    <row r="50" spans="1:14" x14ac:dyDescent="0.3">
      <c r="A50" s="4">
        <f t="shared" si="0"/>
        <v>49</v>
      </c>
      <c r="B50" s="4" t="s">
        <v>568</v>
      </c>
      <c r="C50" s="96" t="s">
        <v>569</v>
      </c>
      <c r="D50" s="49">
        <v>1180.19434597029</v>
      </c>
      <c r="E50" s="80" t="s">
        <v>482</v>
      </c>
      <c r="F50" s="54"/>
      <c r="G50" s="51"/>
      <c r="H50" s="47" t="s">
        <v>512</v>
      </c>
      <c r="I50" s="47" t="s">
        <v>513</v>
      </c>
      <c r="J50" s="47"/>
      <c r="K50" s="61"/>
      <c r="L50" s="4"/>
      <c r="M50" s="4"/>
      <c r="N50" s="4"/>
    </row>
    <row r="51" spans="1:14" x14ac:dyDescent="0.3">
      <c r="A51" s="4">
        <f t="shared" si="0"/>
        <v>50</v>
      </c>
      <c r="B51" s="4" t="s">
        <v>570</v>
      </c>
      <c r="C51" s="53" t="s">
        <v>571</v>
      </c>
      <c r="D51" s="8">
        <v>1</v>
      </c>
      <c r="E51" s="8" t="s">
        <v>469</v>
      </c>
      <c r="F51" s="54"/>
      <c r="G51" s="51"/>
      <c r="H51" s="47" t="s">
        <v>572</v>
      </c>
      <c r="I51" s="47"/>
      <c r="J51" s="47" t="s">
        <v>573</v>
      </c>
      <c r="K51" s="61" t="s">
        <v>469</v>
      </c>
      <c r="L51" s="4"/>
      <c r="M51" s="4"/>
      <c r="N51" s="4"/>
    </row>
    <row r="52" spans="1:14" x14ac:dyDescent="0.3">
      <c r="A52" s="4">
        <f t="shared" si="0"/>
        <v>51</v>
      </c>
      <c r="B52" s="4" t="s">
        <v>574</v>
      </c>
      <c r="C52" s="53" t="s">
        <v>575</v>
      </c>
      <c r="D52" s="8">
        <v>0.149999999999999</v>
      </c>
      <c r="E52" s="8" t="s">
        <v>469</v>
      </c>
      <c r="F52" s="54"/>
      <c r="G52" s="51"/>
      <c r="H52" s="47" t="s">
        <v>365</v>
      </c>
      <c r="I52" s="47"/>
      <c r="J52" s="47"/>
      <c r="K52" s="61"/>
      <c r="L52" s="4"/>
      <c r="M52" s="4"/>
      <c r="N52" s="4"/>
    </row>
    <row r="53" spans="1:14" x14ac:dyDescent="0.3">
      <c r="A53" s="4">
        <f t="shared" si="0"/>
        <v>52</v>
      </c>
      <c r="B53" s="4" t="s">
        <v>576</v>
      </c>
      <c r="C53" s="99" t="s">
        <v>577</v>
      </c>
      <c r="D53" s="80">
        <v>0</v>
      </c>
      <c r="E53" s="80" t="s">
        <v>508</v>
      </c>
      <c r="F53" s="91"/>
      <c r="G53" s="56"/>
      <c r="H53" s="67" t="s">
        <v>578</v>
      </c>
      <c r="I53" s="47"/>
      <c r="J53" s="47"/>
      <c r="K53" s="61"/>
      <c r="L53" s="4"/>
      <c r="M53" s="4"/>
      <c r="N53" s="4"/>
    </row>
    <row r="54" spans="1:14" x14ac:dyDescent="0.3">
      <c r="A54" s="4">
        <f t="shared" si="0"/>
        <v>53</v>
      </c>
      <c r="B54" s="4" t="s">
        <v>579</v>
      </c>
      <c r="C54" s="53" t="s">
        <v>580</v>
      </c>
      <c r="D54" s="8">
        <v>0</v>
      </c>
      <c r="E54" s="8" t="s">
        <v>487</v>
      </c>
      <c r="F54" s="54"/>
      <c r="G54" s="51"/>
      <c r="H54" s="47" t="s">
        <v>127</v>
      </c>
      <c r="I54" s="47"/>
      <c r="J54" s="47"/>
      <c r="K54" s="61" t="s">
        <v>469</v>
      </c>
      <c r="L54" s="4"/>
      <c r="M54" s="4"/>
      <c r="N54" s="4"/>
    </row>
    <row r="55" spans="1:14" x14ac:dyDescent="0.3">
      <c r="A55" s="4">
        <f t="shared" si="0"/>
        <v>54</v>
      </c>
      <c r="B55" s="4" t="s">
        <v>581</v>
      </c>
      <c r="C55" s="53" t="s">
        <v>582</v>
      </c>
      <c r="D55" s="9">
        <v>87085.869050652094</v>
      </c>
      <c r="E55" s="8" t="s">
        <v>478</v>
      </c>
      <c r="F55" s="54"/>
      <c r="G55" s="51"/>
      <c r="H55" s="47" t="s">
        <v>583</v>
      </c>
      <c r="I55" s="47"/>
      <c r="J55" s="47"/>
      <c r="K55" s="60">
        <v>80573</v>
      </c>
      <c r="L55" s="4">
        <v>74026.751437500003</v>
      </c>
      <c r="M55" s="4"/>
      <c r="N55" s="4"/>
    </row>
    <row r="56" spans="1:14" x14ac:dyDescent="0.3">
      <c r="A56" s="4">
        <f t="shared" si="0"/>
        <v>55</v>
      </c>
      <c r="B56" s="4" t="s">
        <v>584</v>
      </c>
      <c r="C56" s="92" t="s">
        <v>585</v>
      </c>
      <c r="D56" s="8">
        <v>0.19081627049952399</v>
      </c>
      <c r="E56" s="8" t="s">
        <v>469</v>
      </c>
      <c r="F56" s="54"/>
      <c r="G56" s="51"/>
      <c r="H56" s="47" t="s">
        <v>383</v>
      </c>
      <c r="I56" s="47" t="s">
        <v>584</v>
      </c>
      <c r="J56" s="47"/>
      <c r="K56" s="61"/>
      <c r="L56" s="4"/>
      <c r="M56" s="4"/>
      <c r="N56" s="4"/>
    </row>
    <row r="57" spans="1:14" x14ac:dyDescent="0.3">
      <c r="A57" s="4">
        <f t="shared" si="0"/>
        <v>56</v>
      </c>
      <c r="B57" s="4" t="s">
        <v>586</v>
      </c>
      <c r="C57" s="92" t="s">
        <v>587</v>
      </c>
      <c r="D57" s="8">
        <v>0</v>
      </c>
      <c r="E57" s="8" t="s">
        <v>469</v>
      </c>
      <c r="F57" s="54"/>
      <c r="G57" s="51"/>
      <c r="H57" s="47" t="s">
        <v>386</v>
      </c>
      <c r="I57" s="47" t="s">
        <v>586</v>
      </c>
      <c r="J57" s="47"/>
      <c r="K57" s="61"/>
      <c r="L57" s="4"/>
      <c r="M57" s="4"/>
      <c r="N57" s="4"/>
    </row>
    <row r="58" spans="1:14" x14ac:dyDescent="0.3">
      <c r="A58" s="4">
        <f t="shared" si="0"/>
        <v>57</v>
      </c>
      <c r="B58" s="4" t="s">
        <v>588</v>
      </c>
      <c r="C58" s="92" t="s">
        <v>589</v>
      </c>
      <c r="D58" s="8">
        <v>0.272930473716331</v>
      </c>
      <c r="E58" s="8" t="s">
        <v>469</v>
      </c>
      <c r="F58" s="54"/>
      <c r="G58" s="51"/>
      <c r="H58" s="47" t="s">
        <v>590</v>
      </c>
      <c r="I58" s="47" t="s">
        <v>588</v>
      </c>
      <c r="J58" s="47"/>
      <c r="K58" s="61"/>
      <c r="L58" s="4"/>
      <c r="M58" s="4"/>
      <c r="N58" s="4"/>
    </row>
    <row r="59" spans="1:14" x14ac:dyDescent="0.3">
      <c r="A59" s="4">
        <f t="shared" si="0"/>
        <v>58</v>
      </c>
      <c r="B59" s="4" t="s">
        <v>591</v>
      </c>
      <c r="C59" s="92" t="s">
        <v>592</v>
      </c>
      <c r="D59" s="8">
        <v>0.19081627049952399</v>
      </c>
      <c r="E59" s="8" t="s">
        <v>469</v>
      </c>
      <c r="F59" s="54"/>
      <c r="G59" s="51"/>
      <c r="H59" s="47" t="s">
        <v>398</v>
      </c>
      <c r="I59" s="47" t="s">
        <v>591</v>
      </c>
      <c r="J59" s="47"/>
      <c r="K59" s="61"/>
      <c r="L59" s="4"/>
      <c r="M59" s="4"/>
      <c r="N59" s="4"/>
    </row>
    <row r="60" spans="1:14" x14ac:dyDescent="0.3">
      <c r="A60" s="4">
        <f t="shared" si="0"/>
        <v>59</v>
      </c>
      <c r="B60" s="4" t="s">
        <v>593</v>
      </c>
      <c r="C60" s="53" t="s">
        <v>594</v>
      </c>
      <c r="D60" s="9">
        <v>44.159448832834499</v>
      </c>
      <c r="E60" s="8" t="s">
        <v>595</v>
      </c>
      <c r="F60" s="54"/>
      <c r="G60" s="51"/>
      <c r="H60" s="47" t="s">
        <v>596</v>
      </c>
      <c r="I60" s="47"/>
      <c r="J60" s="47"/>
      <c r="K60" s="60">
        <v>34.704000000000001</v>
      </c>
      <c r="L60" s="4">
        <v>37.900388528496997</v>
      </c>
      <c r="M60" s="4">
        <v>108.74512702403401</v>
      </c>
      <c r="N60" s="4"/>
    </row>
    <row r="61" spans="1:14" x14ac:dyDescent="0.3">
      <c r="A61" s="4">
        <f t="shared" si="0"/>
        <v>60</v>
      </c>
      <c r="B61" s="4" t="s">
        <v>597</v>
      </c>
      <c r="C61" s="53" t="s">
        <v>598</v>
      </c>
      <c r="D61" s="9">
        <v>16458.093902620301</v>
      </c>
      <c r="E61" s="8" t="s">
        <v>472</v>
      </c>
      <c r="F61" s="54"/>
      <c r="G61" s="51"/>
      <c r="H61" s="47" t="s">
        <v>69</v>
      </c>
      <c r="I61" s="47"/>
      <c r="J61" s="47" t="s">
        <v>529</v>
      </c>
      <c r="K61" s="60">
        <v>14590</v>
      </c>
      <c r="L61" s="4">
        <v>15247.180612719299</v>
      </c>
      <c r="M61" s="4">
        <v>25826.919937316401</v>
      </c>
      <c r="N61" s="4"/>
    </row>
    <row r="62" spans="1:14" x14ac:dyDescent="0.3">
      <c r="A62" s="4">
        <f t="shared" si="0"/>
        <v>61</v>
      </c>
      <c r="B62" s="4" t="s">
        <v>599</v>
      </c>
      <c r="C62" s="53" t="s">
        <v>600</v>
      </c>
      <c r="D62" s="8">
        <v>16</v>
      </c>
      <c r="E62" s="8" t="s">
        <v>487</v>
      </c>
      <c r="F62" s="54"/>
      <c r="G62" s="51"/>
      <c r="H62" s="47" t="s">
        <v>23</v>
      </c>
      <c r="I62" s="47"/>
      <c r="J62" s="47"/>
      <c r="K62" s="61" t="s">
        <v>469</v>
      </c>
      <c r="L62" s="4"/>
      <c r="M62" s="4"/>
      <c r="N62" s="4"/>
    </row>
    <row r="63" spans="1:14" x14ac:dyDescent="0.3">
      <c r="A63" s="4">
        <f t="shared" si="0"/>
        <v>62</v>
      </c>
      <c r="B63" s="4" t="s">
        <v>601</v>
      </c>
      <c r="C63" s="53" t="s">
        <v>602</v>
      </c>
      <c r="D63" s="8">
        <v>38</v>
      </c>
      <c r="E63" s="8" t="s">
        <v>487</v>
      </c>
      <c r="F63" s="54"/>
      <c r="G63" s="51"/>
      <c r="H63" s="47" t="s">
        <v>31</v>
      </c>
      <c r="I63" s="47"/>
      <c r="J63" s="47"/>
      <c r="K63" s="61" t="s">
        <v>469</v>
      </c>
      <c r="L63" s="4"/>
      <c r="M63" s="4"/>
      <c r="N63" s="4"/>
    </row>
    <row r="64" spans="1:14" x14ac:dyDescent="0.3">
      <c r="A64" s="4">
        <f t="shared" si="0"/>
        <v>63</v>
      </c>
      <c r="B64" s="4" t="s">
        <v>603</v>
      </c>
      <c r="C64" s="89" t="s">
        <v>604</v>
      </c>
      <c r="D64" s="81">
        <v>0.100841396</v>
      </c>
      <c r="E64" s="80" t="s">
        <v>462</v>
      </c>
      <c r="F64" s="54"/>
      <c r="G64" s="51"/>
      <c r="H64" s="67" t="s">
        <v>605</v>
      </c>
      <c r="I64" s="67" t="s">
        <v>606</v>
      </c>
      <c r="J64" s="47"/>
      <c r="K64" s="61"/>
      <c r="L64" s="4"/>
      <c r="M64" s="4"/>
      <c r="N64" s="4"/>
    </row>
    <row r="65" spans="1:14" x14ac:dyDescent="0.3">
      <c r="A65" s="4">
        <f t="shared" si="0"/>
        <v>64</v>
      </c>
      <c r="B65" s="4" t="s">
        <v>607</v>
      </c>
      <c r="C65" s="89" t="s">
        <v>604</v>
      </c>
      <c r="D65" s="81">
        <v>0.201202357</v>
      </c>
      <c r="E65" s="80" t="s">
        <v>462</v>
      </c>
      <c r="F65" s="54"/>
      <c r="G65" s="51"/>
      <c r="H65" s="67" t="s">
        <v>605</v>
      </c>
      <c r="I65" s="67" t="s">
        <v>606</v>
      </c>
      <c r="J65" s="47"/>
      <c r="K65" s="61"/>
      <c r="L65" s="4"/>
      <c r="M65" s="4"/>
      <c r="N65" s="4"/>
    </row>
    <row r="66" spans="1:14" x14ac:dyDescent="0.3">
      <c r="A66" s="4">
        <f t="shared" si="0"/>
        <v>65</v>
      </c>
      <c r="B66" s="4" t="s">
        <v>608</v>
      </c>
      <c r="C66" s="89" t="s">
        <v>604</v>
      </c>
      <c r="D66" s="81">
        <v>0.48708329099999997</v>
      </c>
      <c r="E66" s="80" t="s">
        <v>462</v>
      </c>
      <c r="F66" s="54"/>
      <c r="G66" s="51"/>
      <c r="H66" s="67" t="s">
        <v>605</v>
      </c>
      <c r="I66" s="67" t="s">
        <v>606</v>
      </c>
      <c r="J66" s="47"/>
      <c r="K66" s="61"/>
      <c r="L66" s="4"/>
      <c r="M66" s="4"/>
      <c r="N66" s="4"/>
    </row>
    <row r="67" spans="1:14" x14ac:dyDescent="0.3">
      <c r="A67" s="4">
        <f t="shared" si="0"/>
        <v>66</v>
      </c>
      <c r="B67" s="4" t="s">
        <v>609</v>
      </c>
      <c r="C67" s="89" t="s">
        <v>604</v>
      </c>
      <c r="D67" s="81">
        <v>9.9999999999999995E-7</v>
      </c>
      <c r="E67" s="80" t="s">
        <v>462</v>
      </c>
      <c r="F67" s="54"/>
      <c r="G67" s="51"/>
      <c r="H67" s="67" t="s">
        <v>605</v>
      </c>
      <c r="I67" s="67" t="s">
        <v>606</v>
      </c>
      <c r="J67" s="47"/>
      <c r="K67" s="61"/>
      <c r="L67" s="4"/>
      <c r="M67" s="4"/>
      <c r="N67" s="4"/>
    </row>
    <row r="68" spans="1:14" x14ac:dyDescent="0.3">
      <c r="A68" s="4">
        <f t="shared" ref="A68:A131" si="1">A67+1</f>
        <v>67</v>
      </c>
      <c r="B68" s="4" t="s">
        <v>610</v>
      </c>
      <c r="C68" s="53" t="s">
        <v>611</v>
      </c>
      <c r="D68" s="8">
        <v>111.4</v>
      </c>
      <c r="E68" s="8" t="s">
        <v>612</v>
      </c>
      <c r="F68" s="54"/>
      <c r="G68" s="51"/>
      <c r="H68" s="47" t="s">
        <v>173</v>
      </c>
      <c r="I68" s="47"/>
      <c r="J68" s="47"/>
      <c r="K68" s="61" t="s">
        <v>469</v>
      </c>
      <c r="L68" s="4"/>
      <c r="M68" s="4"/>
      <c r="N68" s="4"/>
    </row>
    <row r="69" spans="1:14" x14ac:dyDescent="0.3">
      <c r="A69" s="4">
        <f t="shared" si="1"/>
        <v>68</v>
      </c>
      <c r="B69" s="4" t="s">
        <v>613</v>
      </c>
      <c r="C69" s="53" t="s">
        <v>614</v>
      </c>
      <c r="D69" s="8">
        <v>78</v>
      </c>
      <c r="E69" s="8" t="s">
        <v>612</v>
      </c>
      <c r="F69" s="54"/>
      <c r="G69" s="51"/>
      <c r="H69" s="47" t="s">
        <v>173</v>
      </c>
      <c r="I69" s="47"/>
      <c r="J69" s="47"/>
      <c r="K69" s="61" t="s">
        <v>469</v>
      </c>
      <c r="L69" s="4"/>
      <c r="M69" s="4"/>
      <c r="N69" s="4"/>
    </row>
    <row r="70" spans="1:14" x14ac:dyDescent="0.3">
      <c r="A70" s="4">
        <f t="shared" si="1"/>
        <v>69</v>
      </c>
      <c r="B70" s="4" t="s">
        <v>615</v>
      </c>
      <c r="C70" s="53" t="s">
        <v>616</v>
      </c>
      <c r="D70" s="8">
        <v>59.899999999999899</v>
      </c>
      <c r="E70" s="8" t="s">
        <v>612</v>
      </c>
      <c r="F70" s="54"/>
      <c r="G70" s="51"/>
      <c r="H70" s="47" t="s">
        <v>173</v>
      </c>
      <c r="I70" s="47"/>
      <c r="J70" s="47"/>
      <c r="K70" s="61" t="s">
        <v>469</v>
      </c>
      <c r="L70" s="4"/>
      <c r="M70" s="4"/>
      <c r="N70" s="4"/>
    </row>
    <row r="71" spans="1:14" ht="28.8" x14ac:dyDescent="0.3">
      <c r="A71" s="4">
        <f t="shared" si="1"/>
        <v>70</v>
      </c>
      <c r="B71" s="4" t="s">
        <v>617</v>
      </c>
      <c r="C71" s="53" t="s">
        <v>618</v>
      </c>
      <c r="D71" s="47">
        <v>6080</v>
      </c>
      <c r="E71" s="8" t="s">
        <v>619</v>
      </c>
      <c r="F71" s="54"/>
      <c r="G71" s="51"/>
      <c r="H71" s="47" t="s">
        <v>150</v>
      </c>
      <c r="I71" s="47"/>
      <c r="J71" s="47"/>
      <c r="K71" s="61" t="s">
        <v>469</v>
      </c>
      <c r="L71" s="4"/>
      <c r="M71" s="4"/>
      <c r="N71" s="4"/>
    </row>
    <row r="72" spans="1:14" ht="28.8" x14ac:dyDescent="0.3">
      <c r="A72" s="4">
        <f t="shared" si="1"/>
        <v>71</v>
      </c>
      <c r="B72" s="4" t="s">
        <v>620</v>
      </c>
      <c r="C72" s="53" t="s">
        <v>618</v>
      </c>
      <c r="D72" s="47">
        <v>6080</v>
      </c>
      <c r="E72" s="8" t="s">
        <v>621</v>
      </c>
      <c r="F72" s="54"/>
      <c r="G72" s="51"/>
      <c r="H72" s="47" t="s">
        <v>154</v>
      </c>
      <c r="I72" s="47"/>
      <c r="J72" s="47"/>
      <c r="K72" s="61"/>
      <c r="L72" s="4"/>
      <c r="M72" s="4"/>
      <c r="N72" s="4"/>
    </row>
    <row r="73" spans="1:14" ht="28.8" x14ac:dyDescent="0.3">
      <c r="A73" s="4">
        <f t="shared" si="1"/>
        <v>72</v>
      </c>
      <c r="B73" s="4" t="s">
        <v>622</v>
      </c>
      <c r="C73" s="53" t="s">
        <v>618</v>
      </c>
      <c r="D73" s="47">
        <v>6070</v>
      </c>
      <c r="E73" s="8" t="s">
        <v>623</v>
      </c>
      <c r="F73" s="54"/>
      <c r="G73" s="51"/>
      <c r="H73" s="47" t="s">
        <v>158</v>
      </c>
      <c r="I73" s="47"/>
      <c r="J73" s="47"/>
      <c r="K73" s="61"/>
      <c r="L73" s="4"/>
      <c r="M73" s="4"/>
      <c r="N73" s="4"/>
    </row>
    <row r="74" spans="1:14" ht="28.8" x14ac:dyDescent="0.3">
      <c r="A74" s="4">
        <f t="shared" si="1"/>
        <v>73</v>
      </c>
      <c r="B74" s="4" t="s">
        <v>624</v>
      </c>
      <c r="C74" s="53" t="s">
        <v>618</v>
      </c>
      <c r="D74" s="47">
        <v>6080</v>
      </c>
      <c r="E74" s="8" t="s">
        <v>625</v>
      </c>
      <c r="F74" s="54"/>
      <c r="G74" s="51"/>
      <c r="H74" s="47" t="s">
        <v>162</v>
      </c>
      <c r="I74" s="47"/>
      <c r="J74" s="47"/>
      <c r="K74" s="61"/>
      <c r="L74" s="4"/>
      <c r="M74" s="4"/>
      <c r="N74" s="4"/>
    </row>
    <row r="75" spans="1:14" ht="28.8" x14ac:dyDescent="0.3">
      <c r="A75" s="4">
        <f t="shared" si="1"/>
        <v>74</v>
      </c>
      <c r="B75" s="4" t="s">
        <v>626</v>
      </c>
      <c r="C75" s="53" t="s">
        <v>618</v>
      </c>
      <c r="D75" s="47">
        <v>6080</v>
      </c>
      <c r="E75" s="8" t="s">
        <v>627</v>
      </c>
      <c r="F75" s="54"/>
      <c r="G75" s="51"/>
      <c r="H75" s="47" t="s">
        <v>628</v>
      </c>
      <c r="I75" s="47"/>
      <c r="J75" s="47"/>
      <c r="K75" s="61"/>
      <c r="L75" s="4"/>
      <c r="M75" s="4"/>
      <c r="N75" s="4"/>
    </row>
    <row r="76" spans="1:14" ht="28.8" x14ac:dyDescent="0.3">
      <c r="A76" s="4">
        <f t="shared" si="1"/>
        <v>75</v>
      </c>
      <c r="B76" s="4" t="s">
        <v>629</v>
      </c>
      <c r="C76" s="53" t="s">
        <v>618</v>
      </c>
      <c r="D76" s="47">
        <v>8500</v>
      </c>
      <c r="E76" s="8" t="s">
        <v>630</v>
      </c>
      <c r="F76" s="54"/>
      <c r="G76" s="51"/>
      <c r="H76" s="47" t="s">
        <v>631</v>
      </c>
      <c r="I76" s="47"/>
      <c r="J76" s="47"/>
      <c r="K76" s="61"/>
      <c r="L76" s="4"/>
      <c r="M76" s="4"/>
      <c r="N76" s="4"/>
    </row>
    <row r="77" spans="1:14" ht="28.8" x14ac:dyDescent="0.3">
      <c r="A77" s="4">
        <f t="shared" si="1"/>
        <v>76</v>
      </c>
      <c r="B77" s="4" t="s">
        <v>632</v>
      </c>
      <c r="C77" s="53" t="s">
        <v>618</v>
      </c>
      <c r="D77" s="47">
        <v>6070</v>
      </c>
      <c r="E77" s="8" t="s">
        <v>633</v>
      </c>
      <c r="F77" s="54"/>
      <c r="G77" s="51"/>
      <c r="H77" s="47" t="s">
        <v>634</v>
      </c>
      <c r="I77" s="47"/>
      <c r="J77" s="47"/>
      <c r="K77" s="61"/>
      <c r="L77" s="4"/>
      <c r="M77" s="4"/>
      <c r="N77" s="4"/>
    </row>
    <row r="78" spans="1:14" ht="28.8" x14ac:dyDescent="0.3">
      <c r="A78" s="4">
        <f t="shared" si="1"/>
        <v>77</v>
      </c>
      <c r="B78" s="4" t="s">
        <v>635</v>
      </c>
      <c r="C78" s="53" t="s">
        <v>618</v>
      </c>
      <c r="D78" s="47">
        <v>8500</v>
      </c>
      <c r="E78" s="8" t="s">
        <v>636</v>
      </c>
      <c r="F78" s="54"/>
      <c r="G78" s="51"/>
      <c r="H78" s="47" t="s">
        <v>637</v>
      </c>
      <c r="I78" s="47"/>
      <c r="J78" s="47"/>
      <c r="K78" s="61"/>
      <c r="L78" s="4"/>
      <c r="M78" s="4"/>
      <c r="N78" s="4"/>
    </row>
    <row r="79" spans="1:14" ht="28.8" x14ac:dyDescent="0.3">
      <c r="A79" s="4">
        <f t="shared" si="1"/>
        <v>78</v>
      </c>
      <c r="B79" s="4" t="s">
        <v>638</v>
      </c>
      <c r="C79" s="53" t="s">
        <v>618</v>
      </c>
      <c r="D79" s="47">
        <v>8500</v>
      </c>
      <c r="E79" s="8" t="s">
        <v>639</v>
      </c>
      <c r="F79" s="54"/>
      <c r="G79" s="51"/>
      <c r="H79" s="47" t="s">
        <v>640</v>
      </c>
      <c r="I79" s="47"/>
      <c r="J79" s="47"/>
      <c r="K79" s="61"/>
      <c r="L79" s="4"/>
      <c r="M79" s="4"/>
      <c r="N79" s="4"/>
    </row>
    <row r="80" spans="1:14" x14ac:dyDescent="0.3">
      <c r="A80" s="4">
        <f t="shared" si="1"/>
        <v>79</v>
      </c>
      <c r="B80" s="4" t="s">
        <v>641</v>
      </c>
      <c r="C80" s="53" t="s">
        <v>642</v>
      </c>
      <c r="D80" s="8">
        <v>8900</v>
      </c>
      <c r="E80" s="8" t="s">
        <v>619</v>
      </c>
      <c r="F80" s="54"/>
      <c r="G80" s="51"/>
      <c r="H80" s="47" t="s">
        <v>150</v>
      </c>
      <c r="I80" s="47"/>
      <c r="J80" s="47" t="s">
        <v>643</v>
      </c>
      <c r="K80" s="61" t="s">
        <v>469</v>
      </c>
      <c r="L80" s="4"/>
      <c r="M80" s="4"/>
      <c r="N80" s="4"/>
    </row>
    <row r="81" spans="1:14" ht="28.8" x14ac:dyDescent="0.3">
      <c r="A81" s="4">
        <f t="shared" si="1"/>
        <v>80</v>
      </c>
      <c r="B81" s="4" t="s">
        <v>644</v>
      </c>
      <c r="C81" s="95" t="s">
        <v>645</v>
      </c>
      <c r="D81" s="80">
        <v>0.1</v>
      </c>
      <c r="E81" s="80" t="s">
        <v>469</v>
      </c>
      <c r="F81" s="91"/>
      <c r="G81" s="56"/>
      <c r="H81" s="67" t="s">
        <v>389</v>
      </c>
      <c r="I81" s="47"/>
      <c r="J81" s="47"/>
      <c r="K81" s="61"/>
      <c r="L81" s="4"/>
      <c r="M81" s="4"/>
      <c r="N81" s="4"/>
    </row>
    <row r="82" spans="1:14" x14ac:dyDescent="0.3">
      <c r="A82" s="4">
        <f t="shared" si="1"/>
        <v>81</v>
      </c>
      <c r="B82" s="49" t="s">
        <v>646</v>
      </c>
      <c r="C82" s="95" t="s">
        <v>647</v>
      </c>
      <c r="D82" s="68">
        <v>7800</v>
      </c>
      <c r="E82" s="80" t="s">
        <v>619</v>
      </c>
      <c r="F82" s="54"/>
      <c r="G82" s="51"/>
      <c r="H82" s="47" t="s">
        <v>552</v>
      </c>
      <c r="I82" s="47" t="s">
        <v>550</v>
      </c>
      <c r="J82" s="47"/>
      <c r="K82" s="61"/>
      <c r="L82" s="4"/>
      <c r="M82" s="4"/>
      <c r="N82" s="4"/>
    </row>
    <row r="83" spans="1:14" x14ac:dyDescent="0.3">
      <c r="A83" s="4">
        <f t="shared" si="1"/>
        <v>82</v>
      </c>
      <c r="B83" s="4" t="s">
        <v>648</v>
      </c>
      <c r="C83" s="96" t="s">
        <v>649</v>
      </c>
      <c r="D83" s="80">
        <v>0</v>
      </c>
      <c r="E83" s="80" t="s">
        <v>469</v>
      </c>
      <c r="F83" s="91"/>
      <c r="G83" s="56"/>
      <c r="H83" s="67" t="s">
        <v>389</v>
      </c>
      <c r="I83" s="47"/>
      <c r="J83" s="47"/>
      <c r="K83" s="61"/>
      <c r="L83" s="4"/>
      <c r="M83" s="4"/>
      <c r="N83" s="4"/>
    </row>
    <row r="84" spans="1:14" x14ac:dyDescent="0.3">
      <c r="A84" s="4">
        <f t="shared" si="1"/>
        <v>83</v>
      </c>
      <c r="B84" s="4" t="s">
        <v>650</v>
      </c>
      <c r="C84" s="96" t="s">
        <v>651</v>
      </c>
      <c r="D84" s="49">
        <v>4.3499999999999997E-2</v>
      </c>
      <c r="E84" s="80" t="s">
        <v>469</v>
      </c>
      <c r="F84" s="91"/>
      <c r="G84" s="56"/>
      <c r="H84" s="67" t="s">
        <v>652</v>
      </c>
      <c r="I84" s="47"/>
      <c r="J84" s="47"/>
      <c r="K84" s="61"/>
      <c r="L84" s="4"/>
      <c r="M84" s="4"/>
      <c r="N84" s="4"/>
    </row>
    <row r="85" spans="1:14" x14ac:dyDescent="0.3">
      <c r="A85" s="4">
        <f t="shared" si="1"/>
        <v>84</v>
      </c>
      <c r="B85" s="4" t="s">
        <v>653</v>
      </c>
      <c r="C85" s="53" t="s">
        <v>654</v>
      </c>
      <c r="D85" s="8">
        <v>0</v>
      </c>
      <c r="E85" s="8" t="s">
        <v>487</v>
      </c>
      <c r="F85" s="54"/>
      <c r="G85" s="51"/>
      <c r="H85" s="47" t="s">
        <v>117</v>
      </c>
      <c r="I85" s="47"/>
      <c r="J85" s="47"/>
      <c r="K85" s="61" t="s">
        <v>469</v>
      </c>
      <c r="L85" s="4"/>
      <c r="M85" s="4"/>
      <c r="N85" s="4"/>
    </row>
    <row r="86" spans="1:14" x14ac:dyDescent="0.3">
      <c r="A86" s="4">
        <f t="shared" si="1"/>
        <v>85</v>
      </c>
      <c r="B86" s="4" t="s">
        <v>655</v>
      </c>
      <c r="C86" s="99" t="s">
        <v>656</v>
      </c>
      <c r="D86" s="49">
        <v>4.0773890584795396</v>
      </c>
      <c r="E86" s="80" t="s">
        <v>508</v>
      </c>
      <c r="F86" s="91"/>
      <c r="G86" s="56"/>
      <c r="H86" s="67" t="s">
        <v>657</v>
      </c>
      <c r="I86" s="47"/>
      <c r="J86" s="47"/>
      <c r="K86" s="61"/>
      <c r="L86" s="4"/>
      <c r="M86" s="4"/>
      <c r="N86" s="4"/>
    </row>
    <row r="87" spans="1:14" x14ac:dyDescent="0.3">
      <c r="A87" s="4">
        <f t="shared" si="1"/>
        <v>86</v>
      </c>
      <c r="B87" s="4" t="s">
        <v>658</v>
      </c>
      <c r="C87" s="53" t="s">
        <v>659</v>
      </c>
      <c r="D87" s="9">
        <v>148.79</v>
      </c>
      <c r="E87" s="8" t="s">
        <v>498</v>
      </c>
      <c r="F87" s="54"/>
      <c r="G87" s="51"/>
      <c r="H87" s="47" t="s">
        <v>117</v>
      </c>
      <c r="I87" s="47"/>
      <c r="J87" s="47"/>
      <c r="K87" s="60">
        <v>148.79</v>
      </c>
      <c r="L87" s="4">
        <v>177.80928909705099</v>
      </c>
      <c r="M87" s="4"/>
      <c r="N87" s="4"/>
    </row>
    <row r="88" spans="1:14" x14ac:dyDescent="0.3">
      <c r="A88" s="4">
        <f t="shared" si="1"/>
        <v>87</v>
      </c>
      <c r="B88" s="4" t="s">
        <v>606</v>
      </c>
      <c r="C88" s="89" t="s">
        <v>660</v>
      </c>
      <c r="D88" s="80">
        <v>3.8317374333431098</v>
      </c>
      <c r="E88" s="80" t="s">
        <v>469</v>
      </c>
      <c r="F88" s="91" t="s">
        <v>605</v>
      </c>
      <c r="G88" s="56" t="s">
        <v>661</v>
      </c>
      <c r="H88" s="67" t="s">
        <v>196</v>
      </c>
      <c r="I88" s="67" t="s">
        <v>606</v>
      </c>
      <c r="J88" s="67"/>
      <c r="K88" s="61"/>
      <c r="L88" s="8">
        <v>4.9196133171476699</v>
      </c>
      <c r="M88" s="4">
        <v>4.9184638394908999</v>
      </c>
      <c r="N88" s="4"/>
    </row>
    <row r="89" spans="1:14" x14ac:dyDescent="0.3">
      <c r="A89" s="4">
        <f t="shared" si="1"/>
        <v>88</v>
      </c>
      <c r="B89" s="4" t="s">
        <v>662</v>
      </c>
      <c r="C89" s="96" t="s">
        <v>663</v>
      </c>
      <c r="D89" s="49">
        <v>107.448284332448</v>
      </c>
      <c r="E89" s="80" t="s">
        <v>462</v>
      </c>
      <c r="F89" s="54"/>
      <c r="G89" s="51"/>
      <c r="H89" s="47" t="s">
        <v>664</v>
      </c>
      <c r="I89" s="47" t="s">
        <v>665</v>
      </c>
      <c r="J89" s="47"/>
      <c r="K89" s="61"/>
      <c r="L89" s="4"/>
      <c r="M89" s="4"/>
      <c r="N89" s="4"/>
    </row>
    <row r="90" spans="1:14" ht="28.8" x14ac:dyDescent="0.3">
      <c r="A90" s="4">
        <f t="shared" si="1"/>
        <v>89</v>
      </c>
      <c r="B90" s="4" t="s">
        <v>666</v>
      </c>
      <c r="C90" s="95" t="s">
        <v>667</v>
      </c>
      <c r="D90" s="80">
        <v>0</v>
      </c>
      <c r="E90" s="80" t="s">
        <v>508</v>
      </c>
      <c r="F90" s="91"/>
      <c r="G90" s="56"/>
      <c r="H90" s="67" t="s">
        <v>389</v>
      </c>
      <c r="I90" s="47"/>
      <c r="J90" s="47"/>
      <c r="K90" s="61"/>
      <c r="L90" s="4"/>
      <c r="M90" s="4"/>
      <c r="N90" s="4"/>
    </row>
    <row r="91" spans="1:14" ht="28.8" x14ac:dyDescent="0.3">
      <c r="A91" s="4">
        <f t="shared" si="1"/>
        <v>90</v>
      </c>
      <c r="B91" s="4" t="s">
        <v>668</v>
      </c>
      <c r="C91" s="53" t="s">
        <v>669</v>
      </c>
      <c r="D91" s="8">
        <v>300</v>
      </c>
      <c r="E91" s="8" t="s">
        <v>670</v>
      </c>
      <c r="F91" s="54"/>
      <c r="G91" s="51"/>
      <c r="H91" s="47" t="s">
        <v>269</v>
      </c>
      <c r="I91" s="47"/>
      <c r="J91" s="47"/>
      <c r="K91" s="61" t="s">
        <v>469</v>
      </c>
      <c r="L91" s="4"/>
      <c r="M91" s="4"/>
      <c r="N91" s="4"/>
    </row>
    <row r="92" spans="1:14" x14ac:dyDescent="0.3">
      <c r="A92" s="4">
        <f t="shared" si="1"/>
        <v>91</v>
      </c>
      <c r="B92" s="4" t="s">
        <v>671</v>
      </c>
      <c r="C92" s="96" t="s">
        <v>672</v>
      </c>
      <c r="D92" s="49">
        <v>36452.527878132998</v>
      </c>
      <c r="E92" s="80" t="s">
        <v>482</v>
      </c>
      <c r="F92" s="54"/>
      <c r="G92" s="51"/>
      <c r="H92" s="47" t="s">
        <v>512</v>
      </c>
      <c r="I92" s="47" t="s">
        <v>513</v>
      </c>
      <c r="J92" s="47"/>
      <c r="K92" s="61"/>
      <c r="L92" s="4"/>
      <c r="M92" s="4"/>
      <c r="N92" s="4"/>
    </row>
    <row r="93" spans="1:14" x14ac:dyDescent="0.3">
      <c r="A93" s="4">
        <f t="shared" si="1"/>
        <v>92</v>
      </c>
      <c r="B93" s="4" t="s">
        <v>673</v>
      </c>
      <c r="C93" s="96" t="s">
        <v>674</v>
      </c>
      <c r="D93" s="49">
        <v>3520</v>
      </c>
      <c r="E93" s="68" t="s">
        <v>675</v>
      </c>
      <c r="F93" s="54"/>
      <c r="G93" s="51"/>
      <c r="H93" s="47" t="s">
        <v>676</v>
      </c>
      <c r="I93" s="47" t="s">
        <v>677</v>
      </c>
      <c r="J93" s="47"/>
      <c r="K93" s="61"/>
      <c r="L93" s="4"/>
      <c r="M93" s="4"/>
      <c r="N93" s="4"/>
    </row>
    <row r="94" spans="1:14" x14ac:dyDescent="0.3">
      <c r="A94" s="4">
        <f t="shared" si="1"/>
        <v>93</v>
      </c>
      <c r="B94" s="4" t="s">
        <v>678</v>
      </c>
      <c r="C94" s="96" t="s">
        <v>679</v>
      </c>
      <c r="D94" s="82">
        <v>1.6021773299999999E-19</v>
      </c>
      <c r="E94" s="80" t="s">
        <v>680</v>
      </c>
      <c r="F94" s="54"/>
      <c r="G94" s="51"/>
      <c r="H94" s="47" t="s">
        <v>676</v>
      </c>
      <c r="I94" s="47" t="s">
        <v>677</v>
      </c>
      <c r="J94" s="47"/>
      <c r="K94" s="61"/>
      <c r="L94" s="4"/>
      <c r="M94" s="4"/>
      <c r="N94" s="4"/>
    </row>
    <row r="95" spans="1:14" x14ac:dyDescent="0.3">
      <c r="A95" s="4">
        <f t="shared" si="1"/>
        <v>94</v>
      </c>
      <c r="B95" s="4" t="s">
        <v>681</v>
      </c>
      <c r="C95" s="53" t="s">
        <v>682</v>
      </c>
      <c r="D95" s="9">
        <v>80.348945886808394</v>
      </c>
      <c r="E95" s="8" t="s">
        <v>595</v>
      </c>
      <c r="F95" s="54" t="s">
        <v>683</v>
      </c>
      <c r="G95" s="51" t="s">
        <v>684</v>
      </c>
      <c r="H95" s="47" t="s">
        <v>173</v>
      </c>
      <c r="I95" s="47" t="s">
        <v>681</v>
      </c>
      <c r="J95" s="47"/>
      <c r="K95" s="60">
        <v>75.212999999999994</v>
      </c>
      <c r="L95" s="4">
        <v>51.978447720428498</v>
      </c>
      <c r="M95" s="4"/>
      <c r="N95" s="4"/>
    </row>
    <row r="96" spans="1:14" x14ac:dyDescent="0.3">
      <c r="A96" s="4">
        <f t="shared" si="1"/>
        <v>95</v>
      </c>
      <c r="B96" s="4" t="s">
        <v>685</v>
      </c>
      <c r="C96" s="53" t="s">
        <v>686</v>
      </c>
      <c r="D96" s="8">
        <v>5000000</v>
      </c>
      <c r="E96" s="8" t="s">
        <v>687</v>
      </c>
      <c r="F96" s="54"/>
      <c r="G96" s="51"/>
      <c r="H96" s="47" t="s">
        <v>688</v>
      </c>
      <c r="I96" s="47"/>
      <c r="J96" s="47"/>
      <c r="K96" s="61" t="s">
        <v>469</v>
      </c>
      <c r="L96" s="4"/>
      <c r="M96" s="4"/>
      <c r="N96" s="4"/>
    </row>
    <row r="97" spans="1:14" x14ac:dyDescent="0.3">
      <c r="A97" s="4">
        <f t="shared" si="1"/>
        <v>96</v>
      </c>
      <c r="B97" s="49" t="s">
        <v>689</v>
      </c>
      <c r="C97" s="95" t="s">
        <v>690</v>
      </c>
      <c r="D97" s="68">
        <v>4.6410515586564102E-2</v>
      </c>
      <c r="E97" s="68" t="s">
        <v>691</v>
      </c>
      <c r="F97" s="54"/>
      <c r="G97" s="51"/>
      <c r="H97" s="68" t="s">
        <v>683</v>
      </c>
      <c r="I97" s="68" t="s">
        <v>681</v>
      </c>
      <c r="J97" s="47"/>
      <c r="K97" s="61"/>
      <c r="L97" s="4"/>
      <c r="M97" s="4"/>
      <c r="N97" s="4"/>
    </row>
    <row r="98" spans="1:14" x14ac:dyDescent="0.3">
      <c r="A98" s="4">
        <f t="shared" si="1"/>
        <v>97</v>
      </c>
      <c r="B98" s="4" t="s">
        <v>692</v>
      </c>
      <c r="C98" s="53" t="s">
        <v>693</v>
      </c>
      <c r="D98" s="9">
        <v>51859.904117322199</v>
      </c>
      <c r="E98" s="8" t="s">
        <v>472</v>
      </c>
      <c r="F98" s="54" t="s">
        <v>694</v>
      </c>
      <c r="G98" s="57" t="s">
        <v>695</v>
      </c>
      <c r="H98" s="47" t="s">
        <v>50</v>
      </c>
      <c r="I98" s="47" t="s">
        <v>692</v>
      </c>
      <c r="J98" s="47" t="s">
        <v>529</v>
      </c>
      <c r="K98" s="60">
        <v>50890</v>
      </c>
      <c r="L98" s="4">
        <v>51601.097615432001</v>
      </c>
      <c r="M98" s="4">
        <v>51609.268177478501</v>
      </c>
      <c r="N98" s="4"/>
    </row>
    <row r="99" spans="1:14" x14ac:dyDescent="0.3">
      <c r="A99" s="4">
        <f t="shared" si="1"/>
        <v>98</v>
      </c>
      <c r="B99" s="4" t="s">
        <v>696</v>
      </c>
      <c r="C99" s="53" t="s">
        <v>697</v>
      </c>
      <c r="D99" s="9">
        <v>29090.935253679199</v>
      </c>
      <c r="E99" s="8" t="s">
        <v>698</v>
      </c>
      <c r="F99" s="54"/>
      <c r="G99" s="51"/>
      <c r="H99" s="47" t="s">
        <v>261</v>
      </c>
      <c r="I99" s="47"/>
      <c r="J99" s="47" t="s">
        <v>529</v>
      </c>
      <c r="K99" s="60">
        <v>28001</v>
      </c>
      <c r="L99" s="4">
        <v>37429.525515086803</v>
      </c>
      <c r="M99" s="4">
        <v>37427.228965055197</v>
      </c>
      <c r="N99" s="4"/>
    </row>
    <row r="100" spans="1:14" ht="28.8" x14ac:dyDescent="0.3">
      <c r="A100" s="4">
        <f t="shared" si="1"/>
        <v>99</v>
      </c>
      <c r="B100" s="4" t="s">
        <v>699</v>
      </c>
      <c r="C100" s="89" t="s">
        <v>700</v>
      </c>
      <c r="D100" s="68">
        <v>1000</v>
      </c>
      <c r="E100" s="80" t="s">
        <v>472</v>
      </c>
      <c r="F100" s="54"/>
      <c r="G100" s="51"/>
      <c r="H100" s="47" t="s">
        <v>694</v>
      </c>
      <c r="I100" s="47" t="s">
        <v>692</v>
      </c>
      <c r="J100" s="47"/>
      <c r="K100" s="61"/>
      <c r="L100" s="4"/>
      <c r="M100" s="4"/>
      <c r="N100" s="4"/>
    </row>
    <row r="101" spans="1:14" x14ac:dyDescent="0.3">
      <c r="A101" s="4">
        <f t="shared" si="1"/>
        <v>100</v>
      </c>
      <c r="B101" s="4" t="s">
        <v>701</v>
      </c>
      <c r="C101" s="53" t="s">
        <v>702</v>
      </c>
      <c r="D101" s="9">
        <v>120.489087683845</v>
      </c>
      <c r="E101" s="8" t="s">
        <v>703</v>
      </c>
      <c r="F101" s="54"/>
      <c r="G101" s="51"/>
      <c r="H101" s="47" t="s">
        <v>226</v>
      </c>
      <c r="I101" s="47"/>
      <c r="J101" s="47" t="s">
        <v>529</v>
      </c>
      <c r="K101" s="60">
        <v>110.34</v>
      </c>
      <c r="L101" s="4">
        <v>152.78343648685899</v>
      </c>
      <c r="M101" s="4">
        <v>152.982645901376</v>
      </c>
      <c r="N101" s="4"/>
    </row>
    <row r="102" spans="1:14" x14ac:dyDescent="0.3">
      <c r="A102" s="4">
        <f t="shared" si="1"/>
        <v>101</v>
      </c>
      <c r="B102" s="4" t="s">
        <v>704</v>
      </c>
      <c r="C102" s="53" t="s">
        <v>705</v>
      </c>
      <c r="D102" s="8">
        <v>0</v>
      </c>
      <c r="E102" s="8" t="s">
        <v>469</v>
      </c>
      <c r="F102" s="54"/>
      <c r="G102" s="51"/>
      <c r="H102" s="47" t="s">
        <v>173</v>
      </c>
      <c r="I102" s="47"/>
      <c r="J102" s="47"/>
      <c r="K102" s="61" t="s">
        <v>469</v>
      </c>
      <c r="L102" s="4"/>
      <c r="M102" s="4"/>
      <c r="N102" s="4"/>
    </row>
    <row r="103" spans="1:14" x14ac:dyDescent="0.3">
      <c r="A103" s="4">
        <f t="shared" si="1"/>
        <v>102</v>
      </c>
      <c r="B103" s="4" t="s">
        <v>706</v>
      </c>
      <c r="C103" s="53" t="s">
        <v>707</v>
      </c>
      <c r="D103" s="8">
        <v>0.67</v>
      </c>
      <c r="E103" s="8" t="s">
        <v>469</v>
      </c>
      <c r="F103" s="54"/>
      <c r="G103" s="51"/>
      <c r="H103" s="47" t="s">
        <v>291</v>
      </c>
      <c r="I103" s="47"/>
      <c r="J103" s="47"/>
      <c r="K103" s="61"/>
      <c r="L103" s="4"/>
      <c r="M103" s="4"/>
      <c r="N103" s="4"/>
    </row>
    <row r="104" spans="1:14" x14ac:dyDescent="0.3">
      <c r="A104" s="4">
        <f t="shared" si="1"/>
        <v>103</v>
      </c>
      <c r="B104" s="4" t="s">
        <v>708</v>
      </c>
      <c r="C104" s="53" t="s">
        <v>709</v>
      </c>
      <c r="D104" s="8">
        <v>0.7</v>
      </c>
      <c r="E104" s="8" t="s">
        <v>469</v>
      </c>
      <c r="F104" s="54"/>
      <c r="G104" s="51"/>
      <c r="H104" s="47" t="s">
        <v>710</v>
      </c>
      <c r="I104" s="47"/>
      <c r="J104" s="47" t="s">
        <v>643</v>
      </c>
      <c r="K104" s="61" t="s">
        <v>469</v>
      </c>
      <c r="L104" s="4"/>
      <c r="M104" s="4"/>
      <c r="N104" s="4"/>
    </row>
    <row r="105" spans="1:14" ht="28.8" x14ac:dyDescent="0.3">
      <c r="A105" s="4">
        <f t="shared" si="1"/>
        <v>104</v>
      </c>
      <c r="B105" s="4" t="s">
        <v>711</v>
      </c>
      <c r="C105" s="53" t="s">
        <v>712</v>
      </c>
      <c r="D105" s="8">
        <v>0.9</v>
      </c>
      <c r="E105" s="8" t="s">
        <v>469</v>
      </c>
      <c r="F105" s="54"/>
      <c r="G105" s="51"/>
      <c r="H105" s="47" t="s">
        <v>333</v>
      </c>
      <c r="I105" s="47"/>
      <c r="J105" s="47" t="s">
        <v>643</v>
      </c>
      <c r="K105" s="61" t="s">
        <v>469</v>
      </c>
      <c r="L105" s="4"/>
      <c r="M105" s="4"/>
      <c r="N105" s="4"/>
    </row>
    <row r="106" spans="1:14" x14ac:dyDescent="0.3">
      <c r="A106" s="4">
        <f t="shared" si="1"/>
        <v>105</v>
      </c>
      <c r="B106" s="4" t="s">
        <v>713</v>
      </c>
      <c r="C106" s="53" t="s">
        <v>714</v>
      </c>
      <c r="D106" s="8">
        <v>0.7</v>
      </c>
      <c r="E106" s="8" t="s">
        <v>469</v>
      </c>
      <c r="F106" s="54"/>
      <c r="G106" s="51"/>
      <c r="H106" s="47" t="s">
        <v>715</v>
      </c>
      <c r="I106" s="47"/>
      <c r="J106" s="47" t="s">
        <v>643</v>
      </c>
      <c r="K106" s="61" t="s">
        <v>469</v>
      </c>
      <c r="L106" s="4"/>
      <c r="M106" s="4"/>
      <c r="N106" s="4"/>
    </row>
    <row r="107" spans="1:14" ht="72" x14ac:dyDescent="0.3">
      <c r="A107" s="4">
        <f t="shared" si="1"/>
        <v>106</v>
      </c>
      <c r="B107" s="4" t="s">
        <v>716</v>
      </c>
      <c r="C107" s="53" t="s">
        <v>717</v>
      </c>
      <c r="D107" s="8">
        <v>1</v>
      </c>
      <c r="E107" s="8" t="s">
        <v>469</v>
      </c>
      <c r="F107" s="54"/>
      <c r="G107" s="51"/>
      <c r="H107" s="47" t="s">
        <v>718</v>
      </c>
      <c r="I107" s="47"/>
      <c r="J107" s="47" t="s">
        <v>643</v>
      </c>
      <c r="K107" s="61" t="s">
        <v>469</v>
      </c>
      <c r="L107" s="4"/>
      <c r="M107" s="4"/>
      <c r="N107" s="4"/>
    </row>
    <row r="108" spans="1:14" ht="28.8" x14ac:dyDescent="0.3">
      <c r="A108" s="4">
        <f t="shared" si="1"/>
        <v>107</v>
      </c>
      <c r="B108" s="4" t="s">
        <v>719</v>
      </c>
      <c r="C108" s="53" t="s">
        <v>720</v>
      </c>
      <c r="D108" s="8">
        <v>1</v>
      </c>
      <c r="E108" s="8" t="s">
        <v>469</v>
      </c>
      <c r="F108" s="54"/>
      <c r="G108" s="51"/>
      <c r="H108" s="47" t="s">
        <v>721</v>
      </c>
      <c r="I108" s="47"/>
      <c r="J108" s="47" t="s">
        <v>643</v>
      </c>
      <c r="K108" s="61" t="s">
        <v>469</v>
      </c>
      <c r="L108" s="4"/>
      <c r="M108" s="4"/>
      <c r="N108" s="4"/>
    </row>
    <row r="109" spans="1:14" x14ac:dyDescent="0.3">
      <c r="A109" s="4">
        <f t="shared" si="1"/>
        <v>108</v>
      </c>
      <c r="B109" s="4" t="s">
        <v>722</v>
      </c>
      <c r="C109" s="53" t="s">
        <v>723</v>
      </c>
      <c r="D109" s="8">
        <v>0.83</v>
      </c>
      <c r="E109" s="8" t="s">
        <v>469</v>
      </c>
      <c r="F109" s="54"/>
      <c r="G109" s="51"/>
      <c r="H109" s="47" t="s">
        <v>322</v>
      </c>
      <c r="I109" s="47"/>
      <c r="J109" s="47" t="s">
        <v>643</v>
      </c>
      <c r="K109" s="61" t="s">
        <v>469</v>
      </c>
      <c r="L109" s="4"/>
      <c r="M109" s="4"/>
      <c r="N109" s="4"/>
    </row>
    <row r="110" spans="1:14" x14ac:dyDescent="0.3">
      <c r="A110" s="4">
        <f t="shared" si="1"/>
        <v>109</v>
      </c>
      <c r="B110" s="49" t="s">
        <v>724</v>
      </c>
      <c r="C110" s="95" t="s">
        <v>725</v>
      </c>
      <c r="D110" s="68" t="s">
        <v>726</v>
      </c>
      <c r="E110" s="80" t="s">
        <v>469</v>
      </c>
      <c r="F110" s="54"/>
      <c r="G110" s="51"/>
      <c r="H110" s="68" t="s">
        <v>683</v>
      </c>
      <c r="I110" s="68" t="s">
        <v>681</v>
      </c>
      <c r="J110" s="47"/>
      <c r="K110" s="61"/>
      <c r="L110" s="4"/>
      <c r="M110" s="4"/>
      <c r="N110" s="4"/>
    </row>
    <row r="111" spans="1:14" x14ac:dyDescent="0.3">
      <c r="A111" s="4">
        <f t="shared" si="1"/>
        <v>110</v>
      </c>
      <c r="B111" s="50" t="s">
        <v>727</v>
      </c>
      <c r="C111" s="89" t="s">
        <v>728</v>
      </c>
      <c r="D111" s="80">
        <v>0</v>
      </c>
      <c r="E111" s="80" t="s">
        <v>478</v>
      </c>
      <c r="F111" s="54"/>
      <c r="G111" s="51"/>
      <c r="H111" s="68" t="s">
        <v>683</v>
      </c>
      <c r="I111" s="68" t="s">
        <v>681</v>
      </c>
      <c r="J111" s="47"/>
      <c r="K111" s="61"/>
      <c r="L111" s="4"/>
      <c r="M111" s="4"/>
      <c r="N111" s="4"/>
    </row>
    <row r="112" spans="1:14" x14ac:dyDescent="0.3">
      <c r="A112" s="4">
        <f t="shared" si="1"/>
        <v>111</v>
      </c>
      <c r="B112" s="4" t="s">
        <v>729</v>
      </c>
      <c r="C112" s="1" t="s">
        <v>730</v>
      </c>
      <c r="D112" s="9">
        <v>55.511096435145397</v>
      </c>
      <c r="E112" s="8" t="s">
        <v>595</v>
      </c>
      <c r="F112" s="54"/>
      <c r="G112" s="51"/>
      <c r="H112" s="47" t="s">
        <v>287</v>
      </c>
      <c r="I112" s="47"/>
      <c r="J112" s="47" t="s">
        <v>529</v>
      </c>
      <c r="K112" s="60">
        <v>55.246000000000002</v>
      </c>
      <c r="L112" s="4">
        <v>64.834999999999994</v>
      </c>
      <c r="M112" s="4">
        <v>61.882833632875297</v>
      </c>
      <c r="N112" s="4">
        <v>62.237143915360797</v>
      </c>
    </row>
    <row r="113" spans="1:14" ht="43.2" x14ac:dyDescent="0.3">
      <c r="A113" s="4">
        <f t="shared" si="1"/>
        <v>112</v>
      </c>
      <c r="B113" s="4" t="s">
        <v>731</v>
      </c>
      <c r="C113" s="53" t="s">
        <v>732</v>
      </c>
      <c r="D113" s="8">
        <v>0.33329999999999899</v>
      </c>
      <c r="E113" s="47" t="s">
        <v>733</v>
      </c>
      <c r="F113" s="54"/>
      <c r="G113" s="51"/>
      <c r="H113" s="47" t="s">
        <v>302</v>
      </c>
      <c r="I113" s="47"/>
      <c r="J113" s="47"/>
      <c r="K113" s="61" t="s">
        <v>469</v>
      </c>
      <c r="L113" s="4"/>
      <c r="M113" s="4"/>
      <c r="N113" s="4"/>
    </row>
    <row r="114" spans="1:14" ht="28.8" x14ac:dyDescent="0.3">
      <c r="A114" s="4">
        <f t="shared" si="1"/>
        <v>113</v>
      </c>
      <c r="B114" s="4" t="s">
        <v>734</v>
      </c>
      <c r="C114" s="95" t="s">
        <v>735</v>
      </c>
      <c r="D114" s="49">
        <v>1.165</v>
      </c>
      <c r="E114" s="8" t="s">
        <v>469</v>
      </c>
      <c r="F114" s="54"/>
      <c r="G114" s="51"/>
      <c r="H114" s="47" t="s">
        <v>373</v>
      </c>
      <c r="I114" s="47"/>
      <c r="J114" s="47"/>
      <c r="K114" s="61"/>
      <c r="L114" s="4"/>
      <c r="M114" s="4"/>
      <c r="N114" s="4"/>
    </row>
    <row r="115" spans="1:14" x14ac:dyDescent="0.3">
      <c r="A115" s="4">
        <f t="shared" si="1"/>
        <v>114</v>
      </c>
      <c r="B115" s="4" t="s">
        <v>736</v>
      </c>
      <c r="C115" s="96" t="s">
        <v>737</v>
      </c>
      <c r="D115" s="80">
        <v>1.08</v>
      </c>
      <c r="E115" s="80" t="s">
        <v>469</v>
      </c>
      <c r="F115" s="91"/>
      <c r="G115" s="56"/>
      <c r="H115" s="67" t="s">
        <v>398</v>
      </c>
      <c r="I115" s="47"/>
      <c r="J115" s="47"/>
      <c r="K115" s="61"/>
      <c r="L115" s="4"/>
      <c r="M115" s="4"/>
      <c r="N115" s="4"/>
    </row>
    <row r="116" spans="1:14" ht="28.8" x14ac:dyDescent="0.3">
      <c r="A116" s="4">
        <f t="shared" si="1"/>
        <v>115</v>
      </c>
      <c r="B116" s="4" t="s">
        <v>738</v>
      </c>
      <c r="C116" s="53" t="s">
        <v>739</v>
      </c>
      <c r="D116" s="8">
        <v>0.1</v>
      </c>
      <c r="E116" s="8" t="s">
        <v>469</v>
      </c>
      <c r="F116" s="54"/>
      <c r="G116" s="51"/>
      <c r="H116" s="47" t="s">
        <v>721</v>
      </c>
      <c r="I116" s="47"/>
      <c r="J116" s="47"/>
      <c r="K116" s="61" t="s">
        <v>469</v>
      </c>
      <c r="L116" s="4"/>
      <c r="M116" s="4"/>
      <c r="N116" s="4"/>
    </row>
    <row r="117" spans="1:14" x14ac:dyDescent="0.3">
      <c r="A117" s="4">
        <f t="shared" si="1"/>
        <v>116</v>
      </c>
      <c r="B117" s="4" t="s">
        <v>740</v>
      </c>
      <c r="C117" s="53" t="s">
        <v>741</v>
      </c>
      <c r="D117" s="8">
        <v>0.19500000000000001</v>
      </c>
      <c r="E117" s="8" t="s">
        <v>469</v>
      </c>
      <c r="F117" s="54"/>
      <c r="G117" s="51"/>
      <c r="H117" s="47" t="s">
        <v>365</v>
      </c>
      <c r="I117" s="47"/>
      <c r="J117" s="47"/>
      <c r="K117" s="61"/>
      <c r="L117" s="4"/>
      <c r="M117" s="4"/>
      <c r="N117" s="4"/>
    </row>
    <row r="118" spans="1:14" x14ac:dyDescent="0.3">
      <c r="A118" s="4">
        <f t="shared" si="1"/>
        <v>117</v>
      </c>
      <c r="B118" s="4" t="s">
        <v>742</v>
      </c>
      <c r="C118" s="96" t="s">
        <v>743</v>
      </c>
      <c r="D118" s="49">
        <v>9.6600000000000005E-2</v>
      </c>
      <c r="E118" s="80" t="s">
        <v>469</v>
      </c>
      <c r="F118" s="91"/>
      <c r="G118" s="56"/>
      <c r="H118" s="67" t="s">
        <v>380</v>
      </c>
      <c r="I118" s="47"/>
      <c r="J118" s="47"/>
      <c r="K118" s="61"/>
      <c r="L118" s="4"/>
      <c r="M118" s="4"/>
      <c r="N118" s="4"/>
    </row>
    <row r="119" spans="1:14" x14ac:dyDescent="0.3">
      <c r="A119" s="4">
        <f t="shared" si="1"/>
        <v>118</v>
      </c>
      <c r="B119" s="4" t="s">
        <v>744</v>
      </c>
      <c r="C119" s="53" t="s">
        <v>745</v>
      </c>
      <c r="D119" s="9">
        <v>55.511096435145397</v>
      </c>
      <c r="E119" s="8" t="s">
        <v>595</v>
      </c>
      <c r="F119" s="54"/>
      <c r="G119" s="51"/>
      <c r="H119" s="47" t="s">
        <v>333</v>
      </c>
      <c r="I119" s="47"/>
      <c r="J119" s="47" t="s">
        <v>529</v>
      </c>
      <c r="K119" s="60">
        <v>55.246000000000002</v>
      </c>
      <c r="L119" s="4">
        <v>61.882833632875297</v>
      </c>
      <c r="M119" s="4">
        <v>62.237143915360797</v>
      </c>
      <c r="N119" s="4"/>
    </row>
    <row r="120" spans="1:14" x14ac:dyDescent="0.3">
      <c r="A120" s="4">
        <f t="shared" si="1"/>
        <v>119</v>
      </c>
      <c r="B120" s="4" t="s">
        <v>746</v>
      </c>
      <c r="C120" s="53" t="s">
        <v>747</v>
      </c>
      <c r="D120" s="8">
        <v>0.7</v>
      </c>
      <c r="E120" s="8" t="s">
        <v>469</v>
      </c>
      <c r="F120" s="54"/>
      <c r="G120" s="51"/>
      <c r="H120" s="47" t="s">
        <v>150</v>
      </c>
      <c r="I120" s="47"/>
      <c r="J120" s="47"/>
      <c r="K120" s="60">
        <v>0.7</v>
      </c>
      <c r="L120" s="4"/>
      <c r="M120" s="4"/>
      <c r="N120" s="4"/>
    </row>
    <row r="121" spans="1:14" x14ac:dyDescent="0.3">
      <c r="A121" s="4">
        <f t="shared" si="1"/>
        <v>120</v>
      </c>
      <c r="B121" s="4" t="s">
        <v>748</v>
      </c>
      <c r="C121" s="53" t="s">
        <v>749</v>
      </c>
      <c r="D121" s="9">
        <v>0.69</v>
      </c>
      <c r="E121" s="8" t="s">
        <v>469</v>
      </c>
      <c r="F121" s="54"/>
      <c r="G121" s="51"/>
      <c r="H121" s="47" t="s">
        <v>150</v>
      </c>
      <c r="I121" s="47"/>
      <c r="J121" s="47"/>
      <c r="K121" s="60">
        <v>0.69</v>
      </c>
      <c r="L121" s="4"/>
      <c r="M121" s="4"/>
      <c r="N121" s="4"/>
    </row>
    <row r="122" spans="1:14" x14ac:dyDescent="0.3">
      <c r="A122" s="4">
        <f t="shared" si="1"/>
        <v>121</v>
      </c>
      <c r="B122" s="4" t="s">
        <v>750</v>
      </c>
      <c r="C122" s="92" t="s">
        <v>751</v>
      </c>
      <c r="D122" s="8">
        <v>1.29528306583175</v>
      </c>
      <c r="E122" s="8" t="s">
        <v>469</v>
      </c>
      <c r="F122" s="54"/>
      <c r="G122" s="51"/>
      <c r="H122" s="47" t="s">
        <v>584</v>
      </c>
      <c r="I122" s="47" t="s">
        <v>750</v>
      </c>
      <c r="J122" s="47"/>
      <c r="K122" s="61"/>
      <c r="L122" s="4"/>
      <c r="M122" s="4"/>
      <c r="N122" s="4"/>
    </row>
    <row r="123" spans="1:14" x14ac:dyDescent="0.3">
      <c r="A123" s="4">
        <f t="shared" si="1"/>
        <v>122</v>
      </c>
      <c r="B123" s="4" t="s">
        <v>578</v>
      </c>
      <c r="C123" s="92" t="s">
        <v>752</v>
      </c>
      <c r="D123" s="8">
        <v>0</v>
      </c>
      <c r="E123" s="8" t="s">
        <v>469</v>
      </c>
      <c r="F123" s="54"/>
      <c r="G123" s="51"/>
      <c r="H123" s="47" t="s">
        <v>586</v>
      </c>
      <c r="I123" s="47" t="s">
        <v>578</v>
      </c>
      <c r="J123" s="47"/>
      <c r="K123" s="61"/>
      <c r="L123" s="4"/>
      <c r="M123" s="4"/>
      <c r="N123" s="4"/>
    </row>
    <row r="124" spans="1:14" x14ac:dyDescent="0.3">
      <c r="A124" s="4">
        <f t="shared" si="1"/>
        <v>123</v>
      </c>
      <c r="B124" s="4" t="s">
        <v>657</v>
      </c>
      <c r="C124" s="92" t="s">
        <v>753</v>
      </c>
      <c r="D124" s="8">
        <v>1.18959992234415</v>
      </c>
      <c r="E124" s="8" t="s">
        <v>469</v>
      </c>
      <c r="F124" s="54"/>
      <c r="G124" s="51"/>
      <c r="H124" s="47" t="s">
        <v>588</v>
      </c>
      <c r="I124" s="47" t="s">
        <v>657</v>
      </c>
      <c r="J124" s="47"/>
      <c r="K124" s="61"/>
      <c r="L124" s="4"/>
      <c r="M124" s="4"/>
      <c r="N124" s="4"/>
    </row>
    <row r="125" spans="1:14" x14ac:dyDescent="0.3">
      <c r="A125" s="4">
        <f t="shared" si="1"/>
        <v>124</v>
      </c>
      <c r="B125" s="4" t="s">
        <v>652</v>
      </c>
      <c r="C125" s="92" t="s">
        <v>754</v>
      </c>
      <c r="D125" s="8">
        <v>1.29528306583175</v>
      </c>
      <c r="E125" s="8" t="s">
        <v>469</v>
      </c>
      <c r="F125" s="54"/>
      <c r="G125" s="51"/>
      <c r="H125" s="47" t="s">
        <v>591</v>
      </c>
      <c r="I125" s="47" t="s">
        <v>652</v>
      </c>
      <c r="J125" s="47"/>
      <c r="K125" s="61"/>
      <c r="L125" s="4"/>
      <c r="M125" s="4"/>
      <c r="N125" s="4"/>
    </row>
    <row r="126" spans="1:14" x14ac:dyDescent="0.3">
      <c r="A126" s="4">
        <f t="shared" si="1"/>
        <v>125</v>
      </c>
      <c r="B126" s="4" t="s">
        <v>755</v>
      </c>
      <c r="C126" s="99" t="s">
        <v>756</v>
      </c>
      <c r="D126" s="41">
        <v>0</v>
      </c>
      <c r="E126" s="80" t="s">
        <v>469</v>
      </c>
      <c r="F126" s="91"/>
      <c r="G126" s="56"/>
      <c r="H126" s="67" t="s">
        <v>395</v>
      </c>
      <c r="I126" s="47"/>
      <c r="J126" s="47"/>
      <c r="K126" s="61"/>
      <c r="L126" s="4"/>
      <c r="M126" s="4"/>
      <c r="N126" s="4"/>
    </row>
    <row r="127" spans="1:14" ht="374.4" x14ac:dyDescent="0.3">
      <c r="A127" s="4">
        <f t="shared" si="1"/>
        <v>126</v>
      </c>
      <c r="B127" s="4" t="s">
        <v>757</v>
      </c>
      <c r="C127" s="53" t="s">
        <v>758</v>
      </c>
      <c r="D127" s="8">
        <v>1</v>
      </c>
      <c r="E127" s="8" t="s">
        <v>469</v>
      </c>
      <c r="F127" s="54"/>
      <c r="G127" s="51"/>
      <c r="H127" s="47" t="s">
        <v>759</v>
      </c>
      <c r="I127" s="47"/>
      <c r="J127" s="47"/>
      <c r="K127" s="60">
        <v>1</v>
      </c>
      <c r="L127" s="4"/>
      <c r="M127" s="4"/>
      <c r="N127" s="4"/>
    </row>
    <row r="128" spans="1:14" x14ac:dyDescent="0.3">
      <c r="A128" s="4">
        <f t="shared" si="1"/>
        <v>127</v>
      </c>
      <c r="B128" s="4" t="s">
        <v>464</v>
      </c>
      <c r="C128" s="53" t="s">
        <v>760</v>
      </c>
      <c r="D128" s="9">
        <v>230005.560976629</v>
      </c>
      <c r="E128" s="8" t="s">
        <v>482</v>
      </c>
      <c r="F128" s="54" t="s">
        <v>463</v>
      </c>
      <c r="G128" s="51" t="s">
        <v>761</v>
      </c>
      <c r="H128" s="47" t="s">
        <v>162</v>
      </c>
      <c r="I128" s="47" t="s">
        <v>464</v>
      </c>
      <c r="J128" s="47" t="s">
        <v>762</v>
      </c>
      <c r="K128" s="60">
        <v>231110</v>
      </c>
      <c r="L128" s="4">
        <v>310716.52923547599</v>
      </c>
      <c r="M128" s="4"/>
      <c r="N128" s="4"/>
    </row>
    <row r="129" spans="1:15" x14ac:dyDescent="0.3">
      <c r="A129" s="4">
        <f t="shared" si="1"/>
        <v>128</v>
      </c>
      <c r="B129" s="4" t="s">
        <v>763</v>
      </c>
      <c r="C129" s="53" t="s">
        <v>764</v>
      </c>
      <c r="D129" s="80">
        <v>2</v>
      </c>
      <c r="E129" s="8" t="s">
        <v>462</v>
      </c>
      <c r="F129" s="54"/>
      <c r="G129" s="51"/>
      <c r="H129" s="47" t="s">
        <v>765</v>
      </c>
      <c r="I129" s="47" t="s">
        <v>766</v>
      </c>
      <c r="J129" s="47"/>
      <c r="K129" s="61"/>
      <c r="L129" s="4"/>
      <c r="M129" s="4"/>
      <c r="N129" s="4"/>
    </row>
    <row r="130" spans="1:15" x14ac:dyDescent="0.3">
      <c r="A130" s="4">
        <f t="shared" si="1"/>
        <v>129</v>
      </c>
      <c r="B130" s="4" t="s">
        <v>767</v>
      </c>
      <c r="C130" s="53" t="s">
        <v>768</v>
      </c>
      <c r="D130" s="8">
        <v>0.5</v>
      </c>
      <c r="E130" s="8" t="s">
        <v>469</v>
      </c>
      <c r="F130" s="54"/>
      <c r="G130" s="51"/>
      <c r="H130" s="47" t="s">
        <v>306</v>
      </c>
      <c r="I130" s="47"/>
      <c r="J130" s="47" t="s">
        <v>769</v>
      </c>
      <c r="K130" s="60">
        <v>0.5</v>
      </c>
      <c r="L130" s="4"/>
      <c r="M130" s="4"/>
      <c r="N130" s="4"/>
    </row>
    <row r="131" spans="1:15" ht="28.8" x14ac:dyDescent="0.3">
      <c r="A131" s="4">
        <f t="shared" si="1"/>
        <v>130</v>
      </c>
      <c r="B131" s="4" t="s">
        <v>770</v>
      </c>
      <c r="C131" s="96" t="s">
        <v>771</v>
      </c>
      <c r="D131" s="82">
        <v>3.09926600604816E+17</v>
      </c>
      <c r="E131" s="17" t="s">
        <v>772</v>
      </c>
      <c r="F131" s="54"/>
      <c r="G131" s="51"/>
      <c r="H131" s="47" t="s">
        <v>676</v>
      </c>
      <c r="I131" s="47" t="s">
        <v>677</v>
      </c>
      <c r="J131" s="47"/>
      <c r="K131" s="61"/>
      <c r="L131" s="4"/>
      <c r="M131" s="4"/>
      <c r="N131" s="4"/>
    </row>
    <row r="132" spans="1:15" ht="15.6" x14ac:dyDescent="0.3">
      <c r="A132" s="4">
        <f t="shared" ref="A132:A195" si="2">A131+1</f>
        <v>131</v>
      </c>
      <c r="B132" s="4" t="s">
        <v>773</v>
      </c>
      <c r="C132" s="53" t="s">
        <v>774</v>
      </c>
      <c r="D132" s="83">
        <v>0</v>
      </c>
      <c r="E132" s="8" t="s">
        <v>487</v>
      </c>
      <c r="F132" s="54"/>
      <c r="G132" s="51"/>
      <c r="H132" s="47" t="s">
        <v>79</v>
      </c>
      <c r="I132" s="47"/>
      <c r="J132" s="47" t="s">
        <v>529</v>
      </c>
      <c r="K132" s="64">
        <v>191.3</v>
      </c>
      <c r="L132" s="4">
        <v>143.19827300247101</v>
      </c>
      <c r="M132" s="4">
        <v>167.78653174538599</v>
      </c>
      <c r="N132" s="4"/>
    </row>
    <row r="133" spans="1:15" x14ac:dyDescent="0.3">
      <c r="A133" s="4">
        <f t="shared" si="2"/>
        <v>132</v>
      </c>
      <c r="B133" s="4" t="s">
        <v>775</v>
      </c>
      <c r="C133" s="53" t="s">
        <v>776</v>
      </c>
      <c r="D133" s="9">
        <v>1604.4317885488399</v>
      </c>
      <c r="E133" s="8" t="s">
        <v>498</v>
      </c>
      <c r="F133" s="54"/>
      <c r="G133" s="51"/>
      <c r="H133" s="47" t="s">
        <v>79</v>
      </c>
      <c r="I133" s="47"/>
      <c r="J133" s="47" t="s">
        <v>529</v>
      </c>
      <c r="K133" s="60">
        <v>1604.4</v>
      </c>
      <c r="L133" s="4">
        <v>1601.1595634509899</v>
      </c>
      <c r="M133" s="4">
        <v>1891.28651027004</v>
      </c>
      <c r="N133" s="4"/>
    </row>
    <row r="134" spans="1:15" x14ac:dyDescent="0.3">
      <c r="A134" s="4">
        <f t="shared" si="2"/>
        <v>133</v>
      </c>
      <c r="B134" s="4" t="s">
        <v>509</v>
      </c>
      <c r="C134" s="92" t="s">
        <v>777</v>
      </c>
      <c r="D134" s="8">
        <v>6.07624555157747</v>
      </c>
      <c r="E134" s="8" t="s">
        <v>508</v>
      </c>
      <c r="F134" s="54"/>
      <c r="G134" s="51"/>
      <c r="H134" s="47" t="s">
        <v>652</v>
      </c>
      <c r="I134" s="47" t="s">
        <v>509</v>
      </c>
      <c r="J134" s="47"/>
      <c r="K134" s="61"/>
      <c r="L134" s="4"/>
      <c r="M134" s="4"/>
      <c r="N134" s="4"/>
    </row>
    <row r="135" spans="1:15" x14ac:dyDescent="0.3">
      <c r="A135" s="4">
        <f t="shared" si="2"/>
        <v>134</v>
      </c>
      <c r="B135" s="4" t="s">
        <v>778</v>
      </c>
      <c r="C135" s="96" t="s">
        <v>779</v>
      </c>
      <c r="D135" s="80">
        <v>154494.00858617999</v>
      </c>
      <c r="E135" s="80" t="s">
        <v>482</v>
      </c>
      <c r="F135" s="54"/>
      <c r="G135" s="51"/>
      <c r="H135" s="47" t="s">
        <v>512</v>
      </c>
      <c r="I135" s="47" t="s">
        <v>513</v>
      </c>
      <c r="J135" s="47"/>
      <c r="K135" s="61"/>
      <c r="L135" s="4"/>
      <c r="M135" s="4"/>
      <c r="N135" s="4"/>
      <c r="O135">
        <v>982.28339460484597</v>
      </c>
    </row>
    <row r="136" spans="1:15" x14ac:dyDescent="0.3">
      <c r="A136" s="4">
        <f t="shared" si="2"/>
        <v>135</v>
      </c>
      <c r="B136" s="4" t="s">
        <v>780</v>
      </c>
      <c r="C136" s="53" t="s">
        <v>781</v>
      </c>
      <c r="D136" s="69">
        <v>0</v>
      </c>
      <c r="E136" s="8" t="s">
        <v>482</v>
      </c>
      <c r="F136" s="54"/>
      <c r="G136" s="51"/>
      <c r="H136" s="47" t="s">
        <v>79</v>
      </c>
      <c r="I136" s="47"/>
      <c r="J136" s="47" t="s">
        <v>557</v>
      </c>
      <c r="K136" s="61" t="s">
        <v>469</v>
      </c>
      <c r="L136" s="4"/>
      <c r="M136" s="4"/>
      <c r="N136" s="4"/>
    </row>
    <row r="137" spans="1:15" x14ac:dyDescent="0.3">
      <c r="A137" s="4">
        <f t="shared" si="2"/>
        <v>136</v>
      </c>
      <c r="B137" s="4" t="s">
        <v>782</v>
      </c>
      <c r="C137" s="53" t="s">
        <v>783</v>
      </c>
      <c r="D137" s="8">
        <v>0</v>
      </c>
      <c r="E137" s="8" t="s">
        <v>469</v>
      </c>
      <c r="F137" s="54"/>
      <c r="G137" s="51"/>
      <c r="H137" s="47" t="s">
        <v>302</v>
      </c>
      <c r="I137" s="47"/>
      <c r="J137" s="47"/>
      <c r="K137" s="61" t="s">
        <v>469</v>
      </c>
      <c r="L137" s="4"/>
      <c r="M137" s="4"/>
      <c r="N137" s="4"/>
    </row>
    <row r="138" spans="1:15" ht="43.2" x14ac:dyDescent="0.3">
      <c r="A138" s="4">
        <f t="shared" si="2"/>
        <v>137</v>
      </c>
      <c r="B138" s="4" t="s">
        <v>513</v>
      </c>
      <c r="C138" s="53" t="s">
        <v>784</v>
      </c>
      <c r="D138" s="8">
        <v>1189952.7777531799</v>
      </c>
      <c r="E138" s="8" t="s">
        <v>482</v>
      </c>
      <c r="F138" s="52" t="s">
        <v>785</v>
      </c>
      <c r="G138" s="58" t="s">
        <v>786</v>
      </c>
      <c r="H138" s="47" t="s">
        <v>113</v>
      </c>
      <c r="I138" s="5" t="s">
        <v>513</v>
      </c>
      <c r="J138" s="47" t="s">
        <v>529</v>
      </c>
      <c r="K138" s="61" t="s">
        <v>469</v>
      </c>
      <c r="L138" s="4">
        <v>1631228.0307968401</v>
      </c>
      <c r="M138" s="4">
        <v>1626877.8363395799</v>
      </c>
      <c r="N138" s="4"/>
    </row>
    <row r="139" spans="1:15" x14ac:dyDescent="0.3">
      <c r="A139" s="4">
        <f t="shared" si="2"/>
        <v>138</v>
      </c>
      <c r="B139" s="4" t="s">
        <v>787</v>
      </c>
      <c r="C139" s="53" t="s">
        <v>788</v>
      </c>
      <c r="D139" s="80">
        <v>5</v>
      </c>
      <c r="E139" s="8" t="s">
        <v>462</v>
      </c>
      <c r="F139" s="54"/>
      <c r="G139" s="51"/>
      <c r="H139" s="47" t="s">
        <v>765</v>
      </c>
      <c r="I139" s="47" t="s">
        <v>789</v>
      </c>
      <c r="J139" s="47"/>
      <c r="K139" s="61"/>
      <c r="L139" s="4"/>
      <c r="M139" s="4"/>
      <c r="N139" s="4"/>
    </row>
    <row r="140" spans="1:15" x14ac:dyDescent="0.3">
      <c r="A140" s="4">
        <f t="shared" si="2"/>
        <v>139</v>
      </c>
      <c r="B140" s="4" t="s">
        <v>790</v>
      </c>
      <c r="C140" s="53" t="s">
        <v>791</v>
      </c>
      <c r="D140" s="80">
        <v>1.5</v>
      </c>
      <c r="E140" s="8" t="s">
        <v>462</v>
      </c>
      <c r="F140" s="54"/>
      <c r="G140" s="51"/>
      <c r="H140" s="47" t="s">
        <v>765</v>
      </c>
      <c r="I140" s="47" t="s">
        <v>789</v>
      </c>
      <c r="J140" s="47"/>
      <c r="K140" s="61"/>
      <c r="L140" s="4"/>
      <c r="M140" s="4"/>
      <c r="N140" s="4"/>
    </row>
    <row r="141" spans="1:15" x14ac:dyDescent="0.3">
      <c r="A141" s="4">
        <f t="shared" si="2"/>
        <v>140</v>
      </c>
      <c r="B141" s="4" t="s">
        <v>792</v>
      </c>
      <c r="C141" s="53" t="s">
        <v>793</v>
      </c>
      <c r="D141" s="8">
        <v>89543.423109907104</v>
      </c>
      <c r="E141" s="8" t="s">
        <v>794</v>
      </c>
      <c r="F141" s="54"/>
      <c r="G141" s="51"/>
      <c r="H141" s="47" t="s">
        <v>291</v>
      </c>
      <c r="I141" s="47"/>
      <c r="J141" s="47" t="s">
        <v>529</v>
      </c>
      <c r="K141" s="61" t="s">
        <v>795</v>
      </c>
      <c r="L141" s="4">
        <v>76851.741036987005</v>
      </c>
      <c r="M141" s="4">
        <v>220505.716842497</v>
      </c>
      <c r="N141" s="4"/>
    </row>
    <row r="142" spans="1:15" x14ac:dyDescent="0.3">
      <c r="A142" s="4">
        <f t="shared" si="2"/>
        <v>141</v>
      </c>
      <c r="B142" s="4" t="s">
        <v>796</v>
      </c>
      <c r="C142" s="96" t="s">
        <v>797</v>
      </c>
      <c r="D142" s="49">
        <v>73.332481082870004</v>
      </c>
      <c r="E142" s="80" t="s">
        <v>462</v>
      </c>
      <c r="F142" s="54"/>
      <c r="G142" s="51"/>
      <c r="H142" s="47" t="s">
        <v>664</v>
      </c>
      <c r="I142" s="47" t="s">
        <v>789</v>
      </c>
      <c r="J142" s="47"/>
      <c r="K142" s="61"/>
      <c r="L142" s="4"/>
      <c r="M142" s="4"/>
      <c r="N142" s="4"/>
    </row>
    <row r="143" spans="1:15" ht="144" x14ac:dyDescent="0.3">
      <c r="A143" s="4">
        <f t="shared" si="2"/>
        <v>142</v>
      </c>
      <c r="B143" s="4" t="s">
        <v>798</v>
      </c>
      <c r="C143" s="53" t="s">
        <v>799</v>
      </c>
      <c r="D143" s="47">
        <v>5</v>
      </c>
      <c r="E143" s="8" t="s">
        <v>469</v>
      </c>
      <c r="F143" s="54"/>
      <c r="G143" s="51"/>
      <c r="H143" s="47" t="s">
        <v>127</v>
      </c>
      <c r="I143" s="47"/>
      <c r="J143" s="69" t="s">
        <v>800</v>
      </c>
      <c r="K143" s="61">
        <v>1</v>
      </c>
      <c r="L143" s="4"/>
      <c r="M143" s="4"/>
      <c r="N143" s="4"/>
    </row>
    <row r="144" spans="1:15" ht="57.6" x14ac:dyDescent="0.3">
      <c r="A144" s="4">
        <f t="shared" si="2"/>
        <v>143</v>
      </c>
      <c r="B144" s="4" t="s">
        <v>801</v>
      </c>
      <c r="C144" s="53" t="s">
        <v>802</v>
      </c>
      <c r="D144" s="47">
        <v>1</v>
      </c>
      <c r="E144" s="8"/>
      <c r="F144" s="54"/>
      <c r="G144" s="51"/>
      <c r="H144" s="47" t="s">
        <v>803</v>
      </c>
      <c r="I144" s="47"/>
      <c r="J144" s="69" t="s">
        <v>804</v>
      </c>
      <c r="K144" s="61"/>
      <c r="L144" s="4"/>
      <c r="M144" s="4"/>
      <c r="N144" s="4"/>
    </row>
    <row r="145" spans="1:15" ht="115.2" x14ac:dyDescent="0.3">
      <c r="A145" s="4">
        <f t="shared" si="2"/>
        <v>144</v>
      </c>
      <c r="B145" s="4" t="s">
        <v>805</v>
      </c>
      <c r="C145" s="53" t="s">
        <v>806</v>
      </c>
      <c r="D145" s="8">
        <v>1</v>
      </c>
      <c r="E145" s="8" t="s">
        <v>469</v>
      </c>
      <c r="F145" s="54"/>
      <c r="G145" s="51"/>
      <c r="H145" s="47" t="s">
        <v>807</v>
      </c>
      <c r="I145" s="47"/>
      <c r="J145" s="69" t="s">
        <v>808</v>
      </c>
      <c r="K145" s="61"/>
      <c r="L145" s="4"/>
      <c r="M145" s="4"/>
      <c r="N145" s="4"/>
    </row>
    <row r="146" spans="1:15" ht="187.2" x14ac:dyDescent="0.3">
      <c r="A146" s="4">
        <f t="shared" si="2"/>
        <v>145</v>
      </c>
      <c r="B146" s="4" t="s">
        <v>809</v>
      </c>
      <c r="C146" s="53" t="s">
        <v>810</v>
      </c>
      <c r="D146" s="8">
        <v>10</v>
      </c>
      <c r="E146" s="8" t="s">
        <v>469</v>
      </c>
      <c r="F146" s="54"/>
      <c r="G146" s="51"/>
      <c r="H146" s="47" t="s">
        <v>177</v>
      </c>
      <c r="I146" s="47"/>
      <c r="J146" s="69" t="s">
        <v>811</v>
      </c>
      <c r="K146" s="61"/>
      <c r="L146" s="4"/>
      <c r="M146" s="4"/>
      <c r="N146" s="4"/>
    </row>
    <row r="147" spans="1:15" ht="86.4" x14ac:dyDescent="0.3">
      <c r="A147" s="4">
        <f t="shared" si="2"/>
        <v>146</v>
      </c>
      <c r="B147" s="4" t="s">
        <v>812</v>
      </c>
      <c r="C147" s="53" t="s">
        <v>813</v>
      </c>
      <c r="D147" s="8">
        <v>0</v>
      </c>
      <c r="E147" s="8" t="s">
        <v>469</v>
      </c>
      <c r="F147" s="54"/>
      <c r="G147" s="51"/>
      <c r="H147" s="47" t="s">
        <v>814</v>
      </c>
      <c r="I147" s="47"/>
      <c r="J147" s="69" t="s">
        <v>815</v>
      </c>
      <c r="K147" s="61" t="s">
        <v>469</v>
      </c>
      <c r="L147" s="4"/>
      <c r="M147" s="4"/>
      <c r="N147" s="4"/>
      <c r="O147">
        <v>2619.4223856129202</v>
      </c>
    </row>
    <row r="148" spans="1:15" ht="78" x14ac:dyDescent="0.3">
      <c r="A148" s="4">
        <f t="shared" si="2"/>
        <v>147</v>
      </c>
      <c r="B148" s="4" t="s">
        <v>816</v>
      </c>
      <c r="C148" s="53" t="s">
        <v>817</v>
      </c>
      <c r="D148" s="8">
        <v>2</v>
      </c>
      <c r="E148" s="8" t="s">
        <v>469</v>
      </c>
      <c r="F148" s="54" t="s">
        <v>818</v>
      </c>
      <c r="G148" s="51"/>
      <c r="H148" s="47" t="s">
        <v>819</v>
      </c>
      <c r="I148" s="47"/>
      <c r="J148" s="70" t="s">
        <v>820</v>
      </c>
      <c r="K148" s="61" t="s">
        <v>469</v>
      </c>
      <c r="L148" s="4"/>
      <c r="M148" s="4"/>
      <c r="N148" s="4"/>
    </row>
    <row r="149" spans="1:15" ht="78" x14ac:dyDescent="0.3">
      <c r="A149" s="4">
        <f t="shared" si="2"/>
        <v>148</v>
      </c>
      <c r="B149" s="4" t="s">
        <v>821</v>
      </c>
      <c r="C149" s="53" t="s">
        <v>822</v>
      </c>
      <c r="D149" s="8">
        <v>0</v>
      </c>
      <c r="E149" s="8" t="s">
        <v>469</v>
      </c>
      <c r="F149" s="54"/>
      <c r="G149" s="51"/>
      <c r="H149" s="47" t="s">
        <v>823</v>
      </c>
      <c r="I149" s="47"/>
      <c r="J149" s="70" t="s">
        <v>824</v>
      </c>
      <c r="K149" s="61" t="s">
        <v>469</v>
      </c>
      <c r="L149" s="4"/>
      <c r="M149" s="4"/>
      <c r="N149" s="4"/>
    </row>
    <row r="150" spans="1:15" x14ac:dyDescent="0.3">
      <c r="A150" s="4">
        <f t="shared" si="2"/>
        <v>149</v>
      </c>
      <c r="B150" s="4" t="s">
        <v>825</v>
      </c>
      <c r="C150" s="89" t="s">
        <v>826</v>
      </c>
      <c r="D150" s="80">
        <v>2</v>
      </c>
      <c r="E150" s="80" t="s">
        <v>469</v>
      </c>
      <c r="F150" s="54"/>
      <c r="G150" s="51"/>
      <c r="H150" s="67" t="s">
        <v>605</v>
      </c>
      <c r="I150" s="67" t="s">
        <v>606</v>
      </c>
      <c r="J150" s="47"/>
      <c r="K150" s="61"/>
      <c r="L150" s="4"/>
      <c r="M150" s="4"/>
      <c r="N150" s="4"/>
    </row>
    <row r="151" spans="1:15" ht="31.2" x14ac:dyDescent="0.3">
      <c r="A151" s="4">
        <f t="shared" si="2"/>
        <v>150</v>
      </c>
      <c r="B151" s="4" t="s">
        <v>827</v>
      </c>
      <c r="C151" s="53" t="s">
        <v>828</v>
      </c>
      <c r="D151" s="8">
        <v>1</v>
      </c>
      <c r="E151" s="8" t="s">
        <v>469</v>
      </c>
      <c r="F151" s="54"/>
      <c r="G151" s="51"/>
      <c r="H151" s="47" t="s">
        <v>150</v>
      </c>
      <c r="I151" s="47"/>
      <c r="J151" s="70" t="s">
        <v>829</v>
      </c>
      <c r="K151" s="61" t="s">
        <v>469</v>
      </c>
      <c r="L151" s="4"/>
      <c r="M151" s="4"/>
      <c r="N151" s="4"/>
    </row>
    <row r="152" spans="1:15" ht="28.8" x14ac:dyDescent="0.3">
      <c r="A152" s="4">
        <f t="shared" si="2"/>
        <v>151</v>
      </c>
      <c r="B152" s="4" t="s">
        <v>830</v>
      </c>
      <c r="C152" s="53" t="s">
        <v>831</v>
      </c>
      <c r="D152" s="8">
        <v>0</v>
      </c>
      <c r="E152" s="8" t="s">
        <v>469</v>
      </c>
      <c r="F152" s="54"/>
      <c r="G152" s="51"/>
      <c r="H152" s="47" t="s">
        <v>150</v>
      </c>
      <c r="I152" s="47"/>
      <c r="J152" s="69" t="s">
        <v>832</v>
      </c>
      <c r="K152" s="61" t="s">
        <v>469</v>
      </c>
      <c r="L152" s="4"/>
      <c r="M152" s="4"/>
      <c r="N152" s="4"/>
    </row>
    <row r="153" spans="1:15" ht="28.8" x14ac:dyDescent="0.3">
      <c r="A153" s="4">
        <f t="shared" si="2"/>
        <v>152</v>
      </c>
      <c r="B153" s="4" t="s">
        <v>833</v>
      </c>
      <c r="C153" s="53" t="s">
        <v>834</v>
      </c>
      <c r="D153" s="8">
        <v>1</v>
      </c>
      <c r="E153" s="8" t="s">
        <v>469</v>
      </c>
      <c r="F153" s="54"/>
      <c r="G153" s="51"/>
      <c r="H153" s="47" t="s">
        <v>835</v>
      </c>
      <c r="I153" s="47"/>
      <c r="J153" s="69" t="s">
        <v>836</v>
      </c>
      <c r="K153" s="61" t="s">
        <v>469</v>
      </c>
      <c r="L153" s="4"/>
      <c r="M153" s="4"/>
      <c r="N153" s="4"/>
    </row>
    <row r="154" spans="1:15" ht="43.2" x14ac:dyDescent="0.3">
      <c r="A154" s="4">
        <f t="shared" si="2"/>
        <v>153</v>
      </c>
      <c r="B154" s="4" t="s">
        <v>837</v>
      </c>
      <c r="C154" s="53" t="s">
        <v>838</v>
      </c>
      <c r="D154" s="8">
        <v>1</v>
      </c>
      <c r="E154" s="8" t="s">
        <v>469</v>
      </c>
      <c r="F154" s="54"/>
      <c r="G154" s="51"/>
      <c r="H154" s="47" t="s">
        <v>269</v>
      </c>
      <c r="I154" s="47"/>
      <c r="J154" s="69" t="s">
        <v>839</v>
      </c>
      <c r="K154" s="61" t="s">
        <v>469</v>
      </c>
      <c r="L154" s="4"/>
      <c r="M154" s="4"/>
      <c r="N154" s="4"/>
    </row>
    <row r="155" spans="1:15" ht="144" x14ac:dyDescent="0.3">
      <c r="A155" s="4">
        <f t="shared" si="2"/>
        <v>154</v>
      </c>
      <c r="B155" s="4" t="s">
        <v>840</v>
      </c>
      <c r="C155" s="53" t="s">
        <v>841</v>
      </c>
      <c r="D155" s="8">
        <v>1</v>
      </c>
      <c r="E155" s="8" t="s">
        <v>469</v>
      </c>
      <c r="F155" s="54"/>
      <c r="G155" s="51"/>
      <c r="H155" s="47" t="s">
        <v>150</v>
      </c>
      <c r="I155" s="47"/>
      <c r="J155" s="69" t="s">
        <v>842</v>
      </c>
      <c r="K155" s="61">
        <v>1</v>
      </c>
      <c r="L155" s="4">
        <v>5</v>
      </c>
      <c r="M155" s="4"/>
      <c r="N155" s="4"/>
    </row>
    <row r="156" spans="1:15" ht="144" x14ac:dyDescent="0.3">
      <c r="A156" s="4">
        <f t="shared" si="2"/>
        <v>155</v>
      </c>
      <c r="B156" s="4" t="s">
        <v>843</v>
      </c>
      <c r="C156" s="53" t="s">
        <v>844</v>
      </c>
      <c r="D156" s="8">
        <v>3</v>
      </c>
      <c r="E156" s="8" t="s">
        <v>469</v>
      </c>
      <c r="F156" s="54"/>
      <c r="G156" s="51"/>
      <c r="H156" s="47" t="s">
        <v>150</v>
      </c>
      <c r="I156" s="47"/>
      <c r="J156" s="69" t="s">
        <v>842</v>
      </c>
      <c r="K156" s="61">
        <v>3</v>
      </c>
      <c r="L156" s="4"/>
      <c r="M156" s="4"/>
      <c r="N156" s="4"/>
    </row>
    <row r="157" spans="1:15" ht="28.8" x14ac:dyDescent="0.3">
      <c r="A157" s="4">
        <f t="shared" si="2"/>
        <v>156</v>
      </c>
      <c r="B157" s="4" t="s">
        <v>845</v>
      </c>
      <c r="C157" s="53" t="s">
        <v>846</v>
      </c>
      <c r="D157" s="8">
        <v>0</v>
      </c>
      <c r="E157" s="8" t="s">
        <v>469</v>
      </c>
      <c r="F157" s="54"/>
      <c r="G157" s="51"/>
      <c r="H157" s="47" t="s">
        <v>127</v>
      </c>
      <c r="I157" s="47"/>
      <c r="J157" s="69" t="s">
        <v>847</v>
      </c>
      <c r="K157" s="61">
        <v>0</v>
      </c>
      <c r="L157" s="4"/>
      <c r="M157" s="4"/>
      <c r="N157" s="4"/>
    </row>
    <row r="158" spans="1:15" x14ac:dyDescent="0.3">
      <c r="A158" s="4">
        <f t="shared" si="2"/>
        <v>157</v>
      </c>
      <c r="B158" s="50" t="s">
        <v>848</v>
      </c>
      <c r="C158" s="96" t="s">
        <v>849</v>
      </c>
      <c r="D158" s="49">
        <v>1.71207911686339</v>
      </c>
      <c r="E158" s="80" t="s">
        <v>462</v>
      </c>
      <c r="F158" s="54"/>
      <c r="G158" s="51"/>
      <c r="H158" s="67" t="s">
        <v>605</v>
      </c>
      <c r="I158" s="67" t="s">
        <v>606</v>
      </c>
      <c r="J158" s="47"/>
      <c r="K158" s="61"/>
      <c r="L158" s="4"/>
      <c r="M158" s="4"/>
      <c r="N158" s="4"/>
    </row>
    <row r="159" spans="1:15" ht="28.8" x14ac:dyDescent="0.3">
      <c r="A159" s="4">
        <f t="shared" si="2"/>
        <v>158</v>
      </c>
      <c r="B159" s="4" t="s">
        <v>850</v>
      </c>
      <c r="C159" s="53" t="s">
        <v>851</v>
      </c>
      <c r="D159" s="8">
        <v>1</v>
      </c>
      <c r="E159" s="8" t="s">
        <v>469</v>
      </c>
      <c r="F159" s="54"/>
      <c r="G159" s="51"/>
      <c r="H159" s="47" t="s">
        <v>269</v>
      </c>
      <c r="I159" s="47"/>
      <c r="J159" s="69" t="s">
        <v>852</v>
      </c>
      <c r="K159" s="61">
        <v>1</v>
      </c>
      <c r="L159" s="4"/>
      <c r="M159" s="4"/>
      <c r="N159" s="4"/>
    </row>
    <row r="160" spans="1:15" ht="302.39999999999998" x14ac:dyDescent="0.3">
      <c r="A160" s="4">
        <f t="shared" si="2"/>
        <v>159</v>
      </c>
      <c r="B160" s="4" t="s">
        <v>853</v>
      </c>
      <c r="C160" s="53" t="s">
        <v>854</v>
      </c>
      <c r="D160" s="8">
        <v>4</v>
      </c>
      <c r="E160" s="8" t="s">
        <v>469</v>
      </c>
      <c r="F160" s="54"/>
      <c r="G160" s="51"/>
      <c r="H160" s="47" t="s">
        <v>855</v>
      </c>
      <c r="I160" s="47"/>
      <c r="J160" s="69" t="s">
        <v>856</v>
      </c>
      <c r="K160" s="61">
        <v>4</v>
      </c>
      <c r="L160" s="4">
        <v>4</v>
      </c>
      <c r="M160" s="4">
        <v>2</v>
      </c>
      <c r="N160" s="4"/>
    </row>
    <row r="161" spans="1:14" x14ac:dyDescent="0.3">
      <c r="A161" s="4">
        <f t="shared" si="2"/>
        <v>160</v>
      </c>
      <c r="B161" s="4" t="s">
        <v>857</v>
      </c>
      <c r="C161" s="96" t="s">
        <v>858</v>
      </c>
      <c r="D161" s="49">
        <v>8.51207911686339</v>
      </c>
      <c r="E161" s="80" t="s">
        <v>462</v>
      </c>
      <c r="F161" s="54"/>
      <c r="G161" s="51"/>
      <c r="H161" s="67" t="s">
        <v>605</v>
      </c>
      <c r="I161" s="67" t="s">
        <v>606</v>
      </c>
      <c r="J161" s="47"/>
      <c r="K161" s="61"/>
      <c r="L161" s="4"/>
      <c r="M161" s="4"/>
      <c r="N161" s="4"/>
    </row>
    <row r="162" spans="1:14" x14ac:dyDescent="0.3">
      <c r="A162" s="4">
        <f t="shared" si="2"/>
        <v>161</v>
      </c>
      <c r="B162" s="4" t="s">
        <v>859</v>
      </c>
      <c r="C162" s="53" t="s">
        <v>860</v>
      </c>
      <c r="D162" s="49">
        <v>2.8</v>
      </c>
      <c r="E162" s="8" t="s">
        <v>469</v>
      </c>
      <c r="F162" s="54"/>
      <c r="G162" s="51"/>
      <c r="H162" s="47" t="s">
        <v>861</v>
      </c>
      <c r="I162" s="47" t="s">
        <v>862</v>
      </c>
      <c r="J162" s="47"/>
      <c r="K162" s="61"/>
      <c r="L162" s="4"/>
      <c r="M162" s="4"/>
      <c r="N162" s="4"/>
    </row>
    <row r="163" spans="1:14" x14ac:dyDescent="0.3">
      <c r="A163" s="4">
        <f t="shared" si="2"/>
        <v>162</v>
      </c>
      <c r="B163" s="4" t="s">
        <v>863</v>
      </c>
      <c r="C163" s="53" t="s">
        <v>864</v>
      </c>
      <c r="D163" s="8">
        <v>1</v>
      </c>
      <c r="E163" s="8" t="s">
        <v>469</v>
      </c>
      <c r="F163" s="54"/>
      <c r="G163" s="51"/>
      <c r="H163" s="47" t="s">
        <v>173</v>
      </c>
      <c r="I163" s="47"/>
      <c r="J163" s="47"/>
      <c r="K163" s="61" t="s">
        <v>469</v>
      </c>
      <c r="L163" s="4"/>
      <c r="M163" s="4"/>
      <c r="N163" s="4"/>
    </row>
    <row r="164" spans="1:14" x14ac:dyDescent="0.3">
      <c r="A164" s="4">
        <f t="shared" si="2"/>
        <v>163</v>
      </c>
      <c r="B164" s="4" t="s">
        <v>865</v>
      </c>
      <c r="C164" s="96" t="s">
        <v>866</v>
      </c>
      <c r="D164" s="49">
        <v>365.24250000000001</v>
      </c>
      <c r="E164" s="80" t="s">
        <v>867</v>
      </c>
      <c r="F164" s="91"/>
      <c r="G164" s="56"/>
      <c r="H164" s="67" t="s">
        <v>413</v>
      </c>
      <c r="I164" s="47"/>
      <c r="J164" s="47"/>
      <c r="K164" s="61"/>
      <c r="L164" s="4"/>
      <c r="M164" s="4"/>
      <c r="N164" s="4"/>
    </row>
    <row r="165" spans="1:14" ht="43.2" x14ac:dyDescent="0.3">
      <c r="A165" s="4">
        <f t="shared" si="2"/>
        <v>164</v>
      </c>
      <c r="B165" s="4" t="s">
        <v>868</v>
      </c>
      <c r="C165" s="53" t="s">
        <v>869</v>
      </c>
      <c r="D165" s="8">
        <v>16</v>
      </c>
      <c r="E165" s="8" t="s">
        <v>469</v>
      </c>
      <c r="F165" s="54"/>
      <c r="G165" s="51"/>
      <c r="H165" s="47" t="s">
        <v>870</v>
      </c>
      <c r="I165" s="47"/>
      <c r="J165" s="47" t="s">
        <v>762</v>
      </c>
      <c r="K165" s="61">
        <v>16</v>
      </c>
      <c r="L165" s="4">
        <v>15</v>
      </c>
      <c r="M165" s="4"/>
      <c r="N165" s="4"/>
    </row>
    <row r="166" spans="1:14" x14ac:dyDescent="0.3">
      <c r="A166" s="4">
        <f t="shared" si="2"/>
        <v>165</v>
      </c>
      <c r="B166" s="4" t="s">
        <v>871</v>
      </c>
      <c r="C166" s="53" t="s">
        <v>872</v>
      </c>
      <c r="D166" s="84">
        <v>151.32469144613299</v>
      </c>
      <c r="E166" s="8" t="s">
        <v>469</v>
      </c>
      <c r="F166" s="54"/>
      <c r="G166" s="51"/>
      <c r="H166" s="47" t="s">
        <v>873</v>
      </c>
      <c r="I166" s="47"/>
      <c r="J166" s="47" t="s">
        <v>762</v>
      </c>
      <c r="K166" s="60">
        <v>157.09</v>
      </c>
      <c r="L166" s="4">
        <v>200</v>
      </c>
      <c r="M166" s="4"/>
      <c r="N166" s="4"/>
    </row>
    <row r="167" spans="1:14" x14ac:dyDescent="0.3">
      <c r="A167" s="4">
        <f t="shared" si="2"/>
        <v>166</v>
      </c>
      <c r="B167" s="4" t="s">
        <v>874</v>
      </c>
      <c r="C167" s="53" t="s">
        <v>875</v>
      </c>
      <c r="D167" s="8">
        <v>7</v>
      </c>
      <c r="E167" s="8" t="s">
        <v>469</v>
      </c>
      <c r="F167" s="54"/>
      <c r="G167" s="51"/>
      <c r="H167" s="47" t="s">
        <v>150</v>
      </c>
      <c r="I167" s="47"/>
      <c r="J167" s="47"/>
      <c r="K167" s="61"/>
      <c r="L167" s="4"/>
      <c r="M167" s="4"/>
      <c r="N167" s="4"/>
    </row>
    <row r="168" spans="1:14" x14ac:dyDescent="0.3">
      <c r="A168" s="4">
        <f t="shared" si="2"/>
        <v>167</v>
      </c>
      <c r="B168" s="4" t="s">
        <v>876</v>
      </c>
      <c r="C168" s="53" t="s">
        <v>877</v>
      </c>
      <c r="D168" s="8">
        <v>3</v>
      </c>
      <c r="E168" s="8" t="s">
        <v>469</v>
      </c>
      <c r="F168" s="54"/>
      <c r="G168" s="51"/>
      <c r="H168" s="47" t="s">
        <v>276</v>
      </c>
      <c r="I168" s="47"/>
      <c r="J168" s="47"/>
      <c r="K168" s="61">
        <v>3</v>
      </c>
      <c r="L168" s="4"/>
      <c r="M168" s="4"/>
      <c r="N168" s="4"/>
    </row>
    <row r="169" spans="1:14" ht="57.6" x14ac:dyDescent="0.3">
      <c r="A169" s="4">
        <f t="shared" si="2"/>
        <v>168</v>
      </c>
      <c r="B169" s="4" t="s">
        <v>878</v>
      </c>
      <c r="C169" s="53" t="s">
        <v>879</v>
      </c>
      <c r="D169" s="9">
        <v>1</v>
      </c>
      <c r="E169" s="8" t="s">
        <v>469</v>
      </c>
      <c r="F169" s="54"/>
      <c r="G169" s="51"/>
      <c r="H169" s="47" t="s">
        <v>188</v>
      </c>
      <c r="I169" s="47"/>
      <c r="J169" s="69" t="s">
        <v>880</v>
      </c>
      <c r="K169" s="60"/>
      <c r="L169" s="4"/>
      <c r="M169" s="4"/>
      <c r="N169" s="4"/>
    </row>
    <row r="170" spans="1:14" ht="28.8" x14ac:dyDescent="0.3">
      <c r="A170" s="4">
        <f t="shared" si="2"/>
        <v>169</v>
      </c>
      <c r="B170" s="4" t="s">
        <v>881</v>
      </c>
      <c r="C170" s="53" t="s">
        <v>882</v>
      </c>
      <c r="D170" s="8">
        <v>16</v>
      </c>
      <c r="E170" s="8" t="s">
        <v>469</v>
      </c>
      <c r="F170" s="54"/>
      <c r="G170" s="51"/>
      <c r="H170" s="47" t="s">
        <v>883</v>
      </c>
      <c r="I170" s="47"/>
      <c r="J170" s="47"/>
      <c r="K170" s="61" t="s">
        <v>469</v>
      </c>
      <c r="L170" s="4"/>
      <c r="M170" s="4"/>
      <c r="N170" s="4"/>
    </row>
    <row r="171" spans="1:14" x14ac:dyDescent="0.3">
      <c r="A171" s="4">
        <f t="shared" si="2"/>
        <v>170</v>
      </c>
      <c r="B171" s="4" t="s">
        <v>884</v>
      </c>
      <c r="C171" s="53" t="s">
        <v>885</v>
      </c>
      <c r="D171" s="49">
        <v>0.51296882786653297</v>
      </c>
      <c r="E171" s="8" t="s">
        <v>469</v>
      </c>
      <c r="F171" s="54"/>
      <c r="G171" s="51"/>
      <c r="H171" s="47" t="s">
        <v>499</v>
      </c>
      <c r="I171" s="47" t="s">
        <v>500</v>
      </c>
      <c r="J171" s="47"/>
      <c r="K171" s="61"/>
      <c r="L171" s="4"/>
      <c r="M171" s="4"/>
      <c r="N171" s="4"/>
    </row>
    <row r="172" spans="1:14" x14ac:dyDescent="0.3">
      <c r="A172" s="4">
        <f t="shared" si="2"/>
        <v>171</v>
      </c>
      <c r="B172" s="4" t="s">
        <v>886</v>
      </c>
      <c r="C172" s="53" t="s">
        <v>887</v>
      </c>
      <c r="D172" s="9">
        <v>508.42565258638501</v>
      </c>
      <c r="E172" s="8" t="s">
        <v>595</v>
      </c>
      <c r="F172" s="54"/>
      <c r="G172" s="51"/>
      <c r="H172" s="47" t="s">
        <v>333</v>
      </c>
      <c r="I172" s="47"/>
      <c r="J172" s="47" t="s">
        <v>529</v>
      </c>
      <c r="K172" s="60">
        <v>528.14</v>
      </c>
      <c r="L172" s="4">
        <v>1226.1273281650499</v>
      </c>
      <c r="M172" s="4">
        <v>651.53859031110403</v>
      </c>
      <c r="N172" s="4"/>
    </row>
    <row r="173" spans="1:14" x14ac:dyDescent="0.3">
      <c r="A173" s="4">
        <f t="shared" si="2"/>
        <v>172</v>
      </c>
      <c r="B173" s="4" t="s">
        <v>888</v>
      </c>
      <c r="C173" s="96" t="s">
        <v>889</v>
      </c>
      <c r="D173" s="80">
        <v>0</v>
      </c>
      <c r="E173" s="80" t="s">
        <v>595</v>
      </c>
      <c r="F173" s="54"/>
      <c r="G173" s="51"/>
      <c r="H173" s="47" t="s">
        <v>676</v>
      </c>
      <c r="I173" s="47" t="s">
        <v>677</v>
      </c>
      <c r="J173" s="47"/>
      <c r="K173" s="61"/>
      <c r="L173" s="4"/>
      <c r="M173" s="4"/>
      <c r="N173" s="4"/>
    </row>
    <row r="174" spans="1:14" x14ac:dyDescent="0.3">
      <c r="A174" s="4">
        <f t="shared" si="2"/>
        <v>173</v>
      </c>
      <c r="B174" s="4" t="s">
        <v>890</v>
      </c>
      <c r="C174" s="53" t="s">
        <v>891</v>
      </c>
      <c r="D174" s="8">
        <v>83.782038014670505</v>
      </c>
      <c r="E174" s="8" t="s">
        <v>595</v>
      </c>
      <c r="F174" s="54"/>
      <c r="G174" s="51"/>
      <c r="H174" s="47" t="s">
        <v>241</v>
      </c>
      <c r="I174" s="47"/>
      <c r="J174" s="47" t="s">
        <v>529</v>
      </c>
      <c r="K174" s="61" t="s">
        <v>469</v>
      </c>
      <c r="L174" s="4">
        <v>736.39062584245903</v>
      </c>
      <c r="M174" s="4">
        <v>90.673341440805999</v>
      </c>
      <c r="N174" s="4"/>
    </row>
    <row r="175" spans="1:14" x14ac:dyDescent="0.3">
      <c r="A175" s="4">
        <f t="shared" si="2"/>
        <v>174</v>
      </c>
      <c r="B175" s="4" t="s">
        <v>892</v>
      </c>
      <c r="C175" s="89" t="s">
        <v>893</v>
      </c>
      <c r="D175" s="80">
        <v>20000</v>
      </c>
      <c r="E175" s="80" t="s">
        <v>472</v>
      </c>
      <c r="F175" s="54"/>
      <c r="G175" s="51"/>
      <c r="H175" s="47" t="s">
        <v>694</v>
      </c>
      <c r="I175" s="47" t="s">
        <v>692</v>
      </c>
      <c r="J175" s="47"/>
      <c r="K175" s="61"/>
      <c r="L175" s="4"/>
      <c r="M175" s="4"/>
      <c r="N175" s="4"/>
    </row>
    <row r="176" spans="1:14" ht="28.8" x14ac:dyDescent="0.3">
      <c r="A176" s="4">
        <f t="shared" si="2"/>
        <v>175</v>
      </c>
      <c r="B176" s="4" t="s">
        <v>894</v>
      </c>
      <c r="C176" s="53" t="s">
        <v>895</v>
      </c>
      <c r="D176" s="8">
        <v>12</v>
      </c>
      <c r="E176" s="8" t="s">
        <v>469</v>
      </c>
      <c r="F176" s="54"/>
      <c r="G176" s="51"/>
      <c r="H176" s="47" t="s">
        <v>896</v>
      </c>
      <c r="I176" s="47"/>
      <c r="J176" s="47"/>
      <c r="K176" s="60">
        <v>12</v>
      </c>
      <c r="L176" s="4"/>
      <c r="M176" s="4"/>
      <c r="N176" s="4"/>
    </row>
    <row r="177" spans="1:14" x14ac:dyDescent="0.3">
      <c r="A177" s="4">
        <f t="shared" si="2"/>
        <v>176</v>
      </c>
      <c r="B177" s="4" t="s">
        <v>897</v>
      </c>
      <c r="C177" s="96" t="s">
        <v>898</v>
      </c>
      <c r="D177" s="49">
        <v>5063259.4117820803</v>
      </c>
      <c r="E177" s="80" t="s">
        <v>482</v>
      </c>
      <c r="F177" s="54"/>
      <c r="G177" s="51"/>
      <c r="H177" s="47" t="s">
        <v>512</v>
      </c>
      <c r="I177" s="47" t="s">
        <v>513</v>
      </c>
      <c r="J177" s="47"/>
      <c r="K177" s="61"/>
      <c r="L177" s="4"/>
      <c r="M177" s="4"/>
      <c r="N177" s="4"/>
    </row>
    <row r="178" spans="1:14" x14ac:dyDescent="0.3">
      <c r="A178" s="4">
        <f t="shared" si="2"/>
        <v>177</v>
      </c>
      <c r="B178" s="4" t="s">
        <v>899</v>
      </c>
      <c r="C178" s="53" t="s">
        <v>900</v>
      </c>
      <c r="D178" s="8">
        <v>0</v>
      </c>
      <c r="E178" s="8" t="s">
        <v>595</v>
      </c>
      <c r="F178" s="54"/>
      <c r="G178" s="51"/>
      <c r="H178" s="47" t="s">
        <v>276</v>
      </c>
      <c r="I178" s="47"/>
      <c r="J178" s="47"/>
      <c r="K178" s="61" t="s">
        <v>469</v>
      </c>
      <c r="L178" s="4"/>
      <c r="M178" s="4"/>
      <c r="N178" s="4"/>
    </row>
    <row r="179" spans="1:14" x14ac:dyDescent="0.3">
      <c r="A179" s="4">
        <f t="shared" si="2"/>
        <v>178</v>
      </c>
      <c r="B179" s="4" t="s">
        <v>901</v>
      </c>
      <c r="C179" s="53"/>
      <c r="D179" s="8">
        <v>0</v>
      </c>
      <c r="E179" s="8"/>
      <c r="F179" s="54"/>
      <c r="G179" s="51"/>
      <c r="H179" s="47" t="s">
        <v>902</v>
      </c>
      <c r="I179" s="47"/>
      <c r="J179" s="47" t="s">
        <v>643</v>
      </c>
      <c r="K179" s="61" t="s">
        <v>469</v>
      </c>
      <c r="L179" s="4"/>
      <c r="M179" s="4"/>
      <c r="N179" s="4"/>
    </row>
    <row r="180" spans="1:14" x14ac:dyDescent="0.3">
      <c r="A180" s="4">
        <f t="shared" si="2"/>
        <v>179</v>
      </c>
      <c r="B180" s="4" t="s">
        <v>903</v>
      </c>
      <c r="C180" s="53" t="s">
        <v>904</v>
      </c>
      <c r="D180" s="9">
        <v>881.27678795284601</v>
      </c>
      <c r="E180" s="8" t="s">
        <v>595</v>
      </c>
      <c r="F180" s="54"/>
      <c r="G180" s="51"/>
      <c r="H180" s="47" t="s">
        <v>905</v>
      </c>
      <c r="I180" s="47"/>
      <c r="J180" s="47" t="s">
        <v>529</v>
      </c>
      <c r="K180" s="60">
        <v>853.91</v>
      </c>
      <c r="L180" s="4">
        <v>1200</v>
      </c>
      <c r="M180" s="4">
        <v>700</v>
      </c>
      <c r="N180" s="4">
        <v>982.58317918134696</v>
      </c>
    </row>
    <row r="181" spans="1:14" x14ac:dyDescent="0.3">
      <c r="A181" s="4">
        <f t="shared" si="2"/>
        <v>180</v>
      </c>
      <c r="B181" s="49" t="s">
        <v>906</v>
      </c>
      <c r="C181" s="95" t="s">
        <v>907</v>
      </c>
      <c r="D181" s="68">
        <v>75</v>
      </c>
      <c r="E181" s="80" t="s">
        <v>595</v>
      </c>
      <c r="F181" s="54"/>
      <c r="G181" s="51"/>
      <c r="H181" s="68" t="s">
        <v>683</v>
      </c>
      <c r="I181" s="68" t="s">
        <v>681</v>
      </c>
      <c r="J181" s="47"/>
      <c r="K181" s="61"/>
      <c r="L181" s="4"/>
      <c r="M181" s="4"/>
      <c r="N181" s="4"/>
    </row>
    <row r="182" spans="1:14" x14ac:dyDescent="0.3">
      <c r="A182" s="4">
        <f t="shared" si="2"/>
        <v>181</v>
      </c>
      <c r="B182" s="4" t="s">
        <v>908</v>
      </c>
      <c r="C182" s="96" t="s">
        <v>909</v>
      </c>
      <c r="D182" s="68">
        <v>20000</v>
      </c>
      <c r="E182" s="80" t="s">
        <v>472</v>
      </c>
      <c r="F182" s="54"/>
      <c r="G182" s="51"/>
      <c r="H182" s="47" t="s">
        <v>694</v>
      </c>
      <c r="I182" s="47" t="s">
        <v>692</v>
      </c>
      <c r="J182" s="47"/>
      <c r="K182" s="61"/>
      <c r="L182" s="4"/>
      <c r="M182" s="4"/>
      <c r="N182" s="4"/>
    </row>
    <row r="183" spans="1:14" x14ac:dyDescent="0.3">
      <c r="A183" s="4">
        <f t="shared" si="2"/>
        <v>182</v>
      </c>
      <c r="B183" s="4" t="s">
        <v>910</v>
      </c>
      <c r="C183" s="53" t="s">
        <v>911</v>
      </c>
      <c r="D183" s="9">
        <v>80.348945886808394</v>
      </c>
      <c r="E183" s="8" t="s">
        <v>595</v>
      </c>
      <c r="F183" s="54"/>
      <c r="G183" s="51"/>
      <c r="H183" s="47" t="s">
        <v>287</v>
      </c>
      <c r="I183" s="47"/>
      <c r="J183" s="47" t="s">
        <v>529</v>
      </c>
      <c r="K183" s="60">
        <v>75.212999999999994</v>
      </c>
      <c r="L183" s="4">
        <v>76.5</v>
      </c>
      <c r="M183" s="4">
        <v>77.967671580642701</v>
      </c>
      <c r="N183" s="4">
        <v>77.967671580642701</v>
      </c>
    </row>
    <row r="184" spans="1:14" x14ac:dyDescent="0.3">
      <c r="A184" s="4">
        <f t="shared" si="2"/>
        <v>183</v>
      </c>
      <c r="B184" s="4" t="s">
        <v>912</v>
      </c>
      <c r="C184" s="53" t="s">
        <v>913</v>
      </c>
      <c r="D184" s="8">
        <v>160.69789177361599</v>
      </c>
      <c r="E184" s="8" t="s">
        <v>595</v>
      </c>
      <c r="F184" s="54"/>
      <c r="G184" s="51"/>
      <c r="H184" s="47" t="s">
        <v>353</v>
      </c>
      <c r="I184" s="47"/>
      <c r="J184" s="47"/>
      <c r="K184" s="61"/>
      <c r="L184" s="4"/>
      <c r="M184" s="4"/>
      <c r="N184" s="4"/>
    </row>
    <row r="185" spans="1:14" x14ac:dyDescent="0.3">
      <c r="A185" s="4">
        <f t="shared" si="2"/>
        <v>184</v>
      </c>
      <c r="B185" s="50" t="s">
        <v>914</v>
      </c>
      <c r="C185" s="95" t="s">
        <v>915</v>
      </c>
      <c r="D185" s="68">
        <v>16658822.352802301</v>
      </c>
      <c r="E185" s="80" t="s">
        <v>478</v>
      </c>
      <c r="F185" s="54"/>
      <c r="G185" s="51"/>
      <c r="H185" s="68" t="s">
        <v>683</v>
      </c>
      <c r="I185" s="68" t="s">
        <v>681</v>
      </c>
      <c r="J185" s="47"/>
      <c r="K185" s="61"/>
      <c r="L185" s="4"/>
      <c r="M185" s="4"/>
      <c r="N185" s="4"/>
    </row>
    <row r="186" spans="1:14" x14ac:dyDescent="0.3">
      <c r="A186" s="4">
        <f t="shared" si="2"/>
        <v>185</v>
      </c>
      <c r="B186" s="4" t="s">
        <v>916</v>
      </c>
      <c r="C186" s="53" t="s">
        <v>917</v>
      </c>
      <c r="D186" s="9">
        <v>0</v>
      </c>
      <c r="E186" s="8" t="s">
        <v>595</v>
      </c>
      <c r="F186" s="54"/>
      <c r="G186" s="51"/>
      <c r="H186" s="47" t="s">
        <v>177</v>
      </c>
      <c r="I186" s="47"/>
      <c r="J186" s="47"/>
      <c r="K186" s="60"/>
      <c r="L186" s="4"/>
      <c r="M186" s="4"/>
      <c r="N186" s="4"/>
    </row>
    <row r="187" spans="1:14" x14ac:dyDescent="0.3">
      <c r="A187" s="4">
        <f t="shared" si="2"/>
        <v>186</v>
      </c>
      <c r="B187" s="4" t="s">
        <v>918</v>
      </c>
      <c r="C187" s="53" t="s">
        <v>919</v>
      </c>
      <c r="D187" s="8">
        <v>0</v>
      </c>
      <c r="E187" s="8" t="s">
        <v>469</v>
      </c>
      <c r="F187" s="54"/>
      <c r="G187" s="51"/>
      <c r="H187" s="47" t="s">
        <v>181</v>
      </c>
      <c r="I187" s="47"/>
      <c r="J187" s="47"/>
      <c r="K187" s="61" t="s">
        <v>469</v>
      </c>
      <c r="L187" s="4"/>
      <c r="M187" s="4"/>
      <c r="N187" s="4"/>
    </row>
    <row r="188" spans="1:14" x14ac:dyDescent="0.3">
      <c r="A188" s="4">
        <f t="shared" si="2"/>
        <v>187</v>
      </c>
      <c r="B188" s="4" t="s">
        <v>920</v>
      </c>
      <c r="C188" s="53" t="s">
        <v>921</v>
      </c>
      <c r="D188" s="85">
        <v>400.84116488513399</v>
      </c>
      <c r="E188" s="8" t="s">
        <v>595</v>
      </c>
      <c r="F188" s="54"/>
      <c r="G188" s="51"/>
      <c r="H188" s="47" t="s">
        <v>269</v>
      </c>
      <c r="I188" s="47"/>
      <c r="J188" s="47" t="s">
        <v>922</v>
      </c>
      <c r="K188" s="61">
        <v>400</v>
      </c>
      <c r="L188" s="4">
        <v>493.01760776191998</v>
      </c>
      <c r="M188" s="4">
        <v>422.41982053126998</v>
      </c>
      <c r="N188" s="4"/>
    </row>
    <row r="189" spans="1:14" x14ac:dyDescent="0.3">
      <c r="A189" s="4">
        <f t="shared" si="2"/>
        <v>188</v>
      </c>
      <c r="B189" s="4" t="s">
        <v>923</v>
      </c>
      <c r="C189" s="53" t="s">
        <v>924</v>
      </c>
      <c r="D189" s="9">
        <v>1307.1438681879099</v>
      </c>
      <c r="E189" s="8" t="s">
        <v>595</v>
      </c>
      <c r="F189" s="54"/>
      <c r="G189" s="51"/>
      <c r="H189" s="47" t="s">
        <v>276</v>
      </c>
      <c r="I189" s="47"/>
      <c r="J189" s="47" t="s">
        <v>922</v>
      </c>
      <c r="K189" s="60">
        <v>1268.2</v>
      </c>
      <c r="L189" s="4">
        <v>1558</v>
      </c>
      <c r="M189" s="4">
        <v>1504.71156661996</v>
      </c>
      <c r="N189" s="4">
        <v>1549.92850827394</v>
      </c>
    </row>
    <row r="190" spans="1:14" x14ac:dyDescent="0.3">
      <c r="A190" s="4">
        <f t="shared" si="2"/>
        <v>189</v>
      </c>
      <c r="B190" s="4" t="s">
        <v>925</v>
      </c>
      <c r="C190" s="53" t="s">
        <v>926</v>
      </c>
      <c r="D190" s="9">
        <v>1.4324546219762699</v>
      </c>
      <c r="E190" s="8" t="s">
        <v>595</v>
      </c>
      <c r="F190" s="54"/>
      <c r="G190" s="51"/>
      <c r="H190" s="47" t="s">
        <v>276</v>
      </c>
      <c r="I190" s="47"/>
      <c r="J190" s="47" t="s">
        <v>922</v>
      </c>
      <c r="K190" s="60">
        <v>1.3896999999999999</v>
      </c>
      <c r="L190" s="4">
        <v>1.478</v>
      </c>
      <c r="M190" s="4">
        <v>1.3609360176065299</v>
      </c>
      <c r="N190" s="4">
        <v>1.40362123047053</v>
      </c>
    </row>
    <row r="191" spans="1:14" x14ac:dyDescent="0.3">
      <c r="A191" s="4">
        <f t="shared" si="2"/>
        <v>190</v>
      </c>
      <c r="B191" s="4" t="s">
        <v>927</v>
      </c>
      <c r="C191" s="53" t="s">
        <v>928</v>
      </c>
      <c r="D191" s="9">
        <v>1641.6139611757301</v>
      </c>
      <c r="E191" s="8" t="s">
        <v>595</v>
      </c>
      <c r="F191" s="54"/>
      <c r="G191" s="51"/>
      <c r="H191" s="47" t="s">
        <v>353</v>
      </c>
      <c r="I191" s="47"/>
      <c r="J191" s="47" t="s">
        <v>529</v>
      </c>
      <c r="K191" s="60">
        <v>1592.6</v>
      </c>
      <c r="L191" s="4">
        <v>1985.78510664326</v>
      </c>
      <c r="M191" s="4">
        <v>1985.16530952578</v>
      </c>
      <c r="N191" s="4"/>
    </row>
    <row r="192" spans="1:14" ht="28.8" x14ac:dyDescent="0.3">
      <c r="A192" s="4">
        <f t="shared" si="2"/>
        <v>191</v>
      </c>
      <c r="B192" s="4" t="s">
        <v>929</v>
      </c>
      <c r="C192" s="53" t="s">
        <v>930</v>
      </c>
      <c r="D192" s="84">
        <v>2134.8000000000002</v>
      </c>
      <c r="E192" s="8" t="s">
        <v>595</v>
      </c>
      <c r="F192" s="54"/>
      <c r="G192" s="51"/>
      <c r="H192" s="47" t="s">
        <v>931</v>
      </c>
      <c r="I192" s="47"/>
      <c r="J192" s="47" t="s">
        <v>922</v>
      </c>
      <c r="K192" s="60">
        <v>2134.8000000000002</v>
      </c>
      <c r="L192" s="4">
        <v>2647</v>
      </c>
      <c r="M192" s="4">
        <v>3000</v>
      </c>
      <c r="N192" s="4">
        <v>2620.2218111502498</v>
      </c>
    </row>
    <row r="193" spans="1:14" ht="28.8" x14ac:dyDescent="0.3">
      <c r="A193" s="4">
        <f t="shared" si="2"/>
        <v>192</v>
      </c>
      <c r="B193" s="49" t="s">
        <v>932</v>
      </c>
      <c r="C193" s="95" t="s">
        <v>933</v>
      </c>
      <c r="D193" s="68">
        <v>8</v>
      </c>
      <c r="E193" s="80" t="s">
        <v>462</v>
      </c>
      <c r="F193" s="54"/>
      <c r="G193" s="51"/>
      <c r="H193" s="47" t="s">
        <v>934</v>
      </c>
      <c r="I193" s="47" t="s">
        <v>935</v>
      </c>
      <c r="J193" s="47"/>
      <c r="K193" s="61"/>
      <c r="L193" s="4"/>
      <c r="M193" s="4"/>
      <c r="N193" s="4"/>
    </row>
    <row r="194" spans="1:14" x14ac:dyDescent="0.3">
      <c r="A194" s="4">
        <f t="shared" si="2"/>
        <v>193</v>
      </c>
      <c r="B194" s="4" t="s">
        <v>936</v>
      </c>
      <c r="C194" s="96" t="s">
        <v>937</v>
      </c>
      <c r="D194" s="80">
        <v>1</v>
      </c>
      <c r="E194" s="80" t="s">
        <v>462</v>
      </c>
      <c r="F194" s="54"/>
      <c r="G194" s="51"/>
      <c r="H194" s="47" t="s">
        <v>938</v>
      </c>
      <c r="I194" s="47" t="s">
        <v>939</v>
      </c>
      <c r="J194" s="47"/>
      <c r="K194" s="61"/>
      <c r="L194" s="4"/>
      <c r="M194" s="4"/>
      <c r="N194" s="4"/>
    </row>
    <row r="195" spans="1:14" x14ac:dyDescent="0.3">
      <c r="A195" s="4">
        <f t="shared" si="2"/>
        <v>194</v>
      </c>
      <c r="B195" s="4" t="s">
        <v>940</v>
      </c>
      <c r="C195" s="96" t="s">
        <v>941</v>
      </c>
      <c r="D195" s="80">
        <v>1.6</v>
      </c>
      <c r="E195" s="80" t="s">
        <v>469</v>
      </c>
      <c r="F195" s="54"/>
      <c r="G195" s="51"/>
      <c r="H195" s="47" t="s">
        <v>942</v>
      </c>
      <c r="I195" s="47" t="s">
        <v>665</v>
      </c>
      <c r="J195" s="47"/>
      <c r="K195" s="61"/>
      <c r="L195" s="4"/>
      <c r="M195" s="4"/>
      <c r="N195" s="4"/>
    </row>
    <row r="196" spans="1:14" ht="28.8" x14ac:dyDescent="0.3">
      <c r="A196" s="4">
        <f t="shared" ref="A196:A257" si="3">A195+1</f>
        <v>195</v>
      </c>
      <c r="B196" s="4" t="s">
        <v>939</v>
      </c>
      <c r="C196" s="53" t="s">
        <v>943</v>
      </c>
      <c r="D196" s="85">
        <v>1130404.63270067</v>
      </c>
      <c r="E196" s="8" t="s">
        <v>472</v>
      </c>
      <c r="F196" s="54" t="s">
        <v>938</v>
      </c>
      <c r="G196" s="12" t="s">
        <v>944</v>
      </c>
      <c r="H196" s="47" t="s">
        <v>27</v>
      </c>
      <c r="I196" s="47" t="s">
        <v>939</v>
      </c>
      <c r="J196" s="47" t="s">
        <v>922</v>
      </c>
      <c r="K196" s="62">
        <v>1122600</v>
      </c>
      <c r="L196" s="4">
        <v>1356973.2891062</v>
      </c>
      <c r="M196" s="4">
        <v>1358540.6868905199</v>
      </c>
      <c r="N196" s="4"/>
    </row>
    <row r="197" spans="1:14" x14ac:dyDescent="0.3">
      <c r="A197" s="4">
        <f t="shared" si="3"/>
        <v>196</v>
      </c>
      <c r="B197" s="4" t="s">
        <v>945</v>
      </c>
      <c r="C197" s="96" t="s">
        <v>946</v>
      </c>
      <c r="D197" s="49">
        <v>2</v>
      </c>
      <c r="E197" s="80" t="s">
        <v>462</v>
      </c>
      <c r="F197" s="54"/>
      <c r="G197" s="51"/>
      <c r="H197" s="47" t="s">
        <v>938</v>
      </c>
      <c r="I197" s="47" t="s">
        <v>939</v>
      </c>
      <c r="J197" s="47"/>
      <c r="K197" s="61"/>
      <c r="L197" s="4"/>
      <c r="M197" s="4"/>
      <c r="N197" s="4"/>
    </row>
    <row r="198" spans="1:14" x14ac:dyDescent="0.3">
      <c r="A198" s="4">
        <f t="shared" si="3"/>
        <v>197</v>
      </c>
      <c r="B198" s="4" t="s">
        <v>947</v>
      </c>
      <c r="C198" s="53" t="s">
        <v>948</v>
      </c>
      <c r="D198" s="8">
        <v>0</v>
      </c>
      <c r="E198" s="8" t="s">
        <v>949</v>
      </c>
      <c r="F198" s="54"/>
      <c r="G198" s="51"/>
      <c r="H198" s="47" t="s">
        <v>302</v>
      </c>
      <c r="I198" s="47"/>
      <c r="J198" s="47"/>
      <c r="K198" s="61" t="s">
        <v>469</v>
      </c>
      <c r="L198" s="4"/>
      <c r="M198" s="4"/>
      <c r="N198" s="4"/>
    </row>
    <row r="199" spans="1:14" x14ac:dyDescent="0.3">
      <c r="A199" s="4">
        <f t="shared" si="3"/>
        <v>198</v>
      </c>
      <c r="B199" s="4" t="s">
        <v>950</v>
      </c>
      <c r="C199" s="53" t="s">
        <v>951</v>
      </c>
      <c r="D199" s="69">
        <v>17.946000000000002</v>
      </c>
      <c r="E199" s="8" t="s">
        <v>952</v>
      </c>
      <c r="F199" s="54"/>
      <c r="G199" s="51"/>
      <c r="H199" s="47" t="s">
        <v>150</v>
      </c>
      <c r="I199" s="47"/>
      <c r="J199" s="47" t="s">
        <v>953</v>
      </c>
      <c r="K199" s="61" t="s">
        <v>795</v>
      </c>
      <c r="L199" s="4"/>
      <c r="M199" s="4"/>
      <c r="N199" s="4"/>
    </row>
    <row r="200" spans="1:14" x14ac:dyDescent="0.3">
      <c r="A200" s="4">
        <f t="shared" si="3"/>
        <v>199</v>
      </c>
      <c r="B200" s="4" t="s">
        <v>954</v>
      </c>
      <c r="C200" s="53" t="s">
        <v>951</v>
      </c>
      <c r="D200" s="69">
        <v>20.667999999999999</v>
      </c>
      <c r="E200" s="8" t="s">
        <v>952</v>
      </c>
      <c r="F200" s="54"/>
      <c r="G200" s="51"/>
      <c r="H200" s="47" t="s">
        <v>150</v>
      </c>
      <c r="I200" s="47"/>
      <c r="J200" s="47"/>
      <c r="K200" s="61"/>
      <c r="L200" s="4"/>
      <c r="M200" s="4"/>
      <c r="N200" s="4"/>
    </row>
    <row r="201" spans="1:14" x14ac:dyDescent="0.3">
      <c r="A201" s="4">
        <f t="shared" si="3"/>
        <v>200</v>
      </c>
      <c r="B201" s="4" t="s">
        <v>955</v>
      </c>
      <c r="C201" s="53" t="s">
        <v>951</v>
      </c>
      <c r="D201" s="69">
        <v>-7.7220000000000004</v>
      </c>
      <c r="E201" s="8" t="s">
        <v>952</v>
      </c>
      <c r="F201" s="54"/>
      <c r="G201" s="51"/>
      <c r="H201" s="47" t="s">
        <v>150</v>
      </c>
      <c r="I201" s="47"/>
      <c r="J201" s="47"/>
      <c r="K201" s="61"/>
      <c r="L201" s="4"/>
      <c r="M201" s="4"/>
      <c r="N201" s="4"/>
    </row>
    <row r="202" spans="1:14" x14ac:dyDescent="0.3">
      <c r="A202" s="4">
        <f t="shared" si="3"/>
        <v>201</v>
      </c>
      <c r="B202" s="4" t="s">
        <v>956</v>
      </c>
      <c r="C202" s="53" t="s">
        <v>951</v>
      </c>
      <c r="D202" s="69">
        <v>-7.7220000000000004</v>
      </c>
      <c r="E202" s="8" t="s">
        <v>952</v>
      </c>
      <c r="F202" s="54"/>
      <c r="G202" s="51"/>
      <c r="H202" s="47" t="s">
        <v>150</v>
      </c>
      <c r="I202" s="47"/>
      <c r="J202" s="47"/>
      <c r="K202" s="61"/>
      <c r="L202" s="4"/>
      <c r="M202" s="4"/>
      <c r="N202" s="4"/>
    </row>
    <row r="203" spans="1:14" x14ac:dyDescent="0.3">
      <c r="A203" s="4">
        <f t="shared" si="3"/>
        <v>202</v>
      </c>
      <c r="B203" s="4" t="s">
        <v>957</v>
      </c>
      <c r="C203" s="53" t="s">
        <v>951</v>
      </c>
      <c r="D203" s="69">
        <v>-5.2370000000000001</v>
      </c>
      <c r="E203" s="8" t="s">
        <v>952</v>
      </c>
      <c r="F203" s="54"/>
      <c r="G203" s="51"/>
      <c r="H203" s="47" t="s">
        <v>150</v>
      </c>
      <c r="I203" s="47"/>
      <c r="J203" s="47"/>
      <c r="K203" s="61"/>
      <c r="L203" s="4"/>
      <c r="M203" s="4"/>
      <c r="N203" s="4"/>
    </row>
    <row r="204" spans="1:14" x14ac:dyDescent="0.3">
      <c r="A204" s="4">
        <f t="shared" si="3"/>
        <v>203</v>
      </c>
      <c r="B204" s="4" t="s">
        <v>958</v>
      </c>
      <c r="C204" s="53" t="s">
        <v>951</v>
      </c>
      <c r="D204" s="69">
        <v>-5.2370000000000001</v>
      </c>
      <c r="E204" s="8" t="s">
        <v>952</v>
      </c>
      <c r="F204" s="54"/>
      <c r="G204" s="51"/>
      <c r="H204" s="47" t="s">
        <v>150</v>
      </c>
      <c r="I204" s="47"/>
      <c r="J204" s="47"/>
      <c r="K204" s="61"/>
      <c r="L204" s="4"/>
      <c r="M204" s="4"/>
      <c r="N204" s="4"/>
    </row>
    <row r="205" spans="1:14" x14ac:dyDescent="0.3">
      <c r="A205" s="4">
        <f t="shared" si="3"/>
        <v>204</v>
      </c>
      <c r="B205" s="4" t="s">
        <v>959</v>
      </c>
      <c r="C205" s="53" t="s">
        <v>951</v>
      </c>
      <c r="D205" s="69">
        <v>-185.68899999999999</v>
      </c>
      <c r="E205" s="8" t="s">
        <v>952</v>
      </c>
      <c r="F205" s="54"/>
      <c r="G205" s="51"/>
      <c r="H205" s="47" t="s">
        <v>150</v>
      </c>
      <c r="I205" s="47"/>
      <c r="J205" s="47"/>
      <c r="K205" s="61"/>
      <c r="L205" s="4"/>
      <c r="M205" s="4"/>
      <c r="N205" s="4"/>
    </row>
    <row r="206" spans="1:14" ht="28.8" x14ac:dyDescent="0.3">
      <c r="A206" s="4">
        <f t="shared" si="3"/>
        <v>205</v>
      </c>
      <c r="B206" s="4" t="s">
        <v>960</v>
      </c>
      <c r="C206" s="53" t="s">
        <v>961</v>
      </c>
      <c r="D206" s="69">
        <v>11000000</v>
      </c>
      <c r="E206" s="8" t="s">
        <v>962</v>
      </c>
      <c r="F206" s="54"/>
      <c r="G206" s="51"/>
      <c r="H206" s="47" t="s">
        <v>150</v>
      </c>
      <c r="I206" s="47"/>
      <c r="J206" s="47" t="s">
        <v>557</v>
      </c>
      <c r="K206" s="61" t="s">
        <v>795</v>
      </c>
      <c r="L206" s="4"/>
      <c r="M206" s="4"/>
      <c r="N206" s="4"/>
    </row>
    <row r="207" spans="1:14" ht="28.8" x14ac:dyDescent="0.3">
      <c r="A207" s="4">
        <f t="shared" si="3"/>
        <v>206</v>
      </c>
      <c r="B207" s="4" t="s">
        <v>963</v>
      </c>
      <c r="C207" s="53" t="s">
        <v>961</v>
      </c>
      <c r="D207" s="69">
        <v>11000000</v>
      </c>
      <c r="E207" s="8" t="s">
        <v>962</v>
      </c>
      <c r="F207" s="54"/>
      <c r="G207" s="51"/>
      <c r="H207" s="47" t="s">
        <v>150</v>
      </c>
      <c r="I207" s="47"/>
      <c r="J207" s="47"/>
      <c r="K207" s="61"/>
      <c r="L207" s="4"/>
      <c r="M207" s="4"/>
      <c r="N207" s="4"/>
    </row>
    <row r="208" spans="1:14" ht="28.8" x14ac:dyDescent="0.3">
      <c r="A208" s="4">
        <f t="shared" si="3"/>
        <v>207</v>
      </c>
      <c r="B208" s="4" t="s">
        <v>964</v>
      </c>
      <c r="C208" s="53" t="s">
        <v>961</v>
      </c>
      <c r="D208" s="69">
        <v>30000000</v>
      </c>
      <c r="E208" s="8" t="s">
        <v>962</v>
      </c>
      <c r="F208" s="54"/>
      <c r="G208" s="51"/>
      <c r="H208" s="47" t="s">
        <v>150</v>
      </c>
      <c r="I208" s="47"/>
      <c r="J208" s="47"/>
      <c r="K208" s="61"/>
      <c r="L208" s="4"/>
      <c r="M208" s="4"/>
      <c r="N208" s="4"/>
    </row>
    <row r="209" spans="1:14" ht="28.8" x14ac:dyDescent="0.3">
      <c r="A209" s="4">
        <f t="shared" si="3"/>
        <v>208</v>
      </c>
      <c r="B209" s="4" t="s">
        <v>965</v>
      </c>
      <c r="C209" s="53" t="s">
        <v>961</v>
      </c>
      <c r="D209" s="69">
        <v>30000000</v>
      </c>
      <c r="E209" s="8" t="s">
        <v>962</v>
      </c>
      <c r="F209" s="54"/>
      <c r="G209" s="51"/>
      <c r="H209" s="47" t="s">
        <v>150</v>
      </c>
      <c r="I209" s="47"/>
      <c r="J209" s="47"/>
      <c r="K209" s="61"/>
      <c r="L209" s="4"/>
      <c r="M209" s="4"/>
      <c r="N209" s="4"/>
    </row>
    <row r="210" spans="1:14" ht="28.8" x14ac:dyDescent="0.3">
      <c r="A210" s="4">
        <f t="shared" si="3"/>
        <v>209</v>
      </c>
      <c r="B210" s="4" t="s">
        <v>966</v>
      </c>
      <c r="C210" s="53" t="s">
        <v>961</v>
      </c>
      <c r="D210" s="69">
        <v>30000000</v>
      </c>
      <c r="E210" s="8" t="s">
        <v>962</v>
      </c>
      <c r="F210" s="54"/>
      <c r="G210" s="51"/>
      <c r="H210" s="47" t="s">
        <v>150</v>
      </c>
      <c r="I210" s="47"/>
      <c r="J210" s="47"/>
      <c r="K210" s="61"/>
      <c r="L210" s="4"/>
      <c r="M210" s="4"/>
      <c r="N210" s="4"/>
    </row>
    <row r="211" spans="1:14" ht="28.8" x14ac:dyDescent="0.3">
      <c r="A211" s="4">
        <f t="shared" si="3"/>
        <v>210</v>
      </c>
      <c r="B211" s="4" t="s">
        <v>967</v>
      </c>
      <c r="C211" s="53" t="s">
        <v>961</v>
      </c>
      <c r="D211" s="69">
        <v>30000000</v>
      </c>
      <c r="E211" s="8" t="s">
        <v>962</v>
      </c>
      <c r="F211" s="54"/>
      <c r="G211" s="51"/>
      <c r="H211" s="47" t="s">
        <v>150</v>
      </c>
      <c r="I211" s="47"/>
      <c r="J211" s="47"/>
      <c r="K211" s="61"/>
      <c r="L211" s="4"/>
      <c r="M211" s="4"/>
      <c r="N211" s="4"/>
    </row>
    <row r="212" spans="1:14" ht="28.8" x14ac:dyDescent="0.3">
      <c r="A212" s="4">
        <f t="shared" si="3"/>
        <v>211</v>
      </c>
      <c r="B212" s="4" t="s">
        <v>968</v>
      </c>
      <c r="C212" s="53" t="s">
        <v>961</v>
      </c>
      <c r="D212" s="69">
        <v>30000000</v>
      </c>
      <c r="E212" s="8" t="s">
        <v>962</v>
      </c>
      <c r="F212" s="54"/>
      <c r="G212" s="51"/>
      <c r="H212" s="47" t="s">
        <v>150</v>
      </c>
      <c r="I212" s="47"/>
      <c r="J212" s="47"/>
      <c r="K212" s="61"/>
      <c r="L212" s="4"/>
      <c r="M212" s="4"/>
      <c r="N212" s="4"/>
    </row>
    <row r="213" spans="1:14" ht="28.8" x14ac:dyDescent="0.3">
      <c r="A213" s="4">
        <f t="shared" si="3"/>
        <v>212</v>
      </c>
      <c r="B213" s="4" t="s">
        <v>969</v>
      </c>
      <c r="C213" s="53" t="s">
        <v>961</v>
      </c>
      <c r="D213" s="69">
        <v>30000000</v>
      </c>
      <c r="E213" s="8" t="s">
        <v>962</v>
      </c>
      <c r="F213" s="54"/>
      <c r="G213" s="51"/>
      <c r="H213" s="47" t="s">
        <v>150</v>
      </c>
      <c r="I213" s="47"/>
      <c r="J213" s="47"/>
      <c r="K213" s="61"/>
      <c r="L213" s="4"/>
      <c r="M213" s="4"/>
      <c r="N213" s="4"/>
    </row>
    <row r="214" spans="1:14" ht="28.8" x14ac:dyDescent="0.3">
      <c r="A214" s="4">
        <f t="shared" si="3"/>
        <v>213</v>
      </c>
      <c r="B214" s="4" t="s">
        <v>970</v>
      </c>
      <c r="C214" s="53" t="s">
        <v>961</v>
      </c>
      <c r="D214" s="69">
        <v>30000000</v>
      </c>
      <c r="E214" s="8" t="s">
        <v>962</v>
      </c>
      <c r="F214" s="54"/>
      <c r="G214" s="51"/>
      <c r="H214" s="47" t="s">
        <v>150</v>
      </c>
      <c r="I214" s="47"/>
      <c r="J214" s="47"/>
      <c r="K214" s="61"/>
      <c r="L214" s="4"/>
      <c r="M214" s="4"/>
      <c r="N214" s="4"/>
    </row>
    <row r="215" spans="1:14" ht="28.8" x14ac:dyDescent="0.3">
      <c r="A215" s="4">
        <f t="shared" si="3"/>
        <v>214</v>
      </c>
      <c r="B215" s="4" t="s">
        <v>971</v>
      </c>
      <c r="C215" s="53" t="s">
        <v>961</v>
      </c>
      <c r="D215" s="69">
        <v>30000000</v>
      </c>
      <c r="E215" s="8" t="s">
        <v>962</v>
      </c>
      <c r="F215" s="54"/>
      <c r="G215" s="51"/>
      <c r="H215" s="47" t="s">
        <v>150</v>
      </c>
      <c r="I215" s="47"/>
      <c r="J215" s="47"/>
      <c r="K215" s="61"/>
      <c r="L215" s="4"/>
      <c r="M215" s="4"/>
      <c r="N215" s="4"/>
    </row>
    <row r="216" spans="1:14" ht="28.8" x14ac:dyDescent="0.3">
      <c r="A216" s="4">
        <f t="shared" si="3"/>
        <v>215</v>
      </c>
      <c r="B216" s="4" t="s">
        <v>972</v>
      </c>
      <c r="C216" s="53" t="s">
        <v>961</v>
      </c>
      <c r="D216" s="69">
        <v>30000000</v>
      </c>
      <c r="E216" s="8" t="s">
        <v>962</v>
      </c>
      <c r="F216" s="54"/>
      <c r="G216" s="51"/>
      <c r="H216" s="47" t="s">
        <v>150</v>
      </c>
      <c r="I216" s="47"/>
      <c r="J216" s="47"/>
      <c r="K216" s="61"/>
      <c r="L216" s="4"/>
      <c r="M216" s="4"/>
      <c r="N216" s="4"/>
    </row>
    <row r="217" spans="1:14" ht="28.8" x14ac:dyDescent="0.3">
      <c r="A217" s="4">
        <f t="shared" si="3"/>
        <v>216</v>
      </c>
      <c r="B217" s="4" t="s">
        <v>973</v>
      </c>
      <c r="C217" s="53" t="s">
        <v>961</v>
      </c>
      <c r="D217" s="69">
        <v>30000000</v>
      </c>
      <c r="E217" s="8" t="s">
        <v>962</v>
      </c>
      <c r="F217" s="54"/>
      <c r="G217" s="51"/>
      <c r="H217" s="47" t="s">
        <v>150</v>
      </c>
      <c r="I217" s="47"/>
      <c r="J217" s="47"/>
      <c r="K217" s="61"/>
      <c r="L217" s="4"/>
      <c r="M217" s="4"/>
      <c r="N217" s="4"/>
    </row>
    <row r="218" spans="1:14" ht="14.4" customHeight="1" x14ac:dyDescent="0.3">
      <c r="A218" s="4">
        <f t="shared" si="3"/>
        <v>217</v>
      </c>
      <c r="B218" s="4" t="s">
        <v>974</v>
      </c>
      <c r="C218" s="53" t="s">
        <v>961</v>
      </c>
      <c r="D218" s="69">
        <v>6000000</v>
      </c>
      <c r="E218" s="8" t="s">
        <v>962</v>
      </c>
      <c r="F218" s="54"/>
      <c r="G218" s="51"/>
      <c r="H218" s="47" t="s">
        <v>150</v>
      </c>
      <c r="I218" s="47"/>
      <c r="J218" s="47"/>
      <c r="K218" s="61"/>
      <c r="L218" s="4"/>
      <c r="M218" s="4"/>
      <c r="N218" s="4"/>
    </row>
    <row r="219" spans="1:14" ht="14.4" customHeight="1" x14ac:dyDescent="0.3">
      <c r="A219" s="4">
        <f t="shared" si="3"/>
        <v>218</v>
      </c>
      <c r="B219" s="4" t="s">
        <v>975</v>
      </c>
      <c r="C219" s="53" t="s">
        <v>961</v>
      </c>
      <c r="D219" s="69">
        <v>30000000</v>
      </c>
      <c r="E219" s="8" t="s">
        <v>962</v>
      </c>
      <c r="F219" s="54"/>
      <c r="G219" s="51"/>
      <c r="H219" s="47" t="s">
        <v>150</v>
      </c>
      <c r="I219" s="47"/>
      <c r="J219" s="47"/>
      <c r="K219" s="61"/>
      <c r="L219" s="4"/>
      <c r="M219" s="4"/>
      <c r="N219" s="4"/>
    </row>
    <row r="220" spans="1:14" ht="28.8" x14ac:dyDescent="0.3">
      <c r="A220" s="4">
        <f t="shared" si="3"/>
        <v>219</v>
      </c>
      <c r="B220" s="4" t="s">
        <v>976</v>
      </c>
      <c r="C220" s="53" t="s">
        <v>961</v>
      </c>
      <c r="D220" s="69">
        <v>30000000</v>
      </c>
      <c r="E220" s="8" t="s">
        <v>962</v>
      </c>
      <c r="F220" s="54"/>
      <c r="G220" s="51"/>
      <c r="H220" s="47" t="s">
        <v>150</v>
      </c>
      <c r="I220" s="47"/>
      <c r="J220" s="47"/>
      <c r="K220" s="61"/>
      <c r="L220" s="4"/>
      <c r="M220" s="4"/>
      <c r="N220" s="4"/>
    </row>
    <row r="221" spans="1:14" ht="28.8" x14ac:dyDescent="0.3">
      <c r="A221" s="4">
        <f t="shared" si="3"/>
        <v>220</v>
      </c>
      <c r="B221" s="4" t="s">
        <v>977</v>
      </c>
      <c r="C221" s="53" t="s">
        <v>961</v>
      </c>
      <c r="D221" s="69">
        <v>6000000</v>
      </c>
      <c r="E221" s="8" t="s">
        <v>962</v>
      </c>
      <c r="F221" s="54"/>
      <c r="G221" s="51"/>
      <c r="H221" s="47" t="s">
        <v>150</v>
      </c>
      <c r="I221" s="47"/>
      <c r="J221" s="47"/>
      <c r="K221" s="61"/>
      <c r="L221" s="4"/>
      <c r="M221" s="4"/>
      <c r="N221" s="4"/>
    </row>
    <row r="222" spans="1:14" ht="28.8" x14ac:dyDescent="0.3">
      <c r="A222" s="4">
        <f t="shared" si="3"/>
        <v>221</v>
      </c>
      <c r="B222" s="4" t="s">
        <v>978</v>
      </c>
      <c r="C222" s="53" t="s">
        <v>961</v>
      </c>
      <c r="D222" s="69">
        <v>8000000</v>
      </c>
      <c r="E222" s="8" t="s">
        <v>962</v>
      </c>
      <c r="F222" s="54"/>
      <c r="G222" s="51"/>
      <c r="H222" s="47" t="s">
        <v>150</v>
      </c>
      <c r="I222" s="47"/>
      <c r="J222" s="47"/>
      <c r="K222" s="61"/>
      <c r="L222" s="4"/>
      <c r="M222" s="4"/>
      <c r="N222" s="4"/>
    </row>
    <row r="223" spans="1:14" ht="28.8" x14ac:dyDescent="0.3">
      <c r="A223" s="4">
        <f t="shared" si="3"/>
        <v>222</v>
      </c>
      <c r="B223" s="4" t="s">
        <v>979</v>
      </c>
      <c r="C223" s="53" t="s">
        <v>961</v>
      </c>
      <c r="D223" s="69">
        <v>8000000</v>
      </c>
      <c r="E223" s="8" t="s">
        <v>962</v>
      </c>
      <c r="F223" s="54"/>
      <c r="G223" s="51"/>
      <c r="H223" s="47" t="s">
        <v>150</v>
      </c>
      <c r="I223" s="47"/>
      <c r="J223" s="47"/>
      <c r="K223" s="61"/>
      <c r="L223" s="4"/>
      <c r="M223" s="4"/>
      <c r="N223" s="4"/>
    </row>
    <row r="224" spans="1:14" ht="28.8" x14ac:dyDescent="0.3">
      <c r="A224" s="4">
        <f t="shared" si="3"/>
        <v>223</v>
      </c>
      <c r="B224" s="4" t="s">
        <v>980</v>
      </c>
      <c r="C224" s="53" t="s">
        <v>961</v>
      </c>
      <c r="D224" s="69">
        <v>8000000</v>
      </c>
      <c r="E224" s="8" t="s">
        <v>962</v>
      </c>
      <c r="F224" s="54"/>
      <c r="G224" s="51"/>
      <c r="H224" s="47" t="s">
        <v>150</v>
      </c>
      <c r="I224" s="47"/>
      <c r="J224" s="47"/>
      <c r="K224" s="61"/>
      <c r="L224" s="4"/>
      <c r="M224" s="4"/>
      <c r="N224" s="4"/>
    </row>
    <row r="225" spans="1:14" ht="28.8" x14ac:dyDescent="0.3">
      <c r="A225" s="4">
        <f t="shared" si="3"/>
        <v>224</v>
      </c>
      <c r="B225" s="4" t="s">
        <v>981</v>
      </c>
      <c r="C225" s="53" t="s">
        <v>961</v>
      </c>
      <c r="D225" s="69">
        <v>8000000</v>
      </c>
      <c r="E225" s="8" t="s">
        <v>962</v>
      </c>
      <c r="F225" s="54"/>
      <c r="G225" s="51"/>
      <c r="H225" s="47" t="s">
        <v>150</v>
      </c>
      <c r="I225" s="47"/>
      <c r="J225" s="47"/>
      <c r="K225" s="61"/>
      <c r="L225" s="4"/>
      <c r="M225" s="4"/>
      <c r="N225" s="4"/>
    </row>
    <row r="226" spans="1:14" ht="28.8" x14ac:dyDescent="0.3">
      <c r="A226" s="4">
        <f t="shared" si="3"/>
        <v>225</v>
      </c>
      <c r="B226" s="4" t="s">
        <v>982</v>
      </c>
      <c r="C226" s="53" t="s">
        <v>961</v>
      </c>
      <c r="D226" s="69">
        <v>30000000</v>
      </c>
      <c r="E226" s="8" t="s">
        <v>962</v>
      </c>
      <c r="F226" s="54"/>
      <c r="G226" s="51"/>
      <c r="H226" s="47" t="s">
        <v>150</v>
      </c>
      <c r="I226" s="47"/>
      <c r="J226" s="47"/>
      <c r="K226" s="61"/>
      <c r="L226" s="4"/>
      <c r="M226" s="4"/>
      <c r="N226" s="4"/>
    </row>
    <row r="227" spans="1:14" ht="28.8" x14ac:dyDescent="0.3">
      <c r="A227" s="4">
        <f t="shared" si="3"/>
        <v>226</v>
      </c>
      <c r="B227" s="4" t="s">
        <v>983</v>
      </c>
      <c r="C227" s="53" t="s">
        <v>961</v>
      </c>
      <c r="D227" s="69">
        <v>30000000</v>
      </c>
      <c r="E227" s="8" t="s">
        <v>962</v>
      </c>
      <c r="F227" s="54"/>
      <c r="G227" s="51"/>
      <c r="H227" s="47" t="s">
        <v>150</v>
      </c>
      <c r="I227" s="47"/>
      <c r="J227" s="47"/>
      <c r="K227" s="61"/>
      <c r="L227" s="4"/>
      <c r="M227" s="4"/>
      <c r="N227" s="4"/>
    </row>
    <row r="228" spans="1:14" x14ac:dyDescent="0.3">
      <c r="A228" s="4">
        <f t="shared" si="3"/>
        <v>227</v>
      </c>
      <c r="B228" s="4" t="s">
        <v>862</v>
      </c>
      <c r="C228" s="99" t="s">
        <v>984</v>
      </c>
      <c r="D228" s="80">
        <v>396414.10295671399</v>
      </c>
      <c r="E228" s="80" t="s">
        <v>472</v>
      </c>
      <c r="F228" s="91"/>
      <c r="G228" s="56"/>
      <c r="H228" s="67" t="s">
        <v>38</v>
      </c>
      <c r="I228" s="47" t="s">
        <v>862</v>
      </c>
      <c r="J228" s="47"/>
      <c r="K228" s="61"/>
      <c r="L228" s="4"/>
      <c r="M228" s="4"/>
      <c r="N228" s="4"/>
    </row>
    <row r="229" spans="1:14" x14ac:dyDescent="0.3">
      <c r="A229" s="4">
        <f t="shared" si="3"/>
        <v>228</v>
      </c>
      <c r="B229" s="4" t="s">
        <v>677</v>
      </c>
      <c r="C229" s="53" t="s">
        <v>985</v>
      </c>
      <c r="D229" s="86">
        <v>5.8519446711795103E+20</v>
      </c>
      <c r="E229" s="8" t="s">
        <v>986</v>
      </c>
      <c r="F229" s="54"/>
      <c r="G229" s="51"/>
      <c r="H229" s="47" t="s">
        <v>302</v>
      </c>
      <c r="I229" s="47" t="s">
        <v>677</v>
      </c>
      <c r="J229" s="47"/>
      <c r="K229" s="61"/>
      <c r="L229" s="4"/>
      <c r="M229" s="4"/>
      <c r="N229" s="4"/>
    </row>
    <row r="230" spans="1:14" x14ac:dyDescent="0.3">
      <c r="A230" s="4">
        <f t="shared" si="3"/>
        <v>229</v>
      </c>
      <c r="B230" s="4" t="s">
        <v>987</v>
      </c>
      <c r="C230" s="53" t="s">
        <v>988</v>
      </c>
      <c r="D230" s="80">
        <v>5.56666667</v>
      </c>
      <c r="E230" s="8"/>
      <c r="F230" s="54"/>
      <c r="G230" s="51"/>
      <c r="H230" s="47" t="s">
        <v>902</v>
      </c>
      <c r="I230" s="47"/>
      <c r="J230" s="47"/>
      <c r="K230" s="61"/>
      <c r="L230" s="4"/>
      <c r="M230" s="4"/>
      <c r="N230" s="4"/>
    </row>
    <row r="231" spans="1:14" x14ac:dyDescent="0.3">
      <c r="A231" s="4">
        <f t="shared" si="3"/>
        <v>230</v>
      </c>
      <c r="B231" s="4" t="s">
        <v>989</v>
      </c>
      <c r="C231" s="53" t="s">
        <v>988</v>
      </c>
      <c r="D231" s="80">
        <v>5.56666667</v>
      </c>
      <c r="E231" s="8"/>
      <c r="F231" s="54"/>
      <c r="G231" s="51"/>
      <c r="H231" s="47" t="s">
        <v>902</v>
      </c>
      <c r="I231" s="47"/>
      <c r="J231" s="47"/>
      <c r="K231" s="61"/>
      <c r="L231" s="4"/>
      <c r="M231" s="4"/>
      <c r="N231" s="4"/>
    </row>
    <row r="232" spans="1:14" x14ac:dyDescent="0.3">
      <c r="A232" s="4">
        <f t="shared" si="3"/>
        <v>231</v>
      </c>
      <c r="B232" s="4" t="s">
        <v>990</v>
      </c>
      <c r="C232" s="53" t="s">
        <v>988</v>
      </c>
      <c r="D232" s="80">
        <v>16.729497219999999</v>
      </c>
      <c r="E232" s="8"/>
      <c r="F232" s="54"/>
      <c r="G232" s="51"/>
      <c r="H232" s="47" t="s">
        <v>902</v>
      </c>
      <c r="I232" s="47"/>
      <c r="J232" s="47"/>
      <c r="K232" s="61"/>
      <c r="L232" s="4"/>
      <c r="M232" s="4"/>
      <c r="N232" s="4"/>
    </row>
    <row r="233" spans="1:14" x14ac:dyDescent="0.3">
      <c r="A233" s="4">
        <f t="shared" si="3"/>
        <v>232</v>
      </c>
      <c r="B233" s="4" t="s">
        <v>991</v>
      </c>
      <c r="C233" s="53" t="s">
        <v>988</v>
      </c>
      <c r="D233" s="80">
        <v>16.729497219999999</v>
      </c>
      <c r="E233" s="8"/>
      <c r="F233" s="54"/>
      <c r="G233" s="51"/>
      <c r="H233" s="47" t="s">
        <v>902</v>
      </c>
      <c r="I233" s="47"/>
      <c r="J233" s="47"/>
      <c r="K233" s="61"/>
      <c r="L233" s="4"/>
      <c r="M233" s="4"/>
      <c r="N233" s="4"/>
    </row>
    <row r="234" spans="1:14" x14ac:dyDescent="0.3">
      <c r="A234" s="4">
        <f t="shared" si="3"/>
        <v>233</v>
      </c>
      <c r="B234" s="4" t="s">
        <v>992</v>
      </c>
      <c r="C234" s="53" t="s">
        <v>988</v>
      </c>
      <c r="D234" s="80">
        <v>15.20644854</v>
      </c>
      <c r="E234" s="8"/>
      <c r="F234" s="54"/>
      <c r="G234" s="51"/>
      <c r="H234" s="47" t="s">
        <v>902</v>
      </c>
      <c r="I234" s="47"/>
      <c r="J234" s="47"/>
      <c r="K234" s="61"/>
      <c r="L234" s="4"/>
      <c r="M234" s="4"/>
      <c r="N234" s="4"/>
    </row>
    <row r="235" spans="1:14" x14ac:dyDescent="0.3">
      <c r="A235" s="4">
        <f t="shared" si="3"/>
        <v>234</v>
      </c>
      <c r="B235" s="4" t="s">
        <v>993</v>
      </c>
      <c r="C235" s="53" t="s">
        <v>988</v>
      </c>
      <c r="D235" s="80">
        <v>15.20644854</v>
      </c>
      <c r="E235" s="8"/>
      <c r="F235" s="54"/>
      <c r="G235" s="51"/>
      <c r="H235" s="47" t="s">
        <v>902</v>
      </c>
      <c r="I235" s="47"/>
      <c r="J235" s="47"/>
      <c r="K235" s="61"/>
      <c r="L235" s="4"/>
      <c r="M235" s="4"/>
      <c r="N235" s="4"/>
    </row>
    <row r="236" spans="1:14" x14ac:dyDescent="0.3">
      <c r="A236" s="4">
        <f t="shared" si="3"/>
        <v>235</v>
      </c>
      <c r="B236" s="4" t="s">
        <v>994</v>
      </c>
      <c r="C236" s="53" t="s">
        <v>988</v>
      </c>
      <c r="D236" s="80">
        <v>2.2797605500000002</v>
      </c>
      <c r="E236" s="8"/>
      <c r="F236" s="54"/>
      <c r="G236" s="51"/>
      <c r="H236" s="47" t="s">
        <v>902</v>
      </c>
      <c r="I236" s="47"/>
      <c r="J236" s="47"/>
      <c r="K236" s="61"/>
      <c r="L236" s="4"/>
      <c r="M236" s="4"/>
      <c r="N236" s="4"/>
    </row>
    <row r="237" spans="1:14" x14ac:dyDescent="0.3">
      <c r="A237" s="4">
        <f t="shared" si="3"/>
        <v>236</v>
      </c>
      <c r="B237" s="4" t="s">
        <v>995</v>
      </c>
      <c r="C237" s="53" t="s">
        <v>996</v>
      </c>
      <c r="D237" s="80">
        <v>0</v>
      </c>
      <c r="E237" s="8" t="s">
        <v>482</v>
      </c>
      <c r="F237" s="54"/>
      <c r="G237" s="51"/>
      <c r="H237" s="47" t="s">
        <v>105</v>
      </c>
      <c r="I237" s="47"/>
      <c r="J237" s="47"/>
      <c r="K237" s="61"/>
      <c r="L237" s="4"/>
      <c r="M237" s="4"/>
      <c r="N237" s="4"/>
    </row>
    <row r="238" spans="1:14" x14ac:dyDescent="0.3">
      <c r="A238" s="4">
        <f t="shared" si="3"/>
        <v>237</v>
      </c>
      <c r="B238" s="4" t="s">
        <v>997</v>
      </c>
      <c r="C238" s="53" t="s">
        <v>998</v>
      </c>
      <c r="D238" s="80">
        <v>100000</v>
      </c>
      <c r="E238" s="8" t="s">
        <v>472</v>
      </c>
      <c r="F238" s="54"/>
      <c r="G238" s="51"/>
      <c r="H238" s="47" t="s">
        <v>65</v>
      </c>
      <c r="I238" s="47"/>
      <c r="J238" s="47"/>
      <c r="K238" s="61"/>
      <c r="L238" s="4"/>
      <c r="M238" s="4"/>
      <c r="N238" s="4"/>
    </row>
    <row r="239" spans="1:14" x14ac:dyDescent="0.3">
      <c r="A239" s="4">
        <f t="shared" si="3"/>
        <v>238</v>
      </c>
      <c r="B239" s="4" t="s">
        <v>999</v>
      </c>
      <c r="C239" s="53" t="s">
        <v>1000</v>
      </c>
      <c r="D239" s="9">
        <v>2448</v>
      </c>
      <c r="E239" s="8" t="s">
        <v>462</v>
      </c>
      <c r="F239" s="54"/>
      <c r="G239" s="51"/>
      <c r="H239" s="47" t="s">
        <v>249</v>
      </c>
      <c r="I239" s="47"/>
      <c r="J239" s="47"/>
      <c r="K239" s="61"/>
      <c r="L239" s="14">
        <v>2533.4495999999899</v>
      </c>
      <c r="M239" s="4"/>
      <c r="N239" s="4"/>
    </row>
    <row r="240" spans="1:14" x14ac:dyDescent="0.3">
      <c r="A240" s="4">
        <f t="shared" si="3"/>
        <v>239</v>
      </c>
      <c r="B240" s="4" t="s">
        <v>1001</v>
      </c>
      <c r="C240" s="53" t="s">
        <v>1002</v>
      </c>
      <c r="D240" s="9">
        <v>964.44</v>
      </c>
      <c r="E240" s="8" t="s">
        <v>1003</v>
      </c>
      <c r="F240" s="54"/>
      <c r="G240" s="51"/>
      <c r="H240" s="47" t="s">
        <v>253</v>
      </c>
      <c r="I240" s="47"/>
      <c r="J240" s="47" t="s">
        <v>529</v>
      </c>
      <c r="K240" s="60">
        <v>964.44</v>
      </c>
      <c r="L240" s="4">
        <v>1071.1112934857499</v>
      </c>
      <c r="M240" s="4">
        <v>1069.88795336931</v>
      </c>
      <c r="N240" s="4"/>
    </row>
    <row r="241" spans="1:14" x14ac:dyDescent="0.3">
      <c r="A241" s="4">
        <f t="shared" si="3"/>
        <v>240</v>
      </c>
      <c r="B241" s="4" t="s">
        <v>1004</v>
      </c>
      <c r="C241" s="53" t="s">
        <v>1005</v>
      </c>
      <c r="D241" s="80">
        <v>3</v>
      </c>
      <c r="E241" s="8" t="s">
        <v>462</v>
      </c>
      <c r="F241" s="54"/>
      <c r="G241" s="51"/>
      <c r="H241" s="47" t="s">
        <v>765</v>
      </c>
      <c r="I241" s="47" t="s">
        <v>789</v>
      </c>
      <c r="J241" s="47"/>
      <c r="K241" s="61"/>
      <c r="L241" s="4"/>
      <c r="M241" s="4"/>
      <c r="N241" s="4"/>
    </row>
    <row r="242" spans="1:14" x14ac:dyDescent="0.3">
      <c r="A242" s="4">
        <f t="shared" si="3"/>
        <v>241</v>
      </c>
      <c r="B242" s="4" t="s">
        <v>1006</v>
      </c>
      <c r="C242" s="99" t="s">
        <v>1007</v>
      </c>
      <c r="D242" s="49">
        <v>7246.1381777640199</v>
      </c>
      <c r="E242" s="80" t="s">
        <v>1008</v>
      </c>
      <c r="F242" s="91"/>
      <c r="G242" s="56"/>
      <c r="H242" s="67" t="s">
        <v>413</v>
      </c>
      <c r="I242" s="47"/>
      <c r="J242" s="47"/>
      <c r="K242" s="61"/>
      <c r="L242" s="4"/>
      <c r="M242" s="4"/>
      <c r="N242" s="4"/>
    </row>
    <row r="243" spans="1:14" x14ac:dyDescent="0.3">
      <c r="A243" s="4">
        <f t="shared" si="3"/>
        <v>242</v>
      </c>
      <c r="B243" s="4" t="s">
        <v>1009</v>
      </c>
      <c r="C243" s="99" t="s">
        <v>1010</v>
      </c>
      <c r="D243" s="49">
        <v>7246.1381777640199</v>
      </c>
      <c r="E243" s="80" t="s">
        <v>1008</v>
      </c>
      <c r="F243" s="91"/>
      <c r="G243" s="56"/>
      <c r="H243" s="67" t="s">
        <v>413</v>
      </c>
      <c r="I243" s="47"/>
      <c r="J243" s="47"/>
      <c r="K243" s="61"/>
      <c r="L243" s="4"/>
      <c r="M243" s="4"/>
      <c r="N243" s="4"/>
    </row>
    <row r="244" spans="1:14" x14ac:dyDescent="0.3">
      <c r="A244" s="4">
        <f t="shared" si="3"/>
        <v>243</v>
      </c>
      <c r="B244" s="4" t="s">
        <v>1011</v>
      </c>
      <c r="C244" s="53" t="s">
        <v>1012</v>
      </c>
      <c r="D244" s="8">
        <v>2633.1764470560402</v>
      </c>
      <c r="E244" s="8" t="s">
        <v>1013</v>
      </c>
      <c r="F244" s="54"/>
      <c r="G244" s="51"/>
      <c r="H244" s="47" t="s">
        <v>269</v>
      </c>
      <c r="I244" s="47"/>
      <c r="J244" s="47"/>
      <c r="K244" s="61" t="s">
        <v>469</v>
      </c>
      <c r="L244" s="4"/>
      <c r="M244" s="4"/>
      <c r="N244" s="4"/>
    </row>
    <row r="245" spans="1:14" x14ac:dyDescent="0.3">
      <c r="A245" s="4">
        <f t="shared" si="3"/>
        <v>244</v>
      </c>
      <c r="B245" s="4" t="s">
        <v>1014</v>
      </c>
      <c r="C245" s="53" t="s">
        <v>1015</v>
      </c>
      <c r="D245" s="8">
        <v>0.01</v>
      </c>
      <c r="E245" s="8" t="s">
        <v>595</v>
      </c>
      <c r="F245" s="54"/>
      <c r="G245" s="51"/>
      <c r="H245" s="47" t="s">
        <v>287</v>
      </c>
      <c r="I245" s="47"/>
      <c r="J245" s="47"/>
      <c r="K245" s="61" t="s">
        <v>469</v>
      </c>
      <c r="L245" s="4"/>
      <c r="M245" s="4"/>
      <c r="N245" s="4"/>
    </row>
    <row r="246" spans="1:14" x14ac:dyDescent="0.3">
      <c r="A246" s="4">
        <f t="shared" si="3"/>
        <v>245</v>
      </c>
      <c r="B246" s="49" t="s">
        <v>1016</v>
      </c>
      <c r="C246" s="95" t="s">
        <v>1017</v>
      </c>
      <c r="D246" s="68">
        <v>13.6395211239694</v>
      </c>
      <c r="E246" s="80" t="s">
        <v>462</v>
      </c>
      <c r="F246" s="54"/>
      <c r="G246" s="51"/>
      <c r="H246" s="47" t="s">
        <v>479</v>
      </c>
      <c r="I246" s="47" t="s">
        <v>480</v>
      </c>
      <c r="J246" s="47"/>
      <c r="K246" s="61"/>
      <c r="L246" s="4"/>
      <c r="M246" s="4"/>
      <c r="N246" s="4"/>
    </row>
    <row r="247" spans="1:14" x14ac:dyDescent="0.3">
      <c r="A247" s="4">
        <f t="shared" si="3"/>
        <v>246</v>
      </c>
      <c r="B247" s="4" t="s">
        <v>1018</v>
      </c>
      <c r="C247" s="53" t="s">
        <v>1019</v>
      </c>
      <c r="D247" s="8">
        <v>0</v>
      </c>
      <c r="E247" s="8" t="s">
        <v>595</v>
      </c>
      <c r="F247" s="54"/>
      <c r="G247" s="51"/>
      <c r="H247" s="47" t="s">
        <v>287</v>
      </c>
      <c r="I247" s="47"/>
      <c r="J247" s="47"/>
      <c r="K247" s="61" t="s">
        <v>469</v>
      </c>
      <c r="L247" s="4"/>
      <c r="M247" s="4"/>
      <c r="N247" s="4"/>
    </row>
    <row r="248" spans="1:14" x14ac:dyDescent="0.3">
      <c r="A248" s="4">
        <f t="shared" si="3"/>
        <v>247</v>
      </c>
      <c r="B248" s="4" t="s">
        <v>1020</v>
      </c>
      <c r="C248" s="53" t="s">
        <v>1021</v>
      </c>
      <c r="D248" s="9">
        <v>3193.1</v>
      </c>
      <c r="E248" s="8" t="s">
        <v>462</v>
      </c>
      <c r="F248" s="54"/>
      <c r="G248" s="51"/>
      <c r="H248" s="47" t="s">
        <v>234</v>
      </c>
      <c r="I248" s="47"/>
      <c r="J248" s="47"/>
      <c r="K248" s="60">
        <v>3193.1</v>
      </c>
      <c r="L248" s="4">
        <v>3397.0129827974201</v>
      </c>
      <c r="M248" s="4"/>
      <c r="N248" s="4"/>
    </row>
    <row r="249" spans="1:14" x14ac:dyDescent="0.3">
      <c r="A249" s="4">
        <f t="shared" si="3"/>
        <v>248</v>
      </c>
      <c r="B249" s="4" t="s">
        <v>1022</v>
      </c>
      <c r="C249" s="53" t="s">
        <v>1023</v>
      </c>
      <c r="D249" s="8">
        <v>0</v>
      </c>
      <c r="E249" s="8" t="s">
        <v>482</v>
      </c>
      <c r="F249" s="54"/>
      <c r="G249" s="51"/>
      <c r="H249" s="47" t="s">
        <v>234</v>
      </c>
      <c r="I249" s="47"/>
      <c r="J249" s="47"/>
      <c r="K249" s="61" t="s">
        <v>469</v>
      </c>
      <c r="L249" s="4"/>
      <c r="M249" s="4"/>
      <c r="N249" s="4"/>
    </row>
    <row r="250" spans="1:14" ht="28.8" x14ac:dyDescent="0.3">
      <c r="A250" s="4">
        <f t="shared" si="3"/>
        <v>249</v>
      </c>
      <c r="B250" s="4" t="s">
        <v>1024</v>
      </c>
      <c r="C250" s="89" t="s">
        <v>1025</v>
      </c>
      <c r="D250" s="8">
        <v>10859.904117322199</v>
      </c>
      <c r="E250" s="8" t="s">
        <v>472</v>
      </c>
      <c r="F250" s="54"/>
      <c r="G250" s="51"/>
      <c r="H250" s="47" t="s">
        <v>694</v>
      </c>
      <c r="I250" s="47" t="s">
        <v>692</v>
      </c>
      <c r="J250" s="47"/>
      <c r="K250" s="61"/>
      <c r="L250" s="4"/>
      <c r="M250" s="4"/>
      <c r="N250" s="4"/>
    </row>
    <row r="251" spans="1:14" x14ac:dyDescent="0.3">
      <c r="A251" s="4">
        <f t="shared" si="3"/>
        <v>250</v>
      </c>
      <c r="B251" s="4" t="s">
        <v>1026</v>
      </c>
      <c r="C251" s="53" t="s">
        <v>1027</v>
      </c>
      <c r="D251" s="9">
        <v>28490.1509753918</v>
      </c>
      <c r="E251" s="8" t="s">
        <v>1003</v>
      </c>
      <c r="F251" s="54"/>
      <c r="G251" s="51"/>
      <c r="H251" s="47" t="s">
        <v>218</v>
      </c>
      <c r="I251" s="47"/>
      <c r="J251" s="47" t="s">
        <v>529</v>
      </c>
      <c r="K251" s="60">
        <v>26185</v>
      </c>
      <c r="L251" s="4">
        <v>32474.753636211801</v>
      </c>
      <c r="M251" s="4">
        <v>32505.257577809702</v>
      </c>
      <c r="N251" s="4"/>
    </row>
    <row r="252" spans="1:14" x14ac:dyDescent="0.3">
      <c r="A252" s="4">
        <f t="shared" si="3"/>
        <v>251</v>
      </c>
      <c r="B252" s="4" t="s">
        <v>1028</v>
      </c>
      <c r="C252" s="53" t="s">
        <v>1029</v>
      </c>
      <c r="D252" s="8">
        <v>0</v>
      </c>
      <c r="E252" s="8" t="s">
        <v>595</v>
      </c>
      <c r="F252" s="54"/>
      <c r="G252" s="51"/>
      <c r="H252" s="47" t="s">
        <v>1030</v>
      </c>
      <c r="I252" s="47"/>
      <c r="J252" s="47" t="s">
        <v>529</v>
      </c>
      <c r="K252" s="61">
        <v>0</v>
      </c>
      <c r="L252" s="4">
        <v>50</v>
      </c>
      <c r="M252" s="4">
        <v>0</v>
      </c>
      <c r="N252" s="4"/>
    </row>
    <row r="253" spans="1:14" x14ac:dyDescent="0.3">
      <c r="A253" s="4">
        <f t="shared" si="3"/>
        <v>252</v>
      </c>
      <c r="B253" s="4" t="s">
        <v>1031</v>
      </c>
      <c r="C253" s="96" t="s">
        <v>1032</v>
      </c>
      <c r="D253" s="49">
        <v>8.8182171641274891</v>
      </c>
      <c r="E253" s="80" t="s">
        <v>462</v>
      </c>
      <c r="F253" s="54"/>
      <c r="G253" s="51"/>
      <c r="H253" s="47" t="s">
        <v>512</v>
      </c>
      <c r="I253" s="47" t="s">
        <v>513</v>
      </c>
      <c r="J253" s="47"/>
      <c r="K253" s="61"/>
      <c r="L253" s="4"/>
      <c r="M253" s="4"/>
      <c r="N253" s="4"/>
    </row>
    <row r="254" spans="1:14" x14ac:dyDescent="0.3">
      <c r="A254" s="4">
        <f t="shared" si="3"/>
        <v>253</v>
      </c>
      <c r="B254" s="4" t="s">
        <v>1033</v>
      </c>
      <c r="C254" s="53" t="s">
        <v>1034</v>
      </c>
      <c r="D254" s="9">
        <v>47.927626112461397</v>
      </c>
      <c r="E254" s="8" t="s">
        <v>462</v>
      </c>
      <c r="F254" s="54"/>
      <c r="G254" s="51"/>
      <c r="H254" s="47" t="s">
        <v>873</v>
      </c>
      <c r="I254" s="47"/>
      <c r="J254" s="47" t="s">
        <v>529</v>
      </c>
      <c r="K254" s="60">
        <v>47.814999999999998</v>
      </c>
      <c r="L254" s="4">
        <v>50.483843027201402</v>
      </c>
      <c r="M254" s="4">
        <v>50.514015976170803</v>
      </c>
      <c r="N254" s="4"/>
    </row>
    <row r="255" spans="1:14" x14ac:dyDescent="0.3">
      <c r="A255" s="4">
        <f t="shared" si="3"/>
        <v>254</v>
      </c>
      <c r="B255" s="4" t="s">
        <v>1035</v>
      </c>
      <c r="C255" s="96" t="s">
        <v>1036</v>
      </c>
      <c r="D255" s="49">
        <v>11340223.065281801</v>
      </c>
      <c r="E255" s="80" t="s">
        <v>482</v>
      </c>
      <c r="F255" s="54"/>
      <c r="G255" s="51"/>
      <c r="H255" s="47" t="s">
        <v>512</v>
      </c>
      <c r="I255" s="47" t="s">
        <v>513</v>
      </c>
      <c r="J255" s="47"/>
      <c r="K255" s="61"/>
      <c r="L255" s="4"/>
      <c r="M255" s="4"/>
      <c r="N255" s="4"/>
    </row>
    <row r="256" spans="1:14" x14ac:dyDescent="0.3">
      <c r="A256" s="4">
        <f t="shared" si="3"/>
        <v>255</v>
      </c>
      <c r="B256" s="4" t="s">
        <v>1037</v>
      </c>
      <c r="C256" s="99" t="s">
        <v>1038</v>
      </c>
      <c r="D256" s="80">
        <v>30</v>
      </c>
      <c r="E256" s="80" t="s">
        <v>508</v>
      </c>
      <c r="F256" s="91"/>
      <c r="G256" s="56"/>
      <c r="H256" s="67" t="s">
        <v>398</v>
      </c>
      <c r="I256" s="47"/>
      <c r="J256" s="47"/>
      <c r="K256" s="61"/>
      <c r="L256" s="4"/>
      <c r="M256" s="4"/>
      <c r="N256" s="4"/>
    </row>
    <row r="257" spans="1:14" x14ac:dyDescent="0.3">
      <c r="A257" s="4">
        <f t="shared" si="3"/>
        <v>256</v>
      </c>
      <c r="B257" s="4" t="s">
        <v>1039</v>
      </c>
      <c r="C257" s="53" t="s">
        <v>1040</v>
      </c>
      <c r="D257" s="9">
        <v>328.66697366359602</v>
      </c>
      <c r="E257" s="8" t="s">
        <v>595</v>
      </c>
      <c r="F257" s="54"/>
      <c r="G257" s="51"/>
      <c r="H257" s="47" t="s">
        <v>337</v>
      </c>
      <c r="I257" s="47"/>
      <c r="J257" s="47" t="s">
        <v>529</v>
      </c>
      <c r="K257" s="60"/>
      <c r="L257" s="4">
        <v>699.349438121297</v>
      </c>
      <c r="M257" s="4">
        <v>412.19758489046001</v>
      </c>
      <c r="N257" s="4"/>
    </row>
    <row r="258" spans="1:14" x14ac:dyDescent="0.3">
      <c r="A258" s="4">
        <f t="shared" ref="A258:A312" si="4">A257+1</f>
        <v>257</v>
      </c>
      <c r="B258" s="4" t="s">
        <v>1041</v>
      </c>
      <c r="C258" s="53" t="s">
        <v>1042</v>
      </c>
      <c r="D258" s="8">
        <v>4.5</v>
      </c>
      <c r="E258" s="8" t="s">
        <v>670</v>
      </c>
      <c r="F258" s="54"/>
      <c r="G258" s="51"/>
      <c r="H258" s="47" t="s">
        <v>291</v>
      </c>
      <c r="I258" s="47"/>
      <c r="J258" s="47"/>
      <c r="K258" s="60">
        <v>4.5</v>
      </c>
      <c r="L258" s="4"/>
      <c r="M258" s="4"/>
      <c r="N258" s="4"/>
    </row>
    <row r="259" spans="1:14" x14ac:dyDescent="0.3">
      <c r="A259" s="4">
        <f t="shared" si="4"/>
        <v>258</v>
      </c>
      <c r="B259" s="4" t="s">
        <v>1043</v>
      </c>
      <c r="C259" s="53" t="s">
        <v>1044</v>
      </c>
      <c r="D259" s="80">
        <v>1</v>
      </c>
      <c r="E259" s="8" t="s">
        <v>462</v>
      </c>
      <c r="F259" s="54"/>
      <c r="G259" s="51"/>
      <c r="H259" s="47" t="s">
        <v>765</v>
      </c>
      <c r="I259" s="47" t="s">
        <v>789</v>
      </c>
      <c r="J259" s="47"/>
      <c r="K259" s="61"/>
      <c r="L259" s="4"/>
      <c r="M259" s="4"/>
      <c r="N259" s="4"/>
    </row>
    <row r="260" spans="1:14" x14ac:dyDescent="0.3">
      <c r="A260" s="4">
        <f t="shared" si="4"/>
        <v>259</v>
      </c>
      <c r="B260" s="4" t="s">
        <v>1045</v>
      </c>
      <c r="C260" s="53" t="s">
        <v>1046</v>
      </c>
      <c r="D260" s="8">
        <v>15</v>
      </c>
      <c r="E260" s="8" t="s">
        <v>595</v>
      </c>
      <c r="F260" s="54"/>
      <c r="G260" s="51"/>
      <c r="H260" s="47" t="s">
        <v>287</v>
      </c>
      <c r="I260" s="47"/>
      <c r="J260" s="47"/>
      <c r="K260" s="61" t="s">
        <v>469</v>
      </c>
      <c r="L260" s="4"/>
      <c r="M260" s="4"/>
      <c r="N260" s="4"/>
    </row>
    <row r="261" spans="1:14" x14ac:dyDescent="0.3">
      <c r="A261" s="4">
        <f t="shared" si="4"/>
        <v>260</v>
      </c>
      <c r="B261" s="4" t="s">
        <v>1047</v>
      </c>
      <c r="C261" s="53" t="s">
        <v>1048</v>
      </c>
      <c r="D261" s="8">
        <v>40000</v>
      </c>
      <c r="E261" s="8" t="s">
        <v>472</v>
      </c>
      <c r="F261" s="54"/>
      <c r="G261" s="51"/>
      <c r="H261" s="47" t="s">
        <v>46</v>
      </c>
      <c r="I261" s="47"/>
      <c r="J261" s="47"/>
      <c r="K261" s="61"/>
      <c r="L261" s="4"/>
      <c r="M261" s="4"/>
      <c r="N261" s="4"/>
    </row>
    <row r="262" spans="1:14" ht="100.8" x14ac:dyDescent="0.3">
      <c r="A262" s="4">
        <f t="shared" si="4"/>
        <v>261</v>
      </c>
      <c r="B262" s="4" t="s">
        <v>1049</v>
      </c>
      <c r="C262" s="53" t="s">
        <v>1050</v>
      </c>
      <c r="D262" s="86">
        <v>448.663884</v>
      </c>
      <c r="E262" s="8" t="s">
        <v>469</v>
      </c>
      <c r="F262" s="54"/>
      <c r="G262" s="51"/>
      <c r="H262" s="47" t="s">
        <v>902</v>
      </c>
      <c r="I262" s="47"/>
      <c r="J262" s="47" t="s">
        <v>1051</v>
      </c>
      <c r="K262" s="61" t="s">
        <v>795</v>
      </c>
      <c r="L262" s="13" t="s">
        <v>1052</v>
      </c>
      <c r="M262" s="13" t="s">
        <v>1053</v>
      </c>
      <c r="N262" s="4"/>
    </row>
    <row r="263" spans="1:14" x14ac:dyDescent="0.3">
      <c r="A263" s="4">
        <f t="shared" si="4"/>
        <v>262</v>
      </c>
      <c r="B263" s="4" t="s">
        <v>1054</v>
      </c>
      <c r="C263" s="53" t="s">
        <v>1050</v>
      </c>
      <c r="D263" s="86">
        <v>516.72467300000005</v>
      </c>
      <c r="E263" s="8" t="s">
        <v>469</v>
      </c>
      <c r="F263" s="54"/>
      <c r="G263" s="51"/>
      <c r="H263" s="47" t="s">
        <v>902</v>
      </c>
      <c r="I263" s="47"/>
      <c r="J263" s="47"/>
      <c r="K263" s="61"/>
      <c r="L263" s="13"/>
      <c r="M263" s="13"/>
      <c r="N263" s="4"/>
    </row>
    <row r="264" spans="1:14" x14ac:dyDescent="0.3">
      <c r="A264" s="4">
        <f t="shared" si="4"/>
        <v>263</v>
      </c>
      <c r="B264" s="4" t="s">
        <v>1055</v>
      </c>
      <c r="C264" s="53" t="s">
        <v>1050</v>
      </c>
      <c r="D264" s="86">
        <v>193.06502800000001</v>
      </c>
      <c r="E264" s="8" t="s">
        <v>469</v>
      </c>
      <c r="F264" s="54"/>
      <c r="G264" s="51"/>
      <c r="H264" s="47" t="s">
        <v>902</v>
      </c>
      <c r="I264" s="47"/>
      <c r="J264" s="47"/>
      <c r="K264" s="61"/>
      <c r="L264" s="13"/>
      <c r="M264" s="13"/>
      <c r="N264" s="4"/>
    </row>
    <row r="265" spans="1:14" x14ac:dyDescent="0.3">
      <c r="A265" s="4">
        <f t="shared" si="4"/>
        <v>264</v>
      </c>
      <c r="B265" s="4" t="s">
        <v>1056</v>
      </c>
      <c r="C265" s="53" t="s">
        <v>1050</v>
      </c>
      <c r="D265" s="86">
        <v>193.06502800000001</v>
      </c>
      <c r="E265" s="8" t="s">
        <v>469</v>
      </c>
      <c r="F265" s="54"/>
      <c r="G265" s="51"/>
      <c r="H265" s="47" t="s">
        <v>902</v>
      </c>
      <c r="I265" s="47"/>
      <c r="J265" s="47"/>
      <c r="K265" s="61"/>
      <c r="L265" s="13"/>
      <c r="M265" s="13"/>
      <c r="N265" s="4"/>
    </row>
    <row r="266" spans="1:14" x14ac:dyDescent="0.3">
      <c r="A266" s="4">
        <f t="shared" si="4"/>
        <v>265</v>
      </c>
      <c r="B266" s="4" t="s">
        <v>1057</v>
      </c>
      <c r="C266" s="53" t="s">
        <v>1050</v>
      </c>
      <c r="D266" s="86">
        <v>130.94191799999999</v>
      </c>
      <c r="E266" s="8" t="s">
        <v>469</v>
      </c>
      <c r="F266" s="54"/>
      <c r="G266" s="51"/>
      <c r="H266" s="47" t="s">
        <v>902</v>
      </c>
      <c r="I266" s="47"/>
      <c r="J266" s="47"/>
      <c r="K266" s="61"/>
      <c r="L266" s="13"/>
      <c r="M266" s="13"/>
      <c r="N266" s="4"/>
    </row>
    <row r="267" spans="1:14" x14ac:dyDescent="0.3">
      <c r="A267" s="4">
        <f t="shared" si="4"/>
        <v>266</v>
      </c>
      <c r="B267" s="4" t="s">
        <v>1058</v>
      </c>
      <c r="C267" s="53" t="s">
        <v>1050</v>
      </c>
      <c r="D267" s="86">
        <v>130.94191799999999</v>
      </c>
      <c r="E267" s="8" t="s">
        <v>469</v>
      </c>
      <c r="F267" s="54"/>
      <c r="G267" s="51"/>
      <c r="H267" s="47" t="s">
        <v>902</v>
      </c>
      <c r="I267" s="47"/>
      <c r="J267" s="47"/>
      <c r="K267" s="61"/>
      <c r="L267" s="13"/>
      <c r="M267" s="13"/>
      <c r="N267" s="4"/>
    </row>
    <row r="268" spans="1:14" x14ac:dyDescent="0.3">
      <c r="A268" s="4">
        <f t="shared" si="4"/>
        <v>267</v>
      </c>
      <c r="B268" s="4" t="s">
        <v>1059</v>
      </c>
      <c r="C268" s="53" t="s">
        <v>1050</v>
      </c>
      <c r="D268" s="86">
        <v>4642.2351500000004</v>
      </c>
      <c r="E268" s="8" t="s">
        <v>469</v>
      </c>
      <c r="F268" s="54"/>
      <c r="G268" s="51"/>
      <c r="H268" s="47" t="s">
        <v>902</v>
      </c>
      <c r="I268" s="47"/>
      <c r="J268" s="47"/>
      <c r="K268" s="61"/>
      <c r="L268" s="13"/>
      <c r="M268" s="13"/>
      <c r="N268" s="4"/>
    </row>
    <row r="269" spans="1:14" x14ac:dyDescent="0.3">
      <c r="A269" s="4">
        <f t="shared" si="4"/>
        <v>268</v>
      </c>
      <c r="B269" s="4" t="s">
        <v>1060</v>
      </c>
      <c r="C269" s="53" t="s">
        <v>1061</v>
      </c>
      <c r="D269" s="8">
        <v>6.28318530717958</v>
      </c>
      <c r="E269" s="8" t="s">
        <v>469</v>
      </c>
      <c r="F269" s="54"/>
      <c r="G269" s="51"/>
      <c r="H269" s="47" t="s">
        <v>150</v>
      </c>
      <c r="I269" s="47"/>
      <c r="J269" s="47"/>
      <c r="K269" s="61" t="s">
        <v>469</v>
      </c>
      <c r="L269" s="4"/>
      <c r="M269" s="4"/>
      <c r="N269" s="4"/>
    </row>
    <row r="270" spans="1:14" x14ac:dyDescent="0.3">
      <c r="A270" s="4">
        <f t="shared" si="4"/>
        <v>269</v>
      </c>
      <c r="B270" s="4" t="s">
        <v>1062</v>
      </c>
      <c r="C270" s="53" t="s">
        <v>1063</v>
      </c>
      <c r="D270" s="8">
        <v>180</v>
      </c>
      <c r="E270" s="8" t="s">
        <v>1064</v>
      </c>
      <c r="F270" s="54"/>
      <c r="G270" s="51"/>
      <c r="H270" s="47" t="s">
        <v>57</v>
      </c>
      <c r="I270" s="47"/>
      <c r="J270" s="47"/>
      <c r="K270" s="61" t="s">
        <v>469</v>
      </c>
      <c r="L270" s="4"/>
      <c r="M270" s="4"/>
      <c r="N270" s="4"/>
    </row>
    <row r="271" spans="1:14" x14ac:dyDescent="0.3">
      <c r="A271" s="4">
        <f t="shared" si="4"/>
        <v>270</v>
      </c>
      <c r="B271" s="4" t="s">
        <v>1065</v>
      </c>
      <c r="C271" s="53" t="s">
        <v>1066</v>
      </c>
      <c r="D271" s="9">
        <v>1500000</v>
      </c>
      <c r="E271" s="8" t="s">
        <v>1067</v>
      </c>
      <c r="F271" s="54"/>
      <c r="G271" s="51"/>
      <c r="H271" s="47" t="s">
        <v>345</v>
      </c>
      <c r="I271" s="47"/>
      <c r="J271" s="47"/>
      <c r="K271" s="61"/>
      <c r="L271" s="4"/>
      <c r="M271" s="4"/>
      <c r="N271" s="4"/>
    </row>
    <row r="272" spans="1:14" x14ac:dyDescent="0.3">
      <c r="A272" s="4">
        <f t="shared" si="4"/>
        <v>271</v>
      </c>
      <c r="B272" s="4" t="s">
        <v>1068</v>
      </c>
      <c r="C272" s="53" t="s">
        <v>1069</v>
      </c>
      <c r="D272" s="8">
        <v>31</v>
      </c>
      <c r="E272" s="8" t="s">
        <v>1070</v>
      </c>
      <c r="F272" s="54"/>
      <c r="G272" s="51"/>
      <c r="H272" s="47" t="s">
        <v>287</v>
      </c>
      <c r="I272" s="47"/>
      <c r="J272" s="47"/>
      <c r="K272" s="61" t="s">
        <v>469</v>
      </c>
      <c r="L272" s="4"/>
      <c r="M272" s="4"/>
      <c r="N272" s="4"/>
    </row>
    <row r="273" spans="1:14" x14ac:dyDescent="0.3">
      <c r="A273" s="4">
        <f t="shared" si="4"/>
        <v>272</v>
      </c>
      <c r="B273" s="4" t="s">
        <v>1071</v>
      </c>
      <c r="C273" s="53" t="s">
        <v>1072</v>
      </c>
      <c r="D273" s="8">
        <v>17</v>
      </c>
      <c r="E273" s="8" t="s">
        <v>1073</v>
      </c>
      <c r="F273" s="54"/>
      <c r="G273" s="51"/>
      <c r="H273" s="47" t="s">
        <v>333</v>
      </c>
      <c r="I273" s="47"/>
      <c r="J273" s="47"/>
      <c r="K273" s="61" t="s">
        <v>469</v>
      </c>
      <c r="L273" s="4"/>
      <c r="M273" s="4"/>
      <c r="N273" s="4"/>
    </row>
    <row r="274" spans="1:14" x14ac:dyDescent="0.3">
      <c r="A274" s="4">
        <f t="shared" si="4"/>
        <v>273</v>
      </c>
      <c r="B274" s="4" t="s">
        <v>1074</v>
      </c>
      <c r="C274" s="1" t="s">
        <v>1075</v>
      </c>
      <c r="D274" s="8">
        <v>260</v>
      </c>
      <c r="E274" s="8" t="s">
        <v>1076</v>
      </c>
      <c r="F274" s="54"/>
      <c r="G274" s="51"/>
      <c r="H274" s="47" t="s">
        <v>86</v>
      </c>
      <c r="I274" s="47"/>
      <c r="J274" s="47"/>
      <c r="K274" s="61" t="s">
        <v>469</v>
      </c>
      <c r="L274" s="4"/>
      <c r="M274" s="4"/>
      <c r="N274" s="4"/>
    </row>
    <row r="275" spans="1:14" x14ac:dyDescent="0.3">
      <c r="A275" s="4">
        <f t="shared" si="4"/>
        <v>274</v>
      </c>
      <c r="B275" s="4" t="s">
        <v>1077</v>
      </c>
      <c r="C275" s="53" t="s">
        <v>1078</v>
      </c>
      <c r="D275" s="8">
        <v>875</v>
      </c>
      <c r="E275" s="8" t="s">
        <v>1076</v>
      </c>
      <c r="F275" s="54"/>
      <c r="G275" s="51"/>
      <c r="H275" s="47" t="s">
        <v>90</v>
      </c>
      <c r="I275" s="47"/>
      <c r="J275" s="47"/>
      <c r="K275" s="61" t="s">
        <v>469</v>
      </c>
      <c r="L275" s="4"/>
      <c r="M275" s="4"/>
      <c r="N275" s="4"/>
    </row>
    <row r="276" spans="1:14" x14ac:dyDescent="0.3">
      <c r="A276" s="4">
        <f t="shared" si="4"/>
        <v>275</v>
      </c>
      <c r="B276" s="4" t="s">
        <v>1079</v>
      </c>
      <c r="C276" s="53" t="s">
        <v>1080</v>
      </c>
      <c r="D276" s="8">
        <v>875</v>
      </c>
      <c r="E276" s="8" t="s">
        <v>1076</v>
      </c>
      <c r="F276" s="54"/>
      <c r="G276" s="51"/>
      <c r="H276" s="47" t="s">
        <v>90</v>
      </c>
      <c r="I276" s="47"/>
      <c r="J276" s="47"/>
      <c r="K276" s="61" t="s">
        <v>469</v>
      </c>
      <c r="L276" s="4"/>
      <c r="M276" s="4"/>
      <c r="N276" s="4"/>
    </row>
    <row r="277" spans="1:14" x14ac:dyDescent="0.3">
      <c r="A277" s="4">
        <f t="shared" si="4"/>
        <v>276</v>
      </c>
      <c r="B277" s="4" t="s">
        <v>1081</v>
      </c>
      <c r="C277" s="53" t="s">
        <v>1082</v>
      </c>
      <c r="D277" s="8">
        <v>600</v>
      </c>
      <c r="E277" s="8" t="s">
        <v>1076</v>
      </c>
      <c r="F277" s="54"/>
      <c r="G277" s="51"/>
      <c r="H277" s="47" t="s">
        <v>1083</v>
      </c>
      <c r="I277" s="47"/>
      <c r="J277" s="47"/>
      <c r="K277" s="61" t="s">
        <v>469</v>
      </c>
      <c r="L277" s="4"/>
      <c r="M277" s="4"/>
      <c r="N277" s="4"/>
    </row>
    <row r="278" spans="1:14" x14ac:dyDescent="0.3">
      <c r="A278" s="4">
        <f t="shared" si="4"/>
        <v>277</v>
      </c>
      <c r="B278" s="4" t="s">
        <v>1084</v>
      </c>
      <c r="C278" s="53" t="s">
        <v>1085</v>
      </c>
      <c r="D278" s="8">
        <v>10.3</v>
      </c>
      <c r="E278" s="8" t="s">
        <v>1076</v>
      </c>
      <c r="F278" s="54"/>
      <c r="G278" s="51"/>
      <c r="H278" s="47" t="s">
        <v>86</v>
      </c>
      <c r="I278" s="47"/>
      <c r="J278" s="47"/>
      <c r="K278" s="61" t="s">
        <v>469</v>
      </c>
      <c r="L278" s="4"/>
      <c r="M278" s="4"/>
      <c r="N278" s="4"/>
    </row>
    <row r="279" spans="1:14" ht="28.8" x14ac:dyDescent="0.3">
      <c r="A279" s="4">
        <f t="shared" si="4"/>
        <v>278</v>
      </c>
      <c r="B279" s="4" t="s">
        <v>1086</v>
      </c>
      <c r="C279" s="53" t="s">
        <v>1087</v>
      </c>
      <c r="D279" s="8">
        <v>90</v>
      </c>
      <c r="E279" s="8" t="s">
        <v>1076</v>
      </c>
      <c r="F279" s="54"/>
      <c r="G279" s="51"/>
      <c r="H279" s="47" t="s">
        <v>1088</v>
      </c>
      <c r="I279" s="47"/>
      <c r="J279" s="47"/>
      <c r="K279" s="61" t="s">
        <v>469</v>
      </c>
      <c r="L279" s="4"/>
      <c r="M279" s="4"/>
      <c r="N279" s="4"/>
    </row>
    <row r="280" spans="1:14" x14ac:dyDescent="0.3">
      <c r="A280" s="4">
        <f t="shared" si="4"/>
        <v>279</v>
      </c>
      <c r="B280" s="4" t="s">
        <v>1089</v>
      </c>
      <c r="C280" s="53" t="s">
        <v>1090</v>
      </c>
      <c r="D280" s="8">
        <v>200</v>
      </c>
      <c r="E280" s="8" t="s">
        <v>1076</v>
      </c>
      <c r="F280" s="54"/>
      <c r="G280" s="51"/>
      <c r="H280" s="47" t="s">
        <v>98</v>
      </c>
      <c r="I280" s="47"/>
      <c r="J280" s="47"/>
      <c r="K280" s="61" t="s">
        <v>469</v>
      </c>
      <c r="L280" s="4"/>
      <c r="M280" s="4"/>
      <c r="N280" s="4"/>
    </row>
    <row r="281" spans="1:14" x14ac:dyDescent="0.3">
      <c r="A281" s="4">
        <f t="shared" si="4"/>
        <v>280</v>
      </c>
      <c r="B281" s="4" t="s">
        <v>1091</v>
      </c>
      <c r="C281" s="53" t="s">
        <v>1092</v>
      </c>
      <c r="D281" s="9">
        <v>292500</v>
      </c>
      <c r="E281" s="8" t="s">
        <v>1067</v>
      </c>
      <c r="F281" s="54"/>
      <c r="G281" s="51"/>
      <c r="H281" s="47" t="s">
        <v>192</v>
      </c>
      <c r="I281" s="47"/>
      <c r="J281" s="47"/>
      <c r="K281" s="61" t="s">
        <v>469</v>
      </c>
      <c r="L281" s="4"/>
      <c r="M281" s="4"/>
      <c r="N281" s="4"/>
    </row>
    <row r="282" spans="1:14" x14ac:dyDescent="0.3">
      <c r="A282" s="4">
        <f t="shared" si="4"/>
        <v>281</v>
      </c>
      <c r="B282" s="4" t="s">
        <v>1093</v>
      </c>
      <c r="C282" s="53" t="s">
        <v>1094</v>
      </c>
      <c r="D282" s="8">
        <v>0.123</v>
      </c>
      <c r="E282" s="8" t="s">
        <v>1095</v>
      </c>
      <c r="F282" s="54"/>
      <c r="G282" s="51"/>
      <c r="H282" s="47" t="s">
        <v>234</v>
      </c>
      <c r="I282" s="47"/>
      <c r="J282" s="47"/>
      <c r="K282" s="61" t="s">
        <v>469</v>
      </c>
      <c r="L282" s="4"/>
      <c r="M282" s="4"/>
      <c r="N282" s="4"/>
    </row>
    <row r="283" spans="1:14" x14ac:dyDescent="0.3">
      <c r="A283" s="4">
        <f t="shared" si="4"/>
        <v>282</v>
      </c>
      <c r="B283" s="4" t="s">
        <v>1096</v>
      </c>
      <c r="C283" s="53" t="s">
        <v>1097</v>
      </c>
      <c r="D283" s="8">
        <v>50</v>
      </c>
      <c r="E283" s="8" t="s">
        <v>1076</v>
      </c>
      <c r="F283" s="54"/>
      <c r="G283" s="51"/>
      <c r="H283" s="47" t="s">
        <v>1098</v>
      </c>
      <c r="I283" s="47"/>
      <c r="J283" s="47"/>
      <c r="K283" s="61" t="s">
        <v>469</v>
      </c>
      <c r="L283" s="4"/>
      <c r="M283" s="4"/>
      <c r="N283" s="4"/>
    </row>
    <row r="284" spans="1:14" x14ac:dyDescent="0.3">
      <c r="A284" s="4">
        <f t="shared" si="4"/>
        <v>283</v>
      </c>
      <c r="B284" s="4" t="s">
        <v>1099</v>
      </c>
      <c r="C284" s="53" t="s">
        <v>1100</v>
      </c>
      <c r="D284" s="8">
        <v>50</v>
      </c>
      <c r="E284" s="8" t="s">
        <v>1076</v>
      </c>
      <c r="F284" s="54"/>
      <c r="G284" s="51"/>
      <c r="H284" s="47" t="s">
        <v>1101</v>
      </c>
      <c r="I284" s="47"/>
      <c r="J284" s="47"/>
      <c r="K284" s="61" t="s">
        <v>469</v>
      </c>
      <c r="L284" s="4"/>
      <c r="M284" s="4"/>
      <c r="N284" s="4"/>
    </row>
    <row r="285" spans="1:14" x14ac:dyDescent="0.3">
      <c r="A285" s="4">
        <f t="shared" si="4"/>
        <v>284</v>
      </c>
      <c r="B285" s="4" t="s">
        <v>1102</v>
      </c>
      <c r="C285" s="53" t="s">
        <v>1103</v>
      </c>
      <c r="D285" s="8">
        <v>350</v>
      </c>
      <c r="E285" s="8" t="s">
        <v>1064</v>
      </c>
      <c r="F285" s="54"/>
      <c r="G285" s="51"/>
      <c r="H285" s="47">
        <v>2172</v>
      </c>
      <c r="I285" s="47"/>
      <c r="J285" s="47"/>
      <c r="K285" s="61"/>
      <c r="L285" s="4"/>
      <c r="M285" s="4"/>
      <c r="N285" s="4"/>
    </row>
    <row r="286" spans="1:14" ht="28.8" x14ac:dyDescent="0.3">
      <c r="A286" s="4">
        <f t="shared" si="4"/>
        <v>285</v>
      </c>
      <c r="B286" s="4" t="s">
        <v>1104</v>
      </c>
      <c r="C286" s="53" t="s">
        <v>1105</v>
      </c>
      <c r="D286" s="8">
        <v>0.1</v>
      </c>
      <c r="E286" s="8" t="s">
        <v>1076</v>
      </c>
      <c r="F286" s="54"/>
      <c r="G286" s="51"/>
      <c r="H286" s="47" t="s">
        <v>1106</v>
      </c>
      <c r="I286" s="47"/>
      <c r="J286" s="47"/>
      <c r="K286" s="61" t="s">
        <v>469</v>
      </c>
      <c r="L286" s="4"/>
      <c r="M286" s="4"/>
      <c r="N286" s="4"/>
    </row>
    <row r="287" spans="1:14" x14ac:dyDescent="0.3">
      <c r="A287" s="4">
        <f t="shared" si="4"/>
        <v>286</v>
      </c>
      <c r="B287" s="4" t="s">
        <v>1107</v>
      </c>
      <c r="C287" s="53" t="s">
        <v>1108</v>
      </c>
      <c r="D287" s="8">
        <v>250</v>
      </c>
      <c r="E287" s="8" t="s">
        <v>1076</v>
      </c>
      <c r="F287" s="54"/>
      <c r="G287" s="51"/>
      <c r="H287" s="47" t="s">
        <v>127</v>
      </c>
      <c r="I287" s="47"/>
      <c r="J287" s="47"/>
      <c r="K287" s="61" t="s">
        <v>469</v>
      </c>
      <c r="L287" s="4"/>
      <c r="M287" s="4"/>
      <c r="N287" s="4"/>
    </row>
    <row r="288" spans="1:14" x14ac:dyDescent="0.3">
      <c r="A288" s="4">
        <f t="shared" si="4"/>
        <v>287</v>
      </c>
      <c r="B288" s="4" t="s">
        <v>1109</v>
      </c>
      <c r="C288" s="53" t="s">
        <v>1110</v>
      </c>
      <c r="D288" s="8">
        <v>150</v>
      </c>
      <c r="E288" s="8" t="s">
        <v>1076</v>
      </c>
      <c r="F288" s="54"/>
      <c r="G288" s="51"/>
      <c r="H288" s="47" t="s">
        <v>873</v>
      </c>
      <c r="I288" s="47"/>
      <c r="J288" s="47"/>
      <c r="K288" s="61" t="s">
        <v>469</v>
      </c>
      <c r="L288" s="4"/>
      <c r="M288" s="4"/>
      <c r="N288" s="4"/>
    </row>
    <row r="289" spans="1:14" x14ac:dyDescent="0.3">
      <c r="A289" s="4">
        <f t="shared" si="4"/>
        <v>288</v>
      </c>
      <c r="B289" s="4" t="s">
        <v>1111</v>
      </c>
      <c r="C289" s="53" t="s">
        <v>1112</v>
      </c>
      <c r="D289" s="9">
        <v>390000</v>
      </c>
      <c r="E289" s="8" t="s">
        <v>1067</v>
      </c>
      <c r="F289" s="54"/>
      <c r="G289" s="51"/>
      <c r="H289" s="47" t="s">
        <v>188</v>
      </c>
      <c r="I289" s="47"/>
      <c r="J289" s="47"/>
      <c r="K289" s="61" t="s">
        <v>469</v>
      </c>
      <c r="L289" s="4"/>
      <c r="M289" s="4"/>
      <c r="N289" s="4"/>
    </row>
    <row r="290" spans="1:14" x14ac:dyDescent="0.3">
      <c r="A290" s="4">
        <f t="shared" si="4"/>
        <v>289</v>
      </c>
      <c r="B290" s="4" t="s">
        <v>1113</v>
      </c>
      <c r="C290" s="53" t="s">
        <v>1114</v>
      </c>
      <c r="D290" s="8">
        <v>460</v>
      </c>
      <c r="E290" s="8" t="s">
        <v>1115</v>
      </c>
      <c r="F290" s="54"/>
      <c r="G290" s="51"/>
      <c r="H290" s="47" t="s">
        <v>69</v>
      </c>
      <c r="I290" s="47"/>
      <c r="J290" s="47"/>
      <c r="K290" s="61" t="s">
        <v>469</v>
      </c>
      <c r="L290" s="4"/>
      <c r="M290" s="4"/>
      <c r="N290" s="4"/>
    </row>
    <row r="291" spans="1:14" x14ac:dyDescent="0.3">
      <c r="A291" s="4">
        <f t="shared" si="4"/>
        <v>290</v>
      </c>
      <c r="B291" s="4" t="s">
        <v>1116</v>
      </c>
      <c r="C291" s="53" t="s">
        <v>1117</v>
      </c>
      <c r="D291" s="8">
        <v>93000</v>
      </c>
      <c r="E291" s="8" t="s">
        <v>1070</v>
      </c>
      <c r="F291" s="54"/>
      <c r="G291" s="51"/>
      <c r="H291" s="47" t="s">
        <v>291</v>
      </c>
      <c r="I291" s="47"/>
      <c r="J291" s="47"/>
      <c r="K291" s="61"/>
      <c r="L291" s="4"/>
      <c r="M291" s="4"/>
      <c r="N291" s="4"/>
    </row>
    <row r="292" spans="1:14" x14ac:dyDescent="0.3">
      <c r="A292" s="4">
        <f t="shared" si="4"/>
        <v>291</v>
      </c>
      <c r="B292" s="4" t="s">
        <v>1118</v>
      </c>
      <c r="C292" s="53" t="s">
        <v>1119</v>
      </c>
      <c r="D292" s="8">
        <v>32</v>
      </c>
      <c r="E292" s="8" t="s">
        <v>1076</v>
      </c>
      <c r="F292" s="54"/>
      <c r="G292" s="51"/>
      <c r="H292" s="47" t="s">
        <v>166</v>
      </c>
      <c r="I292" s="47"/>
      <c r="J292" s="47"/>
      <c r="K292" s="61" t="s">
        <v>469</v>
      </c>
      <c r="L292" s="4"/>
      <c r="M292" s="4"/>
      <c r="N292" s="4"/>
    </row>
    <row r="293" spans="1:14" x14ac:dyDescent="0.3">
      <c r="A293" s="4">
        <f t="shared" si="4"/>
        <v>292</v>
      </c>
      <c r="B293" s="4" t="s">
        <v>1120</v>
      </c>
      <c r="C293" s="53" t="s">
        <v>1121</v>
      </c>
      <c r="D293" s="8">
        <v>75</v>
      </c>
      <c r="E293" s="8" t="s">
        <v>1076</v>
      </c>
      <c r="F293" s="54"/>
      <c r="G293" s="51"/>
      <c r="H293" s="47" t="s">
        <v>518</v>
      </c>
      <c r="I293" s="47"/>
      <c r="J293" s="47"/>
      <c r="K293" s="61" t="s">
        <v>469</v>
      </c>
      <c r="L293" s="4"/>
      <c r="M293" s="4"/>
      <c r="N293" s="4"/>
    </row>
    <row r="294" spans="1:14" x14ac:dyDescent="0.3">
      <c r="A294" s="4">
        <f t="shared" si="4"/>
        <v>293</v>
      </c>
      <c r="B294" s="4" t="s">
        <v>1122</v>
      </c>
      <c r="C294" s="53" t="s">
        <v>1123</v>
      </c>
      <c r="D294" s="9">
        <v>1700000</v>
      </c>
      <c r="E294" s="8" t="s">
        <v>1067</v>
      </c>
      <c r="F294" s="54"/>
      <c r="G294" s="51"/>
      <c r="H294" s="47" t="s">
        <v>341</v>
      </c>
      <c r="I294" s="47"/>
      <c r="J294" s="47"/>
      <c r="K294" s="61"/>
      <c r="L294" s="4"/>
      <c r="M294" s="4"/>
      <c r="N294" s="4"/>
    </row>
    <row r="295" spans="1:14" x14ac:dyDescent="0.3">
      <c r="A295" s="4">
        <f t="shared" si="4"/>
        <v>294</v>
      </c>
      <c r="B295" s="4" t="s">
        <v>1124</v>
      </c>
      <c r="C295" s="53" t="s">
        <v>1125</v>
      </c>
      <c r="D295" s="8">
        <v>280000</v>
      </c>
      <c r="E295" s="8" t="s">
        <v>1067</v>
      </c>
      <c r="F295" s="54"/>
      <c r="G295" s="51"/>
      <c r="H295" s="47" t="s">
        <v>117</v>
      </c>
      <c r="I295" s="47"/>
      <c r="J295" s="47"/>
      <c r="K295" s="61" t="s">
        <v>469</v>
      </c>
      <c r="L295" s="4"/>
      <c r="M295" s="4"/>
      <c r="N295" s="4"/>
    </row>
    <row r="296" spans="1:14" x14ac:dyDescent="0.3">
      <c r="A296" s="4">
        <f t="shared" si="4"/>
        <v>295</v>
      </c>
      <c r="B296" s="4" t="s">
        <v>1126</v>
      </c>
      <c r="C296" s="53" t="s">
        <v>1127</v>
      </c>
      <c r="D296" s="8">
        <v>13</v>
      </c>
      <c r="E296" s="47" t="s">
        <v>1128</v>
      </c>
      <c r="F296" s="54"/>
      <c r="G296" s="51"/>
      <c r="H296" s="47" t="s">
        <v>306</v>
      </c>
      <c r="I296" s="47"/>
      <c r="J296" s="47"/>
      <c r="K296" s="61" t="s">
        <v>469</v>
      </c>
      <c r="L296" s="4"/>
      <c r="M296" s="4"/>
      <c r="N296" s="4"/>
    </row>
    <row r="297" spans="1:14" x14ac:dyDescent="0.3">
      <c r="A297" s="4">
        <f t="shared" si="4"/>
        <v>296</v>
      </c>
      <c r="B297" s="4" t="s">
        <v>1129</v>
      </c>
      <c r="C297" s="53" t="s">
        <v>1130</v>
      </c>
      <c r="D297" s="9">
        <v>42250</v>
      </c>
      <c r="E297" s="8" t="s">
        <v>517</v>
      </c>
      <c r="F297" s="54"/>
      <c r="G297" s="51"/>
      <c r="H297" s="47" t="s">
        <v>196</v>
      </c>
      <c r="I297" s="47"/>
      <c r="J297" s="47"/>
      <c r="K297" s="61" t="s">
        <v>469</v>
      </c>
      <c r="L297" s="4"/>
      <c r="M297" s="4"/>
      <c r="N297" s="4"/>
    </row>
    <row r="298" spans="1:14" x14ac:dyDescent="0.3">
      <c r="A298" s="4">
        <f t="shared" si="4"/>
        <v>297</v>
      </c>
      <c r="B298" s="4" t="s">
        <v>1131</v>
      </c>
      <c r="C298" s="53" t="s">
        <v>1132</v>
      </c>
      <c r="D298" s="8">
        <v>3</v>
      </c>
      <c r="E298" s="8" t="s">
        <v>1133</v>
      </c>
      <c r="F298" s="54"/>
      <c r="G298" s="51"/>
      <c r="H298" s="47" t="s">
        <v>173</v>
      </c>
      <c r="I298" s="47"/>
      <c r="J298" s="47"/>
      <c r="K298" s="61" t="s">
        <v>469</v>
      </c>
      <c r="L298" s="4"/>
      <c r="M298" s="4"/>
      <c r="N298" s="4"/>
    </row>
    <row r="299" spans="1:14" x14ac:dyDescent="0.3">
      <c r="A299" s="4">
        <f t="shared" si="4"/>
        <v>298</v>
      </c>
      <c r="B299" s="4" t="s">
        <v>1134</v>
      </c>
      <c r="C299" s="53" t="s">
        <v>1135</v>
      </c>
      <c r="D299" s="8">
        <v>380</v>
      </c>
      <c r="E299" s="8" t="s">
        <v>1064</v>
      </c>
      <c r="F299" s="54"/>
      <c r="G299" s="51"/>
      <c r="H299" s="47" t="s">
        <v>50</v>
      </c>
      <c r="I299" s="47"/>
      <c r="J299" s="47"/>
      <c r="K299" s="61" t="s">
        <v>469</v>
      </c>
      <c r="L299" s="4"/>
      <c r="M299" s="4"/>
      <c r="N299" s="4"/>
    </row>
    <row r="300" spans="1:14" x14ac:dyDescent="0.3">
      <c r="A300" s="4">
        <f t="shared" si="4"/>
        <v>299</v>
      </c>
      <c r="B300" s="4" t="s">
        <v>299</v>
      </c>
      <c r="C300" s="53" t="s">
        <v>1136</v>
      </c>
      <c r="D300" s="68" t="s">
        <v>1137</v>
      </c>
      <c r="E300" s="8" t="s">
        <v>1067</v>
      </c>
      <c r="F300" s="54"/>
      <c r="G300" s="51"/>
      <c r="H300" s="47" t="s">
        <v>298</v>
      </c>
      <c r="I300" s="47"/>
      <c r="J300" s="47" t="s">
        <v>529</v>
      </c>
      <c r="K300" s="61" t="s">
        <v>1137</v>
      </c>
      <c r="L300" s="6">
        <v>22300000</v>
      </c>
      <c r="M300" s="4">
        <v>22300000</v>
      </c>
      <c r="N300" s="4"/>
    </row>
    <row r="301" spans="1:14" x14ac:dyDescent="0.3">
      <c r="A301" s="4">
        <f t="shared" si="4"/>
        <v>300</v>
      </c>
      <c r="B301" s="4" t="s">
        <v>1138</v>
      </c>
      <c r="C301" s="53" t="s">
        <v>1139</v>
      </c>
      <c r="D301" s="8">
        <v>35</v>
      </c>
      <c r="E301" s="8" t="s">
        <v>1076</v>
      </c>
      <c r="F301" s="54"/>
      <c r="G301" s="51"/>
      <c r="H301" s="47" t="s">
        <v>162</v>
      </c>
      <c r="I301" s="47"/>
      <c r="J301" s="47"/>
      <c r="K301" s="61" t="s">
        <v>469</v>
      </c>
      <c r="L301" s="4"/>
      <c r="M301" s="4"/>
      <c r="N301" s="4"/>
    </row>
    <row r="302" spans="1:14" x14ac:dyDescent="0.3">
      <c r="A302" s="4">
        <f t="shared" si="4"/>
        <v>301</v>
      </c>
      <c r="B302" s="4" t="s">
        <v>1140</v>
      </c>
      <c r="C302" s="53" t="s">
        <v>1141</v>
      </c>
      <c r="D302" s="9">
        <v>44000000</v>
      </c>
      <c r="E302" s="8" t="s">
        <v>1067</v>
      </c>
      <c r="F302" s="54"/>
      <c r="G302" s="51"/>
      <c r="H302" s="47" t="s">
        <v>302</v>
      </c>
      <c r="I302" s="47"/>
      <c r="J302" s="47"/>
      <c r="K302" s="61" t="s">
        <v>469</v>
      </c>
      <c r="L302" s="4"/>
      <c r="M302" s="4"/>
      <c r="N302" s="4"/>
    </row>
    <row r="303" spans="1:14" x14ac:dyDescent="0.3">
      <c r="A303" s="4">
        <f t="shared" si="4"/>
        <v>302</v>
      </c>
      <c r="B303" s="4" t="s">
        <v>1142</v>
      </c>
      <c r="C303" s="99" t="s">
        <v>1143</v>
      </c>
      <c r="D303" s="49">
        <v>3.45</v>
      </c>
      <c r="E303" s="49" t="s">
        <v>1144</v>
      </c>
      <c r="F303" s="91"/>
      <c r="G303" s="56"/>
      <c r="H303" s="67" t="s">
        <v>395</v>
      </c>
      <c r="I303" s="47"/>
      <c r="J303" s="47"/>
      <c r="K303" s="61"/>
      <c r="L303" s="4"/>
      <c r="M303" s="4"/>
      <c r="N303" s="4"/>
    </row>
    <row r="304" spans="1:14" x14ac:dyDescent="0.3">
      <c r="A304" s="4">
        <f t="shared" si="4"/>
        <v>303</v>
      </c>
      <c r="B304" s="4" t="s">
        <v>1145</v>
      </c>
      <c r="C304" s="53" t="s">
        <v>1146</v>
      </c>
      <c r="D304" s="9">
        <v>60000</v>
      </c>
      <c r="E304" s="8" t="s">
        <v>1147</v>
      </c>
      <c r="F304" s="54"/>
      <c r="G304" s="51"/>
      <c r="H304" s="47" t="s">
        <v>79</v>
      </c>
      <c r="I304" s="47"/>
      <c r="J304" s="47"/>
      <c r="K304" s="61" t="s">
        <v>469</v>
      </c>
      <c r="L304" s="4"/>
      <c r="M304" s="4"/>
      <c r="N304" s="4"/>
    </row>
    <row r="305" spans="1:14" x14ac:dyDescent="0.3">
      <c r="A305" s="4">
        <f t="shared" si="4"/>
        <v>304</v>
      </c>
      <c r="B305" s="4" t="s">
        <v>1148</v>
      </c>
      <c r="C305" s="53" t="s">
        <v>1149</v>
      </c>
      <c r="D305" s="9">
        <v>10000000</v>
      </c>
      <c r="E305" s="8" t="s">
        <v>1067</v>
      </c>
      <c r="F305" s="54"/>
      <c r="G305" s="51"/>
      <c r="H305" s="47" t="s">
        <v>79</v>
      </c>
      <c r="I305" s="47"/>
      <c r="J305" s="47"/>
      <c r="K305" s="61" t="s">
        <v>469</v>
      </c>
      <c r="L305" s="4"/>
      <c r="M305" s="4"/>
      <c r="N305" s="4"/>
    </row>
    <row r="306" spans="1:14" x14ac:dyDescent="0.3">
      <c r="A306" s="4">
        <f t="shared" si="4"/>
        <v>305</v>
      </c>
      <c r="B306" s="4" t="s">
        <v>1150</v>
      </c>
      <c r="C306" s="53" t="s">
        <v>1151</v>
      </c>
      <c r="D306" s="9">
        <v>53000</v>
      </c>
      <c r="E306" s="8" t="s">
        <v>1147</v>
      </c>
      <c r="F306" s="54"/>
      <c r="G306" s="51"/>
      <c r="H306" s="47" t="s">
        <v>79</v>
      </c>
      <c r="I306" s="47"/>
      <c r="J306" s="47"/>
      <c r="K306" s="61" t="s">
        <v>469</v>
      </c>
      <c r="L306" s="4"/>
      <c r="M306" s="4"/>
      <c r="N306" s="4"/>
    </row>
    <row r="307" spans="1:14" x14ac:dyDescent="0.3">
      <c r="A307" s="4">
        <f t="shared" si="4"/>
        <v>306</v>
      </c>
      <c r="B307" s="4" t="s">
        <v>1152</v>
      </c>
      <c r="C307" s="53" t="s">
        <v>1153</v>
      </c>
      <c r="D307" s="8">
        <v>35</v>
      </c>
      <c r="E307" s="8" t="s">
        <v>1076</v>
      </c>
      <c r="F307" s="54"/>
      <c r="G307" s="51"/>
      <c r="H307" s="47" t="s">
        <v>1154</v>
      </c>
      <c r="I307" s="47"/>
      <c r="J307" s="47"/>
      <c r="K307" s="61" t="s">
        <v>469</v>
      </c>
      <c r="L307" s="4"/>
      <c r="M307" s="4"/>
      <c r="N307" s="4"/>
    </row>
    <row r="308" spans="1:14" x14ac:dyDescent="0.3">
      <c r="A308" s="4">
        <f t="shared" si="4"/>
        <v>307</v>
      </c>
      <c r="B308" s="4" t="s">
        <v>1155</v>
      </c>
      <c r="C308" s="99" t="s">
        <v>1156</v>
      </c>
      <c r="D308" s="49">
        <v>1000000</v>
      </c>
      <c r="E308" s="49" t="s">
        <v>1076</v>
      </c>
      <c r="F308" s="91"/>
      <c r="G308" s="56"/>
      <c r="H308" s="67" t="s">
        <v>395</v>
      </c>
      <c r="I308" s="47"/>
      <c r="J308" s="47"/>
      <c r="K308" s="61"/>
      <c r="L308" s="4"/>
      <c r="M308" s="4"/>
      <c r="N308" s="4"/>
    </row>
    <row r="309" spans="1:14" x14ac:dyDescent="0.3">
      <c r="A309" s="4">
        <f t="shared" si="4"/>
        <v>308</v>
      </c>
      <c r="B309" s="4" t="s">
        <v>1157</v>
      </c>
      <c r="C309" s="53" t="s">
        <v>1158</v>
      </c>
      <c r="D309" s="8">
        <v>87900000</v>
      </c>
      <c r="E309" s="8" t="s">
        <v>1067</v>
      </c>
      <c r="F309" s="54"/>
      <c r="G309" s="51"/>
      <c r="H309" s="47" t="s">
        <v>353</v>
      </c>
      <c r="I309" s="47"/>
      <c r="J309" s="47"/>
      <c r="K309" s="61"/>
      <c r="L309" s="4"/>
      <c r="M309" s="4"/>
      <c r="N309" s="4"/>
    </row>
    <row r="310" spans="1:14" ht="28.8" x14ac:dyDescent="0.3">
      <c r="A310" s="4">
        <f t="shared" si="4"/>
        <v>309</v>
      </c>
      <c r="B310" s="4" t="s">
        <v>1159</v>
      </c>
      <c r="C310" s="53" t="s">
        <v>1160</v>
      </c>
      <c r="D310" s="69">
        <v>15.3</v>
      </c>
      <c r="E310" s="8" t="s">
        <v>1161</v>
      </c>
      <c r="F310" s="54"/>
      <c r="G310" s="51"/>
      <c r="H310" s="47" t="s">
        <v>276</v>
      </c>
      <c r="I310" s="47"/>
      <c r="J310" s="47" t="s">
        <v>557</v>
      </c>
      <c r="K310" s="61" t="s">
        <v>469</v>
      </c>
      <c r="L310" s="4"/>
      <c r="M310" s="4"/>
      <c r="N310" s="4"/>
    </row>
    <row r="311" spans="1:14" ht="28.8" x14ac:dyDescent="0.3">
      <c r="A311" s="4">
        <f t="shared" si="4"/>
        <v>310</v>
      </c>
      <c r="B311" s="4" t="s">
        <v>1162</v>
      </c>
      <c r="C311" s="53" t="s">
        <v>1160</v>
      </c>
      <c r="D311" s="69">
        <v>19.100000000000001</v>
      </c>
      <c r="E311" s="8" t="s">
        <v>1161</v>
      </c>
      <c r="F311" s="54"/>
      <c r="G311" s="51"/>
      <c r="H311" s="47" t="s">
        <v>276</v>
      </c>
      <c r="I311" s="47"/>
      <c r="J311" s="47"/>
      <c r="K311" s="61"/>
      <c r="L311" s="4"/>
      <c r="M311" s="4"/>
      <c r="N311" s="4"/>
    </row>
    <row r="312" spans="1:14" x14ac:dyDescent="0.3">
      <c r="A312" s="4">
        <f t="shared" si="4"/>
        <v>311</v>
      </c>
      <c r="B312" s="4" t="s">
        <v>315</v>
      </c>
      <c r="C312" s="53" t="s">
        <v>1163</v>
      </c>
      <c r="D312" s="8">
        <v>150000000</v>
      </c>
      <c r="E312" s="8" t="s">
        <v>1067</v>
      </c>
      <c r="F312" s="54"/>
      <c r="G312" s="51"/>
      <c r="H312" s="47" t="s">
        <v>314</v>
      </c>
      <c r="I312" s="47"/>
      <c r="J312" s="47"/>
      <c r="K312" s="61" t="s">
        <v>469</v>
      </c>
      <c r="L312" s="4"/>
      <c r="M312" s="4"/>
      <c r="N312" s="4"/>
    </row>
    <row r="313" spans="1:14" x14ac:dyDescent="0.3">
      <c r="A313" s="4">
        <f t="shared" ref="A313:A376" si="5">A312+1</f>
        <v>312</v>
      </c>
      <c r="B313" s="4" t="s">
        <v>1164</v>
      </c>
      <c r="C313" s="53" t="s">
        <v>1165</v>
      </c>
      <c r="D313" s="8">
        <v>3</v>
      </c>
      <c r="E313" s="8" t="s">
        <v>1070</v>
      </c>
      <c r="F313" s="54"/>
      <c r="G313" s="51"/>
      <c r="H313" s="47" t="s">
        <v>177</v>
      </c>
      <c r="I313" s="47"/>
      <c r="J313" s="47"/>
      <c r="K313" s="61" t="s">
        <v>469</v>
      </c>
      <c r="L313" s="4"/>
      <c r="M313" s="4"/>
      <c r="N313" s="4"/>
    </row>
    <row r="314" spans="1:14" x14ac:dyDescent="0.3">
      <c r="A314" s="4">
        <f t="shared" si="5"/>
        <v>313</v>
      </c>
      <c r="B314" s="4" t="s">
        <v>1166</v>
      </c>
      <c r="C314" s="53" t="s">
        <v>1167</v>
      </c>
      <c r="D314" s="8">
        <v>35</v>
      </c>
      <c r="E314" s="8" t="s">
        <v>1076</v>
      </c>
      <c r="F314" s="54"/>
      <c r="G314" s="51"/>
      <c r="H314" s="47" t="s">
        <v>139</v>
      </c>
      <c r="I314" s="47"/>
      <c r="J314" s="47"/>
      <c r="K314" s="61" t="s">
        <v>469</v>
      </c>
      <c r="L314" s="4"/>
      <c r="M314" s="4"/>
      <c r="N314" s="4"/>
    </row>
    <row r="315" spans="1:14" x14ac:dyDescent="0.3">
      <c r="A315" s="4">
        <f t="shared" si="5"/>
        <v>314</v>
      </c>
      <c r="B315" s="4" t="s">
        <v>1168</v>
      </c>
      <c r="C315" s="53" t="s">
        <v>1169</v>
      </c>
      <c r="D315" s="8">
        <v>3.2999999999999901</v>
      </c>
      <c r="E315" s="8" t="s">
        <v>1070</v>
      </c>
      <c r="F315" s="54"/>
      <c r="G315" s="51"/>
      <c r="H315" s="47" t="s">
        <v>177</v>
      </c>
      <c r="I315" s="47"/>
      <c r="J315" s="47"/>
      <c r="K315" s="61" t="s">
        <v>469</v>
      </c>
      <c r="L315" s="4"/>
      <c r="M315" s="4"/>
      <c r="N315" s="4"/>
    </row>
    <row r="316" spans="1:14" x14ac:dyDescent="0.3">
      <c r="A316" s="4">
        <f t="shared" si="5"/>
        <v>315</v>
      </c>
      <c r="B316" s="4" t="s">
        <v>1170</v>
      </c>
      <c r="C316" s="53" t="s">
        <v>1171</v>
      </c>
      <c r="D316" s="8">
        <v>16</v>
      </c>
      <c r="E316" s="8" t="s">
        <v>1073</v>
      </c>
      <c r="F316" s="54"/>
      <c r="G316" s="51"/>
      <c r="H316" s="47" t="s">
        <v>337</v>
      </c>
      <c r="I316" s="47"/>
      <c r="J316" s="47"/>
      <c r="K316" s="61"/>
      <c r="L316" s="4"/>
      <c r="M316" s="4"/>
      <c r="N316" s="4"/>
    </row>
    <row r="317" spans="1:14" x14ac:dyDescent="0.3">
      <c r="A317" s="4">
        <f t="shared" si="5"/>
        <v>316</v>
      </c>
      <c r="B317" s="4" t="s">
        <v>1172</v>
      </c>
      <c r="C317" s="53" t="s">
        <v>1173</v>
      </c>
      <c r="D317" s="8">
        <v>260</v>
      </c>
      <c r="E317" s="8" t="s">
        <v>1064</v>
      </c>
      <c r="F317" s="54"/>
      <c r="G317" s="51"/>
      <c r="H317" s="47" t="s">
        <v>38</v>
      </c>
      <c r="I317" s="47"/>
      <c r="J317" s="47"/>
      <c r="K317" s="61" t="s">
        <v>469</v>
      </c>
      <c r="L317" s="4"/>
      <c r="M317" s="4"/>
      <c r="N317" s="4"/>
    </row>
    <row r="318" spans="1:14" x14ac:dyDescent="0.3">
      <c r="A318" s="4">
        <f t="shared" si="5"/>
        <v>317</v>
      </c>
      <c r="B318" s="4" t="s">
        <v>319</v>
      </c>
      <c r="C318" s="53" t="s">
        <v>1174</v>
      </c>
      <c r="D318" s="97">
        <v>125000000</v>
      </c>
      <c r="E318" s="8" t="s">
        <v>1067</v>
      </c>
      <c r="F318" s="54"/>
      <c r="G318" s="51"/>
      <c r="H318" s="47" t="s">
        <v>318</v>
      </c>
      <c r="I318" s="47"/>
      <c r="J318" s="47"/>
      <c r="K318" s="61" t="s">
        <v>469</v>
      </c>
      <c r="L318" s="4"/>
      <c r="M318" s="4"/>
      <c r="N318" s="4"/>
    </row>
    <row r="319" spans="1:14" x14ac:dyDescent="0.3">
      <c r="A319" s="4">
        <f t="shared" si="5"/>
        <v>318</v>
      </c>
      <c r="B319" s="4" t="s">
        <v>1175</v>
      </c>
      <c r="C319" s="53" t="s">
        <v>1176</v>
      </c>
      <c r="D319" s="8">
        <v>25000000</v>
      </c>
      <c r="E319" s="8" t="s">
        <v>1067</v>
      </c>
      <c r="F319" s="54"/>
      <c r="G319" s="51"/>
      <c r="H319" s="47" t="s">
        <v>349</v>
      </c>
      <c r="I319" s="47"/>
      <c r="J319" s="47"/>
      <c r="K319" s="61"/>
      <c r="L319" s="4"/>
      <c r="M319" s="4"/>
      <c r="N319" s="4"/>
    </row>
    <row r="320" spans="1:14" x14ac:dyDescent="0.3">
      <c r="A320" s="4">
        <f t="shared" si="5"/>
        <v>319</v>
      </c>
      <c r="B320" s="4" t="s">
        <v>1177</v>
      </c>
      <c r="C320" s="53" t="s">
        <v>1178</v>
      </c>
      <c r="D320" s="8">
        <v>3.2999999999999901</v>
      </c>
      <c r="E320" s="8" t="s">
        <v>1070</v>
      </c>
      <c r="F320" s="54"/>
      <c r="G320" s="51"/>
      <c r="H320" s="47" t="s">
        <v>181</v>
      </c>
      <c r="I320" s="47"/>
      <c r="J320" s="47"/>
      <c r="K320" s="61" t="s">
        <v>469</v>
      </c>
      <c r="L320" s="4"/>
      <c r="M320" s="4"/>
      <c r="N320" s="4"/>
    </row>
    <row r="321" spans="1:14" x14ac:dyDescent="0.3">
      <c r="A321" s="4">
        <f t="shared" si="5"/>
        <v>320</v>
      </c>
      <c r="B321" s="4" t="s">
        <v>1179</v>
      </c>
      <c r="C321" s="53" t="s">
        <v>1180</v>
      </c>
      <c r="D321" s="8">
        <v>1000</v>
      </c>
      <c r="E321" s="8" t="s">
        <v>1181</v>
      </c>
      <c r="F321" s="54"/>
      <c r="G321" s="51"/>
      <c r="H321" s="47" t="s">
        <v>310</v>
      </c>
      <c r="I321" s="47"/>
      <c r="J321" s="47"/>
      <c r="K321" s="61" t="s">
        <v>469</v>
      </c>
      <c r="L321" s="4"/>
      <c r="M321" s="4"/>
      <c r="N321" s="4"/>
    </row>
    <row r="322" spans="1:14" x14ac:dyDescent="0.3">
      <c r="A322" s="4">
        <f t="shared" si="5"/>
        <v>321</v>
      </c>
      <c r="B322" s="4" t="s">
        <v>1182</v>
      </c>
      <c r="C322" s="96" t="s">
        <v>1183</v>
      </c>
      <c r="D322" s="80">
        <v>68.8</v>
      </c>
      <c r="E322" s="49" t="s">
        <v>1144</v>
      </c>
      <c r="F322" s="91"/>
      <c r="G322" s="56"/>
      <c r="H322" s="67" t="s">
        <v>401</v>
      </c>
      <c r="I322" s="47"/>
      <c r="J322" s="47"/>
      <c r="K322" s="61"/>
      <c r="L322" s="4"/>
      <c r="M322" s="4"/>
      <c r="N322" s="4"/>
    </row>
    <row r="323" spans="1:14" x14ac:dyDescent="0.3">
      <c r="A323" s="4">
        <f t="shared" si="5"/>
        <v>322</v>
      </c>
      <c r="B323" s="4" t="s">
        <v>1184</v>
      </c>
      <c r="C323" s="96" t="s">
        <v>1183</v>
      </c>
      <c r="D323" s="80">
        <v>68.8</v>
      </c>
      <c r="E323" s="49" t="s">
        <v>1144</v>
      </c>
      <c r="F323" s="91"/>
      <c r="G323" s="56"/>
      <c r="H323" s="67" t="s">
        <v>401</v>
      </c>
      <c r="I323" s="47"/>
      <c r="J323" s="47"/>
      <c r="K323" s="61"/>
      <c r="L323" s="4"/>
      <c r="M323" s="4"/>
      <c r="N323" s="4"/>
    </row>
    <row r="324" spans="1:14" x14ac:dyDescent="0.3">
      <c r="A324" s="4">
        <f t="shared" si="5"/>
        <v>323</v>
      </c>
      <c r="B324" s="4" t="s">
        <v>1185</v>
      </c>
      <c r="C324" s="96" t="s">
        <v>1183</v>
      </c>
      <c r="D324" s="80">
        <v>68.8</v>
      </c>
      <c r="E324" s="49" t="s">
        <v>1144</v>
      </c>
      <c r="F324" s="91"/>
      <c r="G324" s="56"/>
      <c r="H324" s="67" t="s">
        <v>401</v>
      </c>
      <c r="I324" s="47"/>
      <c r="J324" s="47"/>
      <c r="K324" s="61"/>
      <c r="L324" s="4"/>
      <c r="M324" s="4"/>
      <c r="N324" s="4"/>
    </row>
    <row r="325" spans="1:14" x14ac:dyDescent="0.3">
      <c r="A325" s="4">
        <f t="shared" si="5"/>
        <v>324</v>
      </c>
      <c r="B325" s="4" t="s">
        <v>1186</v>
      </c>
      <c r="C325" s="96" t="s">
        <v>1183</v>
      </c>
      <c r="D325" s="80">
        <v>74.400000000000006</v>
      </c>
      <c r="E325" s="49" t="s">
        <v>1144</v>
      </c>
      <c r="F325" s="91"/>
      <c r="G325" s="56"/>
      <c r="H325" s="67" t="s">
        <v>401</v>
      </c>
      <c r="I325" s="47"/>
      <c r="J325" s="47"/>
      <c r="K325" s="61"/>
      <c r="L325" s="4"/>
      <c r="M325" s="4"/>
      <c r="N325" s="4"/>
    </row>
    <row r="326" spans="1:14" x14ac:dyDescent="0.3">
      <c r="A326" s="4">
        <f t="shared" si="5"/>
        <v>325</v>
      </c>
      <c r="B326" s="4" t="s">
        <v>1187</v>
      </c>
      <c r="C326" s="53" t="s">
        <v>1188</v>
      </c>
      <c r="D326" s="8">
        <v>32</v>
      </c>
      <c r="E326" s="8" t="s">
        <v>1076</v>
      </c>
      <c r="F326" s="54"/>
      <c r="G326" s="51"/>
      <c r="H326" s="47" t="s">
        <v>109</v>
      </c>
      <c r="I326" s="47"/>
      <c r="J326" s="47"/>
      <c r="K326" s="61" t="s">
        <v>469</v>
      </c>
      <c r="L326" s="4"/>
      <c r="M326" s="4"/>
      <c r="N326" s="4"/>
    </row>
    <row r="327" spans="1:14" x14ac:dyDescent="0.3">
      <c r="A327" s="4">
        <f t="shared" si="5"/>
        <v>326</v>
      </c>
      <c r="B327" s="4" t="s">
        <v>1189</v>
      </c>
      <c r="C327" s="53" t="s">
        <v>1190</v>
      </c>
      <c r="D327" s="8">
        <v>210</v>
      </c>
      <c r="E327" s="8" t="s">
        <v>1191</v>
      </c>
      <c r="F327" s="54"/>
      <c r="G327" s="51"/>
      <c r="H327" s="47" t="s">
        <v>249</v>
      </c>
      <c r="I327" s="47"/>
      <c r="J327" s="47"/>
      <c r="K327" s="61" t="s">
        <v>469</v>
      </c>
      <c r="L327" s="4"/>
      <c r="M327" s="4"/>
      <c r="N327" s="4"/>
    </row>
    <row r="328" spans="1:14" x14ac:dyDescent="0.3">
      <c r="A328" s="4">
        <f t="shared" si="5"/>
        <v>327</v>
      </c>
      <c r="B328" s="4" t="s">
        <v>1192</v>
      </c>
      <c r="C328" s="53" t="s">
        <v>1193</v>
      </c>
      <c r="D328" s="8">
        <v>16600</v>
      </c>
      <c r="E328" s="8" t="s">
        <v>1194</v>
      </c>
      <c r="F328" s="54"/>
      <c r="G328" s="51"/>
      <c r="H328" s="47" t="s">
        <v>257</v>
      </c>
      <c r="I328" s="47"/>
      <c r="J328" s="47"/>
      <c r="K328" s="61" t="s">
        <v>469</v>
      </c>
      <c r="L328" s="4"/>
      <c r="M328" s="4"/>
      <c r="N328" s="4"/>
    </row>
    <row r="329" spans="1:14" x14ac:dyDescent="0.3">
      <c r="A329" s="4">
        <f t="shared" si="5"/>
        <v>328</v>
      </c>
      <c r="B329" s="4" t="s">
        <v>1195</v>
      </c>
      <c r="C329" s="53" t="s">
        <v>1196</v>
      </c>
      <c r="D329" s="8">
        <v>4900</v>
      </c>
      <c r="E329" s="8" t="s">
        <v>1197</v>
      </c>
      <c r="F329" s="54"/>
      <c r="G329" s="51"/>
      <c r="H329" s="47" t="s">
        <v>253</v>
      </c>
      <c r="I329" s="47"/>
      <c r="J329" s="47"/>
      <c r="K329" s="61" t="s">
        <v>469</v>
      </c>
      <c r="L329" s="4"/>
      <c r="M329" s="4"/>
      <c r="N329" s="4"/>
    </row>
    <row r="330" spans="1:14" x14ac:dyDescent="0.3">
      <c r="A330" s="4">
        <f t="shared" si="5"/>
        <v>329</v>
      </c>
      <c r="B330" s="4" t="s">
        <v>1198</v>
      </c>
      <c r="C330" s="53" t="s">
        <v>1199</v>
      </c>
      <c r="D330" s="8">
        <v>75000</v>
      </c>
      <c r="E330" s="8" t="s">
        <v>1200</v>
      </c>
      <c r="F330" s="54"/>
      <c r="G330" s="51"/>
      <c r="H330" s="47" t="s">
        <v>265</v>
      </c>
      <c r="I330" s="47"/>
      <c r="J330" s="47"/>
      <c r="K330" s="61" t="s">
        <v>469</v>
      </c>
      <c r="L330" s="4"/>
      <c r="M330" s="4"/>
      <c r="N330" s="4"/>
    </row>
    <row r="331" spans="1:14" x14ac:dyDescent="0.3">
      <c r="A331" s="4">
        <f t="shared" si="5"/>
        <v>330</v>
      </c>
      <c r="B331" s="4" t="s">
        <v>1201</v>
      </c>
      <c r="C331" s="53" t="s">
        <v>1202</v>
      </c>
      <c r="D331" s="8">
        <v>150</v>
      </c>
      <c r="E331" s="8" t="s">
        <v>1203</v>
      </c>
      <c r="F331" s="54"/>
      <c r="G331" s="51"/>
      <c r="H331" s="47" t="s">
        <v>261</v>
      </c>
      <c r="I331" s="47"/>
      <c r="J331" s="47"/>
      <c r="K331" s="61" t="s">
        <v>469</v>
      </c>
      <c r="L331" s="4"/>
      <c r="M331" s="4"/>
      <c r="N331" s="4"/>
    </row>
    <row r="332" spans="1:14" x14ac:dyDescent="0.3">
      <c r="A332" s="4">
        <f t="shared" si="5"/>
        <v>331</v>
      </c>
      <c r="B332" s="4" t="s">
        <v>1204</v>
      </c>
      <c r="C332" s="53" t="s">
        <v>1205</v>
      </c>
      <c r="D332" s="8">
        <v>10000</v>
      </c>
      <c r="E332" s="8" t="s">
        <v>1206</v>
      </c>
      <c r="F332" s="54"/>
      <c r="G332" s="51"/>
      <c r="H332" s="47" t="s">
        <v>245</v>
      </c>
      <c r="I332" s="47"/>
      <c r="J332" s="47"/>
      <c r="K332" s="61" t="s">
        <v>469</v>
      </c>
      <c r="L332" s="4"/>
      <c r="M332" s="4"/>
      <c r="N332" s="4"/>
    </row>
    <row r="333" spans="1:14" x14ac:dyDescent="0.3">
      <c r="A333" s="4">
        <f t="shared" si="5"/>
        <v>332</v>
      </c>
      <c r="B333" s="4" t="s">
        <v>1207</v>
      </c>
      <c r="C333" s="53" t="s">
        <v>1208</v>
      </c>
      <c r="D333" s="8">
        <v>35000</v>
      </c>
      <c r="E333" s="8" t="s">
        <v>1194</v>
      </c>
      <c r="F333" s="54"/>
      <c r="G333" s="51"/>
      <c r="H333" s="47" t="s">
        <v>241</v>
      </c>
      <c r="I333" s="47"/>
      <c r="J333" s="47"/>
      <c r="K333" s="61" t="s">
        <v>469</v>
      </c>
      <c r="L333" s="4"/>
      <c r="M333" s="4"/>
      <c r="N333" s="4"/>
    </row>
    <row r="334" spans="1:14" x14ac:dyDescent="0.3">
      <c r="A334" s="4">
        <f t="shared" si="5"/>
        <v>333</v>
      </c>
      <c r="B334" s="4" t="s">
        <v>1209</v>
      </c>
      <c r="C334" s="53" t="s">
        <v>1210</v>
      </c>
      <c r="D334" s="8">
        <v>15</v>
      </c>
      <c r="E334" s="8" t="s">
        <v>1070</v>
      </c>
      <c r="F334" s="54"/>
      <c r="G334" s="51"/>
      <c r="H334" s="47" t="s">
        <v>276</v>
      </c>
      <c r="I334" s="47"/>
      <c r="J334" s="47"/>
      <c r="K334" s="61" t="s">
        <v>469</v>
      </c>
      <c r="L334" s="4"/>
      <c r="M334" s="4"/>
      <c r="N334" s="4"/>
    </row>
    <row r="335" spans="1:14" x14ac:dyDescent="0.3">
      <c r="A335" s="4">
        <f t="shared" si="5"/>
        <v>334</v>
      </c>
      <c r="B335" s="4" t="s">
        <v>1211</v>
      </c>
      <c r="C335" s="53" t="s">
        <v>1212</v>
      </c>
      <c r="D335" s="8">
        <v>48</v>
      </c>
      <c r="E335" s="8" t="s">
        <v>1073</v>
      </c>
      <c r="F335" s="54"/>
      <c r="G335" s="51"/>
      <c r="H335" s="47" t="s">
        <v>333</v>
      </c>
      <c r="I335" s="47"/>
      <c r="J335" s="47"/>
      <c r="K335" s="61" t="s">
        <v>469</v>
      </c>
      <c r="L335" s="4"/>
      <c r="M335" s="4"/>
      <c r="N335" s="4"/>
    </row>
    <row r="336" spans="1:14" x14ac:dyDescent="0.3">
      <c r="A336" s="4">
        <f t="shared" si="5"/>
        <v>335</v>
      </c>
      <c r="B336" s="4" t="s">
        <v>1213</v>
      </c>
      <c r="C336" s="53" t="s">
        <v>1214</v>
      </c>
      <c r="D336" s="8">
        <v>400</v>
      </c>
      <c r="E336" s="8" t="s">
        <v>1064</v>
      </c>
      <c r="F336" s="54"/>
      <c r="G336" s="51"/>
      <c r="H336" s="47" t="s">
        <v>27</v>
      </c>
      <c r="I336" s="47"/>
      <c r="J336" s="47"/>
      <c r="K336" s="61" t="s">
        <v>469</v>
      </c>
      <c r="L336" s="4"/>
      <c r="M336" s="4"/>
      <c r="N336" s="4"/>
    </row>
    <row r="337" spans="1:14" x14ac:dyDescent="0.3">
      <c r="A337" s="4">
        <f t="shared" si="5"/>
        <v>336</v>
      </c>
      <c r="B337" s="4" t="s">
        <v>1215</v>
      </c>
      <c r="C337" s="53" t="s">
        <v>1216</v>
      </c>
      <c r="D337" s="69">
        <v>600</v>
      </c>
      <c r="E337" s="8" t="s">
        <v>1076</v>
      </c>
      <c r="F337" s="54"/>
      <c r="G337" s="51"/>
      <c r="H337" s="47" t="s">
        <v>518</v>
      </c>
      <c r="I337" s="47"/>
      <c r="J337" s="47" t="s">
        <v>557</v>
      </c>
      <c r="K337" s="61" t="s">
        <v>469</v>
      </c>
      <c r="L337" s="4"/>
      <c r="M337" s="4"/>
      <c r="N337" s="4"/>
    </row>
    <row r="338" spans="1:14" x14ac:dyDescent="0.3">
      <c r="A338" s="4">
        <f t="shared" si="5"/>
        <v>337</v>
      </c>
      <c r="B338" s="4" t="s">
        <v>1217</v>
      </c>
      <c r="C338" s="53" t="s">
        <v>1216</v>
      </c>
      <c r="D338" s="69">
        <v>600</v>
      </c>
      <c r="E338" s="8" t="s">
        <v>1076</v>
      </c>
      <c r="F338" s="54"/>
      <c r="G338" s="51"/>
      <c r="H338" s="47" t="s">
        <v>518</v>
      </c>
      <c r="I338" s="47"/>
      <c r="J338" s="47"/>
      <c r="K338" s="61"/>
      <c r="L338" s="4"/>
      <c r="M338" s="4"/>
      <c r="N338" s="4"/>
    </row>
    <row r="339" spans="1:14" x14ac:dyDescent="0.3">
      <c r="A339" s="4">
        <f t="shared" si="5"/>
        <v>338</v>
      </c>
      <c r="B339" s="4" t="s">
        <v>1218</v>
      </c>
      <c r="C339" s="53" t="s">
        <v>1216</v>
      </c>
      <c r="D339" s="69">
        <v>300</v>
      </c>
      <c r="E339" s="8" t="s">
        <v>1076</v>
      </c>
      <c r="F339" s="54"/>
      <c r="G339" s="51"/>
      <c r="H339" s="47" t="s">
        <v>518</v>
      </c>
      <c r="I339" s="47"/>
      <c r="J339" s="47"/>
      <c r="K339" s="61"/>
      <c r="L339" s="4"/>
      <c r="M339" s="4"/>
      <c r="N339" s="4"/>
    </row>
    <row r="340" spans="1:14" x14ac:dyDescent="0.3">
      <c r="A340" s="4">
        <f t="shared" si="5"/>
        <v>339</v>
      </c>
      <c r="B340" s="4" t="s">
        <v>1219</v>
      </c>
      <c r="C340" s="53" t="s">
        <v>1216</v>
      </c>
      <c r="D340" s="69">
        <v>600</v>
      </c>
      <c r="E340" s="8" t="s">
        <v>1076</v>
      </c>
      <c r="F340" s="54"/>
      <c r="G340" s="51"/>
      <c r="H340" s="47" t="s">
        <v>518</v>
      </c>
      <c r="I340" s="47"/>
      <c r="J340" s="47"/>
      <c r="K340" s="61"/>
      <c r="L340" s="4"/>
      <c r="M340" s="4"/>
      <c r="N340" s="4"/>
    </row>
    <row r="341" spans="1:14" x14ac:dyDescent="0.3">
      <c r="A341" s="4">
        <f t="shared" si="5"/>
        <v>340</v>
      </c>
      <c r="B341" s="4" t="s">
        <v>1220</v>
      </c>
      <c r="C341" s="53" t="s">
        <v>1216</v>
      </c>
      <c r="D341" s="69">
        <v>600</v>
      </c>
      <c r="E341" s="8" t="s">
        <v>1076</v>
      </c>
      <c r="F341" s="54"/>
      <c r="G341" s="51"/>
      <c r="H341" s="47" t="s">
        <v>518</v>
      </c>
      <c r="I341" s="47"/>
      <c r="J341" s="47"/>
      <c r="K341" s="61"/>
      <c r="L341" s="4"/>
      <c r="M341" s="4"/>
      <c r="N341" s="4"/>
    </row>
    <row r="342" spans="1:14" x14ac:dyDescent="0.3">
      <c r="A342" s="4">
        <f t="shared" si="5"/>
        <v>341</v>
      </c>
      <c r="B342" s="4" t="s">
        <v>1221</v>
      </c>
      <c r="C342" s="53" t="s">
        <v>1216</v>
      </c>
      <c r="D342" s="69">
        <v>600</v>
      </c>
      <c r="E342" s="8" t="s">
        <v>1076</v>
      </c>
      <c r="F342" s="54"/>
      <c r="G342" s="51"/>
      <c r="H342" s="47" t="s">
        <v>518</v>
      </c>
      <c r="I342" s="47"/>
      <c r="J342" s="47"/>
      <c r="K342" s="61"/>
      <c r="L342" s="4"/>
      <c r="M342" s="4"/>
      <c r="N342" s="4"/>
    </row>
    <row r="343" spans="1:14" x14ac:dyDescent="0.3">
      <c r="A343" s="4">
        <f t="shared" si="5"/>
        <v>342</v>
      </c>
      <c r="B343" s="4" t="s">
        <v>1222</v>
      </c>
      <c r="C343" s="53" t="s">
        <v>1216</v>
      </c>
      <c r="D343" s="69">
        <v>300</v>
      </c>
      <c r="E343" s="8" t="s">
        <v>1076</v>
      </c>
      <c r="F343" s="54"/>
      <c r="G343" s="51"/>
      <c r="H343" s="47" t="s">
        <v>518</v>
      </c>
      <c r="I343" s="47"/>
      <c r="J343" s="47"/>
      <c r="K343" s="61"/>
      <c r="L343" s="4"/>
      <c r="M343" s="4"/>
      <c r="N343" s="4"/>
    </row>
    <row r="344" spans="1:14" x14ac:dyDescent="0.3">
      <c r="A344" s="4">
        <f t="shared" si="5"/>
        <v>343</v>
      </c>
      <c r="B344" s="4" t="s">
        <v>1223</v>
      </c>
      <c r="C344" s="53" t="s">
        <v>1216</v>
      </c>
      <c r="D344" s="69">
        <v>1200</v>
      </c>
      <c r="E344" s="8" t="s">
        <v>1076</v>
      </c>
      <c r="F344" s="54"/>
      <c r="G344" s="51"/>
      <c r="H344" s="47" t="s">
        <v>518</v>
      </c>
      <c r="I344" s="47"/>
      <c r="J344" s="47"/>
      <c r="K344" s="61"/>
      <c r="L344" s="4"/>
      <c r="M344" s="4"/>
      <c r="N344" s="4"/>
    </row>
    <row r="345" spans="1:14" x14ac:dyDescent="0.3">
      <c r="A345" s="4">
        <f t="shared" si="5"/>
        <v>344</v>
      </c>
      <c r="B345" s="4" t="s">
        <v>1224</v>
      </c>
      <c r="C345" s="12" t="s">
        <v>1216</v>
      </c>
      <c r="D345" s="69">
        <v>1200</v>
      </c>
      <c r="E345" s="8" t="s">
        <v>1076</v>
      </c>
      <c r="F345" s="54"/>
      <c r="G345" s="4"/>
      <c r="H345" s="47" t="s">
        <v>518</v>
      </c>
      <c r="I345" s="47"/>
      <c r="J345" s="79"/>
      <c r="K345" s="61"/>
      <c r="L345" s="4"/>
      <c r="M345" s="4"/>
      <c r="N345" s="4"/>
    </row>
    <row r="346" spans="1:14" x14ac:dyDescent="0.3">
      <c r="A346" s="4">
        <f t="shared" si="5"/>
        <v>345</v>
      </c>
      <c r="B346" s="4" t="s">
        <v>1225</v>
      </c>
      <c r="C346" s="12" t="s">
        <v>1226</v>
      </c>
      <c r="D346" s="69">
        <v>115</v>
      </c>
      <c r="E346" s="8" t="s">
        <v>1064</v>
      </c>
      <c r="F346" s="54"/>
      <c r="G346" s="4"/>
      <c r="H346" s="47" t="s">
        <v>65</v>
      </c>
      <c r="I346" s="47"/>
      <c r="J346" s="79"/>
      <c r="K346" s="61"/>
      <c r="L346" s="4"/>
      <c r="M346" s="4"/>
      <c r="N346" s="4"/>
    </row>
    <row r="347" spans="1:14" x14ac:dyDescent="0.3">
      <c r="A347" s="4">
        <f t="shared" si="5"/>
        <v>346</v>
      </c>
      <c r="B347" s="4" t="s">
        <v>1227</v>
      </c>
      <c r="C347" s="12" t="s">
        <v>1228</v>
      </c>
      <c r="D347" s="8">
        <v>32</v>
      </c>
      <c r="E347" s="8" t="s">
        <v>1076</v>
      </c>
      <c r="F347" s="54"/>
      <c r="G347" s="4"/>
      <c r="H347" s="47" t="s">
        <v>1229</v>
      </c>
      <c r="I347" s="47"/>
      <c r="J347" s="47"/>
      <c r="K347" s="8" t="s">
        <v>469</v>
      </c>
      <c r="L347" s="4"/>
      <c r="M347" s="4"/>
      <c r="N347" s="4"/>
    </row>
    <row r="348" spans="1:14" x14ac:dyDescent="0.3">
      <c r="A348" s="4">
        <f t="shared" si="5"/>
        <v>347</v>
      </c>
      <c r="B348" s="4" t="s">
        <v>1230</v>
      </c>
      <c r="C348" s="12" t="s">
        <v>1231</v>
      </c>
      <c r="D348" s="9">
        <v>18400000</v>
      </c>
      <c r="E348" s="8" t="s">
        <v>1067</v>
      </c>
      <c r="F348" s="54"/>
      <c r="G348" s="4"/>
      <c r="H348" s="47" t="s">
        <v>329</v>
      </c>
      <c r="I348" s="47"/>
      <c r="J348" s="47"/>
      <c r="K348" s="8" t="s">
        <v>469</v>
      </c>
      <c r="L348" s="4"/>
      <c r="M348" s="4"/>
      <c r="N348" s="4"/>
    </row>
    <row r="349" spans="1:14" x14ac:dyDescent="0.3">
      <c r="A349" s="4">
        <f t="shared" si="5"/>
        <v>348</v>
      </c>
      <c r="B349" s="4" t="s">
        <v>1232</v>
      </c>
      <c r="C349" s="56" t="s">
        <v>1233</v>
      </c>
      <c r="D349" s="49">
        <v>0.3</v>
      </c>
      <c r="E349" s="49" t="s">
        <v>1234</v>
      </c>
      <c r="F349" s="91"/>
      <c r="G349" s="50"/>
      <c r="H349" s="67" t="s">
        <v>395</v>
      </c>
      <c r="I349" s="47"/>
      <c r="J349" s="47"/>
      <c r="K349" s="8"/>
      <c r="L349" s="4"/>
      <c r="M349" s="4"/>
      <c r="N349" s="4"/>
    </row>
    <row r="350" spans="1:14" x14ac:dyDescent="0.3">
      <c r="A350" s="4">
        <f t="shared" si="5"/>
        <v>349</v>
      </c>
      <c r="B350" s="4" t="s">
        <v>1235</v>
      </c>
      <c r="C350" s="12" t="s">
        <v>1236</v>
      </c>
      <c r="D350" s="8">
        <v>1.22</v>
      </c>
      <c r="E350" s="8" t="s">
        <v>1070</v>
      </c>
      <c r="F350" s="54"/>
      <c r="G350" s="4"/>
      <c r="H350" s="47" t="s">
        <v>222</v>
      </c>
      <c r="I350" s="47"/>
      <c r="J350" s="47"/>
      <c r="K350" s="8" t="s">
        <v>469</v>
      </c>
      <c r="L350" s="4"/>
      <c r="M350" s="4"/>
      <c r="N350" s="4"/>
    </row>
    <row r="351" spans="1:14" x14ac:dyDescent="0.3">
      <c r="A351" s="4">
        <f t="shared" si="5"/>
        <v>350</v>
      </c>
      <c r="B351" s="4" t="s">
        <v>1237</v>
      </c>
      <c r="C351" s="12" t="s">
        <v>1238</v>
      </c>
      <c r="D351" s="8">
        <v>100</v>
      </c>
      <c r="E351" s="8" t="s">
        <v>1076</v>
      </c>
      <c r="F351" s="54"/>
      <c r="G351" s="4"/>
      <c r="H351" s="47" t="s">
        <v>234</v>
      </c>
      <c r="I351" s="47"/>
      <c r="J351" s="47"/>
      <c r="K351" s="8" t="s">
        <v>469</v>
      </c>
      <c r="L351" s="4"/>
      <c r="M351" s="4"/>
      <c r="N351" s="4"/>
    </row>
    <row r="352" spans="1:14" x14ac:dyDescent="0.3">
      <c r="A352" s="4">
        <f t="shared" si="5"/>
        <v>351</v>
      </c>
      <c r="B352" s="4" t="s">
        <v>1239</v>
      </c>
      <c r="C352" s="12" t="s">
        <v>1240</v>
      </c>
      <c r="D352" s="9">
        <v>1.75E-4</v>
      </c>
      <c r="E352" s="8" t="s">
        <v>1241</v>
      </c>
      <c r="F352" s="54"/>
      <c r="G352" s="4"/>
      <c r="H352" s="47" t="s">
        <v>226</v>
      </c>
      <c r="I352" s="47"/>
      <c r="J352" s="47"/>
      <c r="K352" s="8" t="s">
        <v>469</v>
      </c>
      <c r="L352" s="4"/>
      <c r="M352" s="4"/>
      <c r="N352" s="4"/>
    </row>
    <row r="353" spans="1:14" x14ac:dyDescent="0.3">
      <c r="A353" s="4">
        <f t="shared" si="5"/>
        <v>352</v>
      </c>
      <c r="B353" s="4" t="s">
        <v>1242</v>
      </c>
      <c r="C353" s="12" t="s">
        <v>1243</v>
      </c>
      <c r="D353" s="8">
        <v>5000</v>
      </c>
      <c r="E353" s="8" t="s">
        <v>1244</v>
      </c>
      <c r="F353" s="54"/>
      <c r="G353" s="4"/>
      <c r="H353" s="47" t="s">
        <v>226</v>
      </c>
      <c r="I353" s="47"/>
      <c r="J353" s="47"/>
      <c r="K353" s="8" t="s">
        <v>469</v>
      </c>
      <c r="L353" s="4"/>
      <c r="M353" s="4"/>
      <c r="N353" s="4"/>
    </row>
    <row r="354" spans="1:14" x14ac:dyDescent="0.3">
      <c r="A354" s="4">
        <f t="shared" si="5"/>
        <v>353</v>
      </c>
      <c r="B354" s="4" t="s">
        <v>1245</v>
      </c>
      <c r="C354" s="12" t="s">
        <v>1246</v>
      </c>
      <c r="D354" s="9">
        <v>10000</v>
      </c>
      <c r="E354" s="8" t="s">
        <v>1244</v>
      </c>
      <c r="F354" s="54"/>
      <c r="G354" s="4"/>
      <c r="H354" s="47" t="s">
        <v>230</v>
      </c>
      <c r="I354" s="47"/>
      <c r="J354" s="47"/>
      <c r="K354" s="8" t="s">
        <v>469</v>
      </c>
      <c r="L354" s="4"/>
      <c r="M354" s="4"/>
      <c r="N354" s="4"/>
    </row>
    <row r="355" spans="1:14" x14ac:dyDescent="0.3">
      <c r="A355" s="4">
        <f t="shared" si="5"/>
        <v>354</v>
      </c>
      <c r="B355" s="4" t="s">
        <v>1247</v>
      </c>
      <c r="C355" s="12" t="s">
        <v>1248</v>
      </c>
      <c r="D355" s="8">
        <v>24</v>
      </c>
      <c r="E355" s="8" t="s">
        <v>1070</v>
      </c>
      <c r="F355" s="54"/>
      <c r="G355" s="4"/>
      <c r="H355" s="47" t="s">
        <v>218</v>
      </c>
      <c r="I355" s="47"/>
      <c r="J355" s="47"/>
      <c r="K355" s="8" t="s">
        <v>469</v>
      </c>
      <c r="L355" s="4"/>
      <c r="M355" s="4"/>
      <c r="N355" s="4"/>
    </row>
    <row r="356" spans="1:14" x14ac:dyDescent="0.3">
      <c r="A356" s="4">
        <f t="shared" si="5"/>
        <v>355</v>
      </c>
      <c r="B356" s="4" t="s">
        <v>1249</v>
      </c>
      <c r="C356" s="12" t="s">
        <v>1250</v>
      </c>
      <c r="D356" s="8">
        <v>1</v>
      </c>
      <c r="E356" s="8" t="s">
        <v>1251</v>
      </c>
      <c r="F356" s="54"/>
      <c r="G356" s="4"/>
      <c r="H356" s="47" t="s">
        <v>222</v>
      </c>
      <c r="I356" s="47"/>
      <c r="J356" s="47"/>
      <c r="K356" s="8" t="s">
        <v>469</v>
      </c>
      <c r="L356" s="4"/>
      <c r="M356" s="4"/>
      <c r="N356" s="4"/>
    </row>
    <row r="357" spans="1:14" x14ac:dyDescent="0.3">
      <c r="A357" s="4">
        <f t="shared" si="5"/>
        <v>356</v>
      </c>
      <c r="B357" s="4" t="s">
        <v>1252</v>
      </c>
      <c r="C357" s="12" t="s">
        <v>1253</v>
      </c>
      <c r="D357" s="9">
        <v>110500</v>
      </c>
      <c r="E357" s="8" t="s">
        <v>1067</v>
      </c>
      <c r="F357" s="54"/>
      <c r="G357" s="4"/>
      <c r="H357" s="47" t="s">
        <v>188</v>
      </c>
      <c r="I357" s="47"/>
      <c r="J357" s="47"/>
      <c r="K357" s="8" t="s">
        <v>469</v>
      </c>
      <c r="L357" s="4"/>
      <c r="M357" s="4"/>
      <c r="N357" s="4"/>
    </row>
    <row r="358" spans="1:14" x14ac:dyDescent="0.3">
      <c r="A358" s="4">
        <f t="shared" si="5"/>
        <v>357</v>
      </c>
      <c r="B358" s="4" t="s">
        <v>1254</v>
      </c>
      <c r="C358" s="12" t="s">
        <v>1255</v>
      </c>
      <c r="D358" s="8">
        <v>370</v>
      </c>
      <c r="E358" s="8" t="s">
        <v>1181</v>
      </c>
      <c r="F358" s="54"/>
      <c r="G358" s="4"/>
      <c r="H358" s="47" t="s">
        <v>46</v>
      </c>
      <c r="I358" s="47"/>
      <c r="J358" s="47"/>
      <c r="K358" s="8" t="s">
        <v>469</v>
      </c>
      <c r="L358" s="4"/>
      <c r="M358" s="4"/>
      <c r="N358" s="4"/>
    </row>
    <row r="359" spans="1:14" ht="28.8" x14ac:dyDescent="0.3">
      <c r="A359" s="4">
        <f t="shared" si="5"/>
        <v>358</v>
      </c>
      <c r="B359" s="4" t="s">
        <v>1256</v>
      </c>
      <c r="C359" s="12" t="s">
        <v>1257</v>
      </c>
      <c r="D359" s="69">
        <v>230000000</v>
      </c>
      <c r="E359" s="8" t="s">
        <v>1067</v>
      </c>
      <c r="F359" s="54"/>
      <c r="G359" s="4"/>
      <c r="H359" s="47" t="s">
        <v>322</v>
      </c>
      <c r="I359" s="47"/>
      <c r="J359" s="47" t="s">
        <v>557</v>
      </c>
      <c r="K359" s="8" t="s">
        <v>469</v>
      </c>
      <c r="L359" s="4"/>
      <c r="M359" s="4"/>
      <c r="N359" s="4"/>
    </row>
    <row r="360" spans="1:14" ht="28.8" x14ac:dyDescent="0.3">
      <c r="A360" s="4">
        <f t="shared" si="5"/>
        <v>359</v>
      </c>
      <c r="B360" s="4" t="s">
        <v>1258</v>
      </c>
      <c r="C360" s="12" t="s">
        <v>1257</v>
      </c>
      <c r="D360" s="69">
        <v>245000000</v>
      </c>
      <c r="E360" s="8" t="s">
        <v>1067</v>
      </c>
      <c r="F360" s="54"/>
      <c r="G360" s="4"/>
      <c r="H360" s="47" t="s">
        <v>322</v>
      </c>
      <c r="I360" s="47"/>
      <c r="J360" s="47"/>
      <c r="K360" s="8"/>
      <c r="L360" s="4"/>
      <c r="M360" s="4"/>
      <c r="N360" s="4"/>
    </row>
    <row r="361" spans="1:14" x14ac:dyDescent="0.3">
      <c r="A361" s="4">
        <f t="shared" si="5"/>
        <v>360</v>
      </c>
      <c r="B361" s="4" t="s">
        <v>1259</v>
      </c>
      <c r="C361" s="12" t="s">
        <v>1260</v>
      </c>
      <c r="D361" s="9">
        <v>390000</v>
      </c>
      <c r="E361" s="8" t="s">
        <v>1067</v>
      </c>
      <c r="F361" s="54"/>
      <c r="G361" s="4"/>
      <c r="H361" s="47" t="s">
        <v>200</v>
      </c>
      <c r="I361" s="47"/>
      <c r="J361" s="47"/>
      <c r="K361" s="8" t="s">
        <v>469</v>
      </c>
      <c r="L361" s="4"/>
      <c r="M361" s="4"/>
      <c r="N361" s="4"/>
    </row>
    <row r="362" spans="1:14" x14ac:dyDescent="0.3">
      <c r="A362" s="4">
        <f t="shared" si="5"/>
        <v>361</v>
      </c>
      <c r="B362" s="4" t="s">
        <v>1261</v>
      </c>
      <c r="C362" s="12" t="s">
        <v>1262</v>
      </c>
      <c r="D362" s="8">
        <v>26</v>
      </c>
      <c r="E362" s="8" t="s">
        <v>1076</v>
      </c>
      <c r="F362" s="54"/>
      <c r="G362" s="4"/>
      <c r="H362" s="47" t="s">
        <v>204</v>
      </c>
      <c r="I362" s="47"/>
      <c r="J362" s="47"/>
      <c r="K362" s="8" t="s">
        <v>469</v>
      </c>
      <c r="L362" s="4"/>
      <c r="M362" s="4"/>
      <c r="N362" s="4"/>
    </row>
    <row r="363" spans="1:14" x14ac:dyDescent="0.3">
      <c r="A363" s="4">
        <f t="shared" si="5"/>
        <v>362</v>
      </c>
      <c r="B363" s="4" t="s">
        <v>209</v>
      </c>
      <c r="C363" s="12" t="s">
        <v>1263</v>
      </c>
      <c r="D363" s="9">
        <v>1300000</v>
      </c>
      <c r="E363" s="8" t="s">
        <v>1067</v>
      </c>
      <c r="F363" s="54"/>
      <c r="G363" s="4"/>
      <c r="H363" s="47" t="s">
        <v>208</v>
      </c>
      <c r="I363" s="47"/>
      <c r="J363" s="47"/>
      <c r="K363" s="8" t="s">
        <v>469</v>
      </c>
      <c r="L363" s="4"/>
      <c r="M363" s="4"/>
      <c r="N363" s="4"/>
    </row>
    <row r="364" spans="1:14" x14ac:dyDescent="0.3">
      <c r="A364" s="4">
        <f t="shared" si="5"/>
        <v>363</v>
      </c>
      <c r="B364" s="4" t="s">
        <v>1264</v>
      </c>
      <c r="C364" s="51" t="s">
        <v>1265</v>
      </c>
      <c r="D364" s="8">
        <v>465</v>
      </c>
      <c r="E364" s="8" t="s">
        <v>517</v>
      </c>
      <c r="F364" s="54"/>
      <c r="G364" s="4"/>
      <c r="H364" s="47" t="s">
        <v>154</v>
      </c>
      <c r="I364" s="47"/>
      <c r="J364" s="47"/>
      <c r="K364" s="8" t="s">
        <v>469</v>
      </c>
      <c r="L364" s="4"/>
      <c r="M364" s="4"/>
      <c r="N364" s="4"/>
    </row>
    <row r="365" spans="1:14" x14ac:dyDescent="0.3">
      <c r="A365" s="4">
        <f t="shared" si="5"/>
        <v>364</v>
      </c>
      <c r="B365" s="4" t="s">
        <v>1266</v>
      </c>
      <c r="C365" s="12" t="s">
        <v>1267</v>
      </c>
      <c r="D365" s="8">
        <v>480</v>
      </c>
      <c r="E365" s="8" t="s">
        <v>1181</v>
      </c>
      <c r="F365" s="54"/>
      <c r="G365" s="4"/>
      <c r="H365" s="47" t="s">
        <v>131</v>
      </c>
      <c r="I365" s="47"/>
      <c r="J365" s="47"/>
      <c r="K365" s="8" t="s">
        <v>469</v>
      </c>
      <c r="L365" s="4"/>
      <c r="M365" s="4"/>
      <c r="N365" s="4"/>
    </row>
    <row r="366" spans="1:14" x14ac:dyDescent="0.3">
      <c r="A366" s="4">
        <f t="shared" si="5"/>
        <v>365</v>
      </c>
      <c r="B366" s="4" t="s">
        <v>1268</v>
      </c>
      <c r="C366" s="12" t="s">
        <v>1269</v>
      </c>
      <c r="D366" s="69">
        <v>460</v>
      </c>
      <c r="E366" s="8" t="s">
        <v>1181</v>
      </c>
      <c r="F366" s="54"/>
      <c r="G366" s="4"/>
      <c r="H366" s="47" t="s">
        <v>42</v>
      </c>
      <c r="I366" s="47"/>
      <c r="J366" s="47" t="s">
        <v>557</v>
      </c>
      <c r="K366" s="8" t="s">
        <v>469</v>
      </c>
      <c r="L366" s="4"/>
      <c r="M366" s="4"/>
      <c r="N366" s="4"/>
    </row>
    <row r="367" spans="1:14" x14ac:dyDescent="0.3">
      <c r="A367" s="4">
        <f t="shared" si="5"/>
        <v>366</v>
      </c>
      <c r="B367" s="4" t="s">
        <v>1270</v>
      </c>
      <c r="C367" s="56" t="s">
        <v>1271</v>
      </c>
      <c r="D367" s="80">
        <v>0</v>
      </c>
      <c r="E367" s="49" t="s">
        <v>1144</v>
      </c>
      <c r="F367" s="91"/>
      <c r="G367" s="50"/>
      <c r="H367" s="67" t="s">
        <v>404</v>
      </c>
      <c r="I367" s="47"/>
      <c r="J367" s="47"/>
      <c r="K367" s="8"/>
      <c r="L367" s="4"/>
      <c r="M367" s="4"/>
      <c r="N367" s="4"/>
    </row>
    <row r="368" spans="1:14" x14ac:dyDescent="0.3">
      <c r="A368" s="4">
        <f t="shared" si="5"/>
        <v>367</v>
      </c>
      <c r="B368" s="4" t="s">
        <v>1272</v>
      </c>
      <c r="C368" s="56" t="s">
        <v>1271</v>
      </c>
      <c r="D368" s="80">
        <v>3.94</v>
      </c>
      <c r="E368" s="49" t="s">
        <v>1144</v>
      </c>
      <c r="F368" s="91"/>
      <c r="G368" s="50"/>
      <c r="H368" s="67" t="s">
        <v>404</v>
      </c>
      <c r="I368" s="47"/>
      <c r="J368" s="47"/>
      <c r="K368" s="8"/>
      <c r="L368" s="4"/>
      <c r="M368" s="4"/>
      <c r="N368" s="4"/>
    </row>
    <row r="369" spans="1:14" x14ac:dyDescent="0.3">
      <c r="A369" s="4">
        <f t="shared" si="5"/>
        <v>368</v>
      </c>
      <c r="B369" s="4" t="s">
        <v>1273</v>
      </c>
      <c r="C369" s="56" t="s">
        <v>1271</v>
      </c>
      <c r="D369" s="80">
        <v>5.91</v>
      </c>
      <c r="E369" s="49" t="s">
        <v>1144</v>
      </c>
      <c r="F369" s="91"/>
      <c r="G369" s="50"/>
      <c r="H369" s="67" t="s">
        <v>404</v>
      </c>
      <c r="I369" s="47"/>
      <c r="J369" s="47"/>
      <c r="K369" s="8"/>
      <c r="L369" s="4"/>
      <c r="M369" s="4"/>
      <c r="N369" s="4"/>
    </row>
    <row r="370" spans="1:14" x14ac:dyDescent="0.3">
      <c r="A370" s="4">
        <f t="shared" si="5"/>
        <v>369</v>
      </c>
      <c r="B370" s="4" t="s">
        <v>1274</v>
      </c>
      <c r="C370" s="56" t="s">
        <v>1271</v>
      </c>
      <c r="D370" s="80">
        <v>7.88</v>
      </c>
      <c r="E370" s="49" t="s">
        <v>1144</v>
      </c>
      <c r="F370" s="91"/>
      <c r="G370" s="50"/>
      <c r="H370" s="67" t="s">
        <v>404</v>
      </c>
      <c r="I370" s="47"/>
      <c r="J370" s="47"/>
      <c r="K370" s="8"/>
      <c r="L370" s="4"/>
      <c r="M370" s="4"/>
      <c r="N370" s="4"/>
    </row>
    <row r="371" spans="1:14" x14ac:dyDescent="0.3">
      <c r="A371" s="4">
        <f t="shared" si="5"/>
        <v>370</v>
      </c>
      <c r="B371" s="4" t="s">
        <v>1275</v>
      </c>
      <c r="C371" s="12" t="s">
        <v>1276</v>
      </c>
      <c r="D371" s="8" t="s">
        <v>1277</v>
      </c>
      <c r="E371" s="8" t="s">
        <v>482</v>
      </c>
      <c r="F371" s="54"/>
      <c r="G371" s="4"/>
      <c r="H371" s="47" t="s">
        <v>302</v>
      </c>
      <c r="I371" s="47"/>
      <c r="J371" s="47" t="s">
        <v>643</v>
      </c>
      <c r="K371" s="8" t="s">
        <v>469</v>
      </c>
      <c r="L371" s="4"/>
      <c r="M371" s="4"/>
      <c r="N371" s="4"/>
    </row>
    <row r="372" spans="1:14" x14ac:dyDescent="0.3">
      <c r="A372" s="4">
        <f t="shared" si="5"/>
        <v>371</v>
      </c>
      <c r="B372" s="4" t="s">
        <v>1278</v>
      </c>
      <c r="C372" s="12" t="s">
        <v>1279</v>
      </c>
      <c r="D372" s="8">
        <v>0</v>
      </c>
      <c r="E372" s="8" t="s">
        <v>482</v>
      </c>
      <c r="F372" s="54"/>
      <c r="G372" s="4"/>
      <c r="H372" s="47" t="s">
        <v>204</v>
      </c>
      <c r="I372" s="47"/>
      <c r="J372" s="47"/>
      <c r="K372" s="8" t="s">
        <v>469</v>
      </c>
      <c r="L372" s="4"/>
      <c r="M372" s="4"/>
      <c r="N372" s="4"/>
    </row>
    <row r="373" spans="1:14" x14ac:dyDescent="0.3">
      <c r="A373" s="4">
        <f t="shared" si="5"/>
        <v>372</v>
      </c>
      <c r="B373" s="4" t="s">
        <v>1280</v>
      </c>
      <c r="C373" s="12" t="s">
        <v>1281</v>
      </c>
      <c r="D373" s="8">
        <v>0.5</v>
      </c>
      <c r="E373" s="8" t="s">
        <v>595</v>
      </c>
      <c r="F373" s="54"/>
      <c r="G373" s="4"/>
      <c r="H373" s="47" t="s">
        <v>287</v>
      </c>
      <c r="I373" s="47"/>
      <c r="J373" s="47"/>
      <c r="K373" s="9">
        <v>0.5</v>
      </c>
      <c r="L373" s="4"/>
      <c r="M373" s="4"/>
      <c r="N373" s="4"/>
    </row>
    <row r="374" spans="1:14" ht="15.6" x14ac:dyDescent="0.3">
      <c r="A374" s="4">
        <f t="shared" si="5"/>
        <v>373</v>
      </c>
      <c r="B374" s="4" t="s">
        <v>1282</v>
      </c>
      <c r="C374" s="12" t="s">
        <v>1283</v>
      </c>
      <c r="D374" s="83">
        <v>0.48708329108451498</v>
      </c>
      <c r="E374" s="8" t="s">
        <v>462</v>
      </c>
      <c r="F374" s="54"/>
      <c r="G374" s="4"/>
      <c r="H374" s="47" t="s">
        <v>200</v>
      </c>
      <c r="I374" s="47"/>
      <c r="J374" s="47" t="s">
        <v>529</v>
      </c>
      <c r="K374" s="8">
        <v>0.47824</v>
      </c>
      <c r="L374" s="4">
        <v>0.57081858183821399</v>
      </c>
      <c r="M374" s="4">
        <v>0.57072331228476703</v>
      </c>
      <c r="N374" s="4"/>
    </row>
    <row r="375" spans="1:14" x14ac:dyDescent="0.3">
      <c r="A375" s="4">
        <f t="shared" si="5"/>
        <v>374</v>
      </c>
      <c r="B375" s="4" t="s">
        <v>1284</v>
      </c>
      <c r="C375" s="12" t="s">
        <v>1285</v>
      </c>
      <c r="D375" s="69">
        <v>0.29999999999999899</v>
      </c>
      <c r="E375" s="8" t="s">
        <v>469</v>
      </c>
      <c r="F375" s="54"/>
      <c r="G375" s="4"/>
      <c r="H375" s="47" t="s">
        <v>150</v>
      </c>
      <c r="I375" s="47"/>
      <c r="J375" s="47" t="s">
        <v>557</v>
      </c>
      <c r="K375" s="8" t="s">
        <v>795</v>
      </c>
      <c r="L375" s="4"/>
      <c r="M375" s="4"/>
      <c r="N375" s="4"/>
    </row>
    <row r="376" spans="1:14" x14ac:dyDescent="0.3">
      <c r="A376" s="4">
        <f t="shared" si="5"/>
        <v>375</v>
      </c>
      <c r="B376" s="4" t="s">
        <v>1286</v>
      </c>
      <c r="C376" s="12" t="s">
        <v>1287</v>
      </c>
      <c r="D376" s="8">
        <v>0.29999999999999899</v>
      </c>
      <c r="E376" s="8" t="s">
        <v>469</v>
      </c>
      <c r="F376" s="54"/>
      <c r="G376" s="4"/>
      <c r="H376" s="47" t="s">
        <v>150</v>
      </c>
      <c r="I376" s="47"/>
      <c r="J376" s="47"/>
      <c r="K376" s="9">
        <v>0.3</v>
      </c>
      <c r="L376" s="4"/>
      <c r="M376" s="4"/>
      <c r="N376" s="4"/>
    </row>
    <row r="377" spans="1:14" x14ac:dyDescent="0.3">
      <c r="A377" s="4">
        <f t="shared" ref="A377:A402" si="6">A376+1</f>
        <v>376</v>
      </c>
      <c r="B377" s="4" t="s">
        <v>1288</v>
      </c>
      <c r="C377" s="98" t="s">
        <v>1289</v>
      </c>
      <c r="D377" s="49">
        <v>1888.17115399566</v>
      </c>
      <c r="E377" s="80" t="s">
        <v>472</v>
      </c>
      <c r="F377" s="54"/>
      <c r="G377" s="4"/>
      <c r="H377" s="47" t="s">
        <v>676</v>
      </c>
      <c r="I377" s="47" t="s">
        <v>677</v>
      </c>
      <c r="J377" s="47"/>
      <c r="K377" s="8"/>
      <c r="L377" s="4"/>
      <c r="M377" s="4"/>
      <c r="N377" s="4"/>
    </row>
    <row r="378" spans="1:14" x14ac:dyDescent="0.3">
      <c r="A378" s="4">
        <f t="shared" si="6"/>
        <v>377</v>
      </c>
      <c r="B378" s="4" t="s">
        <v>1290</v>
      </c>
      <c r="C378" s="12" t="s">
        <v>1291</v>
      </c>
      <c r="D378" s="9">
        <v>996572.35698876902</v>
      </c>
      <c r="E378" s="8" t="s">
        <v>472</v>
      </c>
      <c r="F378" s="54" t="s">
        <v>1292</v>
      </c>
      <c r="G378" s="4" t="s">
        <v>1293</v>
      </c>
      <c r="H378" s="47" t="s">
        <v>1294</v>
      </c>
      <c r="I378" s="47" t="s">
        <v>1290</v>
      </c>
      <c r="J378" s="47" t="s">
        <v>529</v>
      </c>
      <c r="K378" s="9">
        <v>989420</v>
      </c>
      <c r="L378" s="4">
        <v>1299783.3999999999</v>
      </c>
      <c r="M378" s="4">
        <v>1205439.8543893499</v>
      </c>
      <c r="N378" s="4">
        <v>1206887.4047542601</v>
      </c>
    </row>
    <row r="379" spans="1:14" x14ac:dyDescent="0.3">
      <c r="A379" s="4">
        <f t="shared" si="6"/>
        <v>378</v>
      </c>
      <c r="B379" s="4" t="s">
        <v>1295</v>
      </c>
      <c r="C379" s="12" t="s">
        <v>1296</v>
      </c>
      <c r="D379" s="8">
        <v>20</v>
      </c>
      <c r="E379" s="8" t="s">
        <v>1297</v>
      </c>
      <c r="F379" s="54"/>
      <c r="G379" s="4"/>
      <c r="H379" s="47" t="s">
        <v>257</v>
      </c>
      <c r="I379" s="47"/>
      <c r="J379" s="47"/>
      <c r="K379" s="9">
        <v>20</v>
      </c>
      <c r="L379" s="4"/>
      <c r="M379" s="4"/>
      <c r="N379" s="4"/>
    </row>
    <row r="380" spans="1:14" x14ac:dyDescent="0.3">
      <c r="A380" s="4">
        <f t="shared" si="6"/>
        <v>379</v>
      </c>
      <c r="B380" s="4" t="s">
        <v>1298</v>
      </c>
      <c r="C380" s="12" t="s">
        <v>1299</v>
      </c>
      <c r="D380" s="8">
        <v>32</v>
      </c>
      <c r="E380" s="8" t="s">
        <v>469</v>
      </c>
      <c r="F380" s="54"/>
      <c r="G380" s="4"/>
      <c r="H380" s="47" t="s">
        <v>188</v>
      </c>
      <c r="I380" s="47"/>
      <c r="J380" s="47"/>
      <c r="K380" s="8" t="s">
        <v>469</v>
      </c>
      <c r="L380" s="4"/>
      <c r="M380" s="4"/>
      <c r="N380" s="4"/>
    </row>
    <row r="381" spans="1:14" x14ac:dyDescent="0.3">
      <c r="A381" s="4">
        <f t="shared" si="6"/>
        <v>380</v>
      </c>
      <c r="B381" s="4" t="s">
        <v>1300</v>
      </c>
      <c r="C381" s="12" t="s">
        <v>1301</v>
      </c>
      <c r="D381" s="9">
        <v>9.4674385015428495</v>
      </c>
      <c r="E381" s="8" t="s">
        <v>1297</v>
      </c>
      <c r="F381" s="54"/>
      <c r="G381" s="4"/>
      <c r="H381" s="47" t="s">
        <v>222</v>
      </c>
      <c r="I381" s="47"/>
      <c r="J381" s="47" t="s">
        <v>529</v>
      </c>
      <c r="K381" s="9">
        <v>8.7306000000000008</v>
      </c>
      <c r="L381" s="4">
        <v>9.98826378968079</v>
      </c>
      <c r="M381" s="4">
        <v>10.0012871659533</v>
      </c>
      <c r="N381" s="4"/>
    </row>
    <row r="382" spans="1:14" x14ac:dyDescent="0.3">
      <c r="A382" s="4">
        <f t="shared" si="6"/>
        <v>381</v>
      </c>
      <c r="B382" s="4" t="s">
        <v>1302</v>
      </c>
      <c r="C382" s="12" t="s">
        <v>1303</v>
      </c>
      <c r="D382" s="9">
        <v>7938816.3689347999</v>
      </c>
      <c r="E382" s="8" t="s">
        <v>482</v>
      </c>
      <c r="F382" s="54"/>
      <c r="G382" s="4"/>
      <c r="H382" s="47" t="s">
        <v>166</v>
      </c>
      <c r="I382" s="47"/>
      <c r="J382" s="47" t="s">
        <v>529</v>
      </c>
      <c r="K382" s="9">
        <v>7938800</v>
      </c>
      <c r="L382" s="4">
        <v>9043937.8018644396</v>
      </c>
      <c r="M382" s="4">
        <v>9056931.5582194496</v>
      </c>
      <c r="N382" s="4"/>
    </row>
    <row r="383" spans="1:14" x14ac:dyDescent="0.3">
      <c r="A383" s="4">
        <f t="shared" si="6"/>
        <v>382</v>
      </c>
      <c r="B383" s="4" t="s">
        <v>1304</v>
      </c>
      <c r="C383" s="12" t="s">
        <v>1305</v>
      </c>
      <c r="D383" s="49">
        <v>100000</v>
      </c>
      <c r="E383" s="8" t="s">
        <v>482</v>
      </c>
      <c r="F383" s="54"/>
      <c r="G383" s="4"/>
      <c r="H383" s="47" t="s">
        <v>765</v>
      </c>
      <c r="I383" s="47" t="s">
        <v>789</v>
      </c>
      <c r="J383" s="47"/>
      <c r="K383" s="8"/>
      <c r="L383" s="4"/>
      <c r="M383" s="4"/>
      <c r="N383" s="4"/>
    </row>
    <row r="384" spans="1:14" x14ac:dyDescent="0.3">
      <c r="A384" s="4">
        <f t="shared" si="6"/>
        <v>383</v>
      </c>
      <c r="B384" s="4" t="s">
        <v>1306</v>
      </c>
      <c r="C384" s="12" t="s">
        <v>1307</v>
      </c>
      <c r="D384" s="9">
        <v>1004202.8451801999</v>
      </c>
      <c r="E384" s="8" t="s">
        <v>482</v>
      </c>
      <c r="F384" s="54"/>
      <c r="G384" s="4"/>
      <c r="H384" s="47" t="s">
        <v>86</v>
      </c>
      <c r="I384" s="47"/>
      <c r="J384" s="47" t="s">
        <v>1308</v>
      </c>
      <c r="K384" s="9">
        <v>1004200</v>
      </c>
      <c r="L384" s="4">
        <v>1184720.5052248701</v>
      </c>
      <c r="M384" s="4">
        <v>1186911.9498226999</v>
      </c>
      <c r="N384" s="4"/>
    </row>
    <row r="385" spans="1:14" x14ac:dyDescent="0.3">
      <c r="A385" s="4">
        <f t="shared" si="6"/>
        <v>384</v>
      </c>
      <c r="B385" s="4" t="s">
        <v>1309</v>
      </c>
      <c r="C385" s="12" t="s">
        <v>1310</v>
      </c>
      <c r="D385" s="8">
        <v>0</v>
      </c>
      <c r="E385" s="8" t="s">
        <v>482</v>
      </c>
      <c r="F385" s="54"/>
      <c r="G385" s="4"/>
      <c r="H385" s="47" t="s">
        <v>90</v>
      </c>
      <c r="I385" s="47"/>
      <c r="J385" s="47"/>
      <c r="K385" s="8" t="s">
        <v>469</v>
      </c>
      <c r="L385" s="4"/>
      <c r="M385" s="4"/>
      <c r="N385" s="4"/>
    </row>
    <row r="386" spans="1:14" x14ac:dyDescent="0.3">
      <c r="A386" s="4">
        <f t="shared" si="6"/>
        <v>385</v>
      </c>
      <c r="B386" s="4" t="s">
        <v>1311</v>
      </c>
      <c r="C386" s="12" t="s">
        <v>1312</v>
      </c>
      <c r="D386" s="8">
        <v>0</v>
      </c>
      <c r="E386" s="8" t="s">
        <v>482</v>
      </c>
      <c r="F386" s="54"/>
      <c r="G386" s="4"/>
      <c r="H386" s="47" t="s">
        <v>90</v>
      </c>
      <c r="I386" s="47"/>
      <c r="J386" s="47"/>
      <c r="K386" s="8" t="s">
        <v>1313</v>
      </c>
      <c r="L386" s="4"/>
      <c r="M386" s="4"/>
      <c r="N386" s="4"/>
    </row>
    <row r="387" spans="1:14" x14ac:dyDescent="0.3">
      <c r="A387" s="4">
        <f t="shared" si="6"/>
        <v>386</v>
      </c>
      <c r="B387" s="4" t="s">
        <v>1314</v>
      </c>
      <c r="C387" s="51" t="s">
        <v>1315</v>
      </c>
      <c r="D387" s="9">
        <v>896957.53601529996</v>
      </c>
      <c r="E387" s="8" t="s">
        <v>482</v>
      </c>
      <c r="F387" s="54"/>
      <c r="G387" s="4"/>
      <c r="H387" s="47" t="s">
        <v>94</v>
      </c>
      <c r="I387" s="47"/>
      <c r="J387" s="47" t="s">
        <v>529</v>
      </c>
      <c r="K387" s="9">
        <v>896960</v>
      </c>
      <c r="L387" s="4">
        <v>1058196.5489677601</v>
      </c>
      <c r="M387" s="4">
        <v>1060153.95503986</v>
      </c>
      <c r="N387" s="4"/>
    </row>
    <row r="388" spans="1:14" x14ac:dyDescent="0.3">
      <c r="A388" s="4">
        <f t="shared" si="6"/>
        <v>387</v>
      </c>
      <c r="B388" s="4" t="s">
        <v>1316</v>
      </c>
      <c r="C388" s="51" t="s">
        <v>1317</v>
      </c>
      <c r="D388" s="8">
        <v>0</v>
      </c>
      <c r="E388" s="8" t="s">
        <v>482</v>
      </c>
      <c r="F388" s="54"/>
      <c r="G388" s="4"/>
      <c r="H388" s="47" t="s">
        <v>98</v>
      </c>
      <c r="I388" s="47"/>
      <c r="J388" s="47"/>
      <c r="K388" s="8" t="s">
        <v>469</v>
      </c>
      <c r="L388" s="4"/>
      <c r="M388" s="4"/>
      <c r="N388" s="4"/>
    </row>
    <row r="389" spans="1:14" x14ac:dyDescent="0.3">
      <c r="A389" s="4">
        <f t="shared" si="6"/>
        <v>388</v>
      </c>
      <c r="B389" s="4" t="s">
        <v>1318</v>
      </c>
      <c r="C389" s="51" t="s">
        <v>1319</v>
      </c>
      <c r="D389" s="9">
        <v>548883.33288477105</v>
      </c>
      <c r="E389" s="8" t="s">
        <v>482</v>
      </c>
      <c r="F389" s="54"/>
      <c r="G389" s="4"/>
      <c r="H389" s="47" t="s">
        <v>135</v>
      </c>
      <c r="I389" s="47"/>
      <c r="J389" s="47" t="s">
        <v>529</v>
      </c>
      <c r="K389" s="9">
        <v>497220</v>
      </c>
      <c r="L389" s="4">
        <v>1034021.99962721</v>
      </c>
      <c r="M389" s="4">
        <v>1034699.2182961</v>
      </c>
      <c r="N389" s="4"/>
    </row>
    <row r="390" spans="1:14" x14ac:dyDescent="0.3">
      <c r="A390" s="4">
        <f t="shared" si="6"/>
        <v>389</v>
      </c>
      <c r="B390" s="4" t="s">
        <v>1320</v>
      </c>
      <c r="C390" s="51" t="s">
        <v>1321</v>
      </c>
      <c r="D390" s="9">
        <v>57523.1575900077</v>
      </c>
      <c r="E390" s="8" t="s">
        <v>1322</v>
      </c>
      <c r="F390" s="54"/>
      <c r="G390" s="4"/>
      <c r="H390" s="47" t="s">
        <v>127</v>
      </c>
      <c r="I390" s="47"/>
      <c r="J390" s="47" t="s">
        <v>529</v>
      </c>
      <c r="K390" s="9">
        <v>57530</v>
      </c>
      <c r="L390" s="4">
        <v>58744.465423173802</v>
      </c>
      <c r="M390" s="4">
        <v>58779.575542593397</v>
      </c>
      <c r="N390" s="4"/>
    </row>
    <row r="391" spans="1:14" x14ac:dyDescent="0.3">
      <c r="A391" s="4">
        <f t="shared" si="6"/>
        <v>390</v>
      </c>
      <c r="B391" s="4" t="s">
        <v>1323</v>
      </c>
      <c r="C391" s="51" t="s">
        <v>1324</v>
      </c>
      <c r="D391" s="9">
        <v>4504.5596857348401</v>
      </c>
      <c r="E391" s="8" t="s">
        <v>1322</v>
      </c>
      <c r="F391" s="54"/>
      <c r="G391" s="4"/>
      <c r="H391" s="47" t="s">
        <v>127</v>
      </c>
      <c r="I391" s="47"/>
      <c r="J391" s="47" t="s">
        <v>529</v>
      </c>
      <c r="K391" s="9">
        <v>3272.8</v>
      </c>
      <c r="L391" s="4">
        <v>5802.5700395134299</v>
      </c>
      <c r="M391" s="4">
        <v>5806.0380926408297</v>
      </c>
      <c r="N391" s="4"/>
    </row>
    <row r="392" spans="1:14" x14ac:dyDescent="0.3">
      <c r="A392" s="4">
        <f t="shared" si="6"/>
        <v>391</v>
      </c>
      <c r="B392" s="4" t="s">
        <v>1325</v>
      </c>
      <c r="C392" s="51" t="s">
        <v>1326</v>
      </c>
      <c r="D392" s="8">
        <v>0</v>
      </c>
      <c r="E392" s="8" t="s">
        <v>482</v>
      </c>
      <c r="F392" s="54"/>
      <c r="G392" s="4"/>
      <c r="H392" s="47" t="s">
        <v>127</v>
      </c>
      <c r="I392" s="47"/>
      <c r="J392" s="47"/>
      <c r="K392" s="8" t="s">
        <v>469</v>
      </c>
      <c r="L392" s="4"/>
      <c r="M392" s="4"/>
      <c r="N392" s="4"/>
    </row>
    <row r="393" spans="1:14" x14ac:dyDescent="0.3">
      <c r="A393" s="4">
        <f t="shared" si="6"/>
        <v>392</v>
      </c>
      <c r="B393" s="4" t="s">
        <v>1327</v>
      </c>
      <c r="C393" s="51" t="s">
        <v>1328</v>
      </c>
      <c r="D393" s="87">
        <v>2591026.2764536999</v>
      </c>
      <c r="E393" s="8" t="s">
        <v>482</v>
      </c>
      <c r="F393" s="54"/>
      <c r="G393" s="4"/>
      <c r="H393" s="47" t="s">
        <v>158</v>
      </c>
      <c r="I393" s="47"/>
      <c r="J393" s="47" t="s">
        <v>529</v>
      </c>
      <c r="K393" s="8" t="s">
        <v>469</v>
      </c>
      <c r="L393" s="4">
        <v>2695737.56334347</v>
      </c>
      <c r="M393" s="4">
        <v>2510424.9065680299</v>
      </c>
      <c r="N393" s="4"/>
    </row>
    <row r="394" spans="1:14" x14ac:dyDescent="0.3">
      <c r="A394" s="4">
        <f t="shared" si="6"/>
        <v>393</v>
      </c>
      <c r="B394" s="4" t="s">
        <v>1329</v>
      </c>
      <c r="C394" s="51" t="s">
        <v>1330</v>
      </c>
      <c r="D394" s="9">
        <v>2449818.8338492098</v>
      </c>
      <c r="E394" s="8" t="s">
        <v>482</v>
      </c>
      <c r="F394" s="54"/>
      <c r="G394" s="4"/>
      <c r="H394" s="47" t="s">
        <v>105</v>
      </c>
      <c r="I394" s="47"/>
      <c r="J394" s="47" t="s">
        <v>529</v>
      </c>
      <c r="K394" s="9">
        <v>2449800</v>
      </c>
      <c r="L394" s="4">
        <v>2294873.8131475998</v>
      </c>
      <c r="M394" s="4">
        <v>2297808.3935174802</v>
      </c>
      <c r="N394" s="4"/>
    </row>
    <row r="395" spans="1:14" x14ac:dyDescent="0.3">
      <c r="A395" s="4">
        <f t="shared" si="6"/>
        <v>394</v>
      </c>
      <c r="B395" s="4" t="s">
        <v>1331</v>
      </c>
      <c r="C395" s="51" t="s">
        <v>1332</v>
      </c>
      <c r="D395" s="8">
        <v>0</v>
      </c>
      <c r="E395" s="8" t="s">
        <v>482</v>
      </c>
      <c r="F395" s="54"/>
      <c r="G395" s="4"/>
      <c r="H395" s="47" t="s">
        <v>131</v>
      </c>
      <c r="I395" s="47"/>
      <c r="J395" s="47"/>
      <c r="K395" s="8" t="s">
        <v>469</v>
      </c>
      <c r="L395" s="4"/>
      <c r="M395" s="4"/>
      <c r="N395" s="4"/>
    </row>
    <row r="396" spans="1:14" x14ac:dyDescent="0.3">
      <c r="A396" s="4">
        <f t="shared" si="6"/>
        <v>395</v>
      </c>
      <c r="B396" s="4" t="s">
        <v>1333</v>
      </c>
      <c r="C396" s="51" t="s">
        <v>1334</v>
      </c>
      <c r="D396" s="85">
        <v>2449818.8338492098</v>
      </c>
      <c r="E396" s="8" t="s">
        <v>482</v>
      </c>
      <c r="F396" s="54"/>
      <c r="G396" s="4"/>
      <c r="H396" s="47" t="s">
        <v>109</v>
      </c>
      <c r="I396" s="47"/>
      <c r="J396" s="47" t="s">
        <v>529</v>
      </c>
      <c r="K396" s="8">
        <v>2449800</v>
      </c>
      <c r="L396" s="4">
        <v>2294873.8131475998</v>
      </c>
      <c r="M396" s="4">
        <v>2297808.3935174802</v>
      </c>
      <c r="N396" s="4"/>
    </row>
    <row r="397" spans="1:14" x14ac:dyDescent="0.3">
      <c r="A397" s="4">
        <f t="shared" si="6"/>
        <v>396</v>
      </c>
      <c r="B397" s="4" t="s">
        <v>1335</v>
      </c>
      <c r="C397" s="98" t="s">
        <v>1336</v>
      </c>
      <c r="D397" s="49">
        <v>39.524191420429801</v>
      </c>
      <c r="E397" s="80" t="s">
        <v>462</v>
      </c>
      <c r="F397" s="54"/>
      <c r="G397" s="4"/>
      <c r="H397" s="47" t="s">
        <v>664</v>
      </c>
      <c r="I397" s="47" t="s">
        <v>665</v>
      </c>
      <c r="J397" s="47"/>
      <c r="K397" s="8"/>
      <c r="L397" s="4"/>
      <c r="M397" s="4"/>
      <c r="N397" s="4"/>
    </row>
    <row r="398" spans="1:14" x14ac:dyDescent="0.3">
      <c r="A398" s="4">
        <f t="shared" si="6"/>
        <v>397</v>
      </c>
      <c r="B398" s="4" t="s">
        <v>1337</v>
      </c>
      <c r="C398" s="51" t="s">
        <v>1338</v>
      </c>
      <c r="D398" s="49">
        <v>1.9</v>
      </c>
      <c r="E398" s="8" t="s">
        <v>469</v>
      </c>
      <c r="F398" s="54"/>
      <c r="G398" s="4"/>
      <c r="H398" s="47" t="s">
        <v>1339</v>
      </c>
      <c r="I398" s="47" t="s">
        <v>1340</v>
      </c>
      <c r="J398" s="47"/>
      <c r="K398" s="8"/>
      <c r="L398" s="4"/>
      <c r="M398" s="4"/>
      <c r="N398" s="4"/>
    </row>
    <row r="399" spans="1:14" ht="28.8" x14ac:dyDescent="0.3">
      <c r="A399" s="4">
        <f t="shared" si="6"/>
        <v>398</v>
      </c>
      <c r="B399" s="4" t="s">
        <v>1340</v>
      </c>
      <c r="C399" s="51" t="s">
        <v>1341</v>
      </c>
      <c r="D399" s="9">
        <v>125307.123728488</v>
      </c>
      <c r="E399" s="8" t="s">
        <v>472</v>
      </c>
      <c r="F399" s="54" t="s">
        <v>1339</v>
      </c>
      <c r="G399" s="5" t="s">
        <v>1342</v>
      </c>
      <c r="H399" s="47" t="s">
        <v>1343</v>
      </c>
      <c r="I399" s="47" t="s">
        <v>1340</v>
      </c>
      <c r="J399" s="47" t="s">
        <v>529</v>
      </c>
      <c r="K399" s="6">
        <v>125310</v>
      </c>
      <c r="L399" s="4">
        <v>132304.1</v>
      </c>
      <c r="M399" s="4">
        <v>130018.25667917699</v>
      </c>
      <c r="N399" s="4">
        <v>130255.937913292</v>
      </c>
    </row>
    <row r="400" spans="1:14" ht="15.6" x14ac:dyDescent="0.3">
      <c r="A400" s="4">
        <f t="shared" si="6"/>
        <v>399</v>
      </c>
      <c r="B400" s="4" t="s">
        <v>1344</v>
      </c>
      <c r="C400" s="51" t="s">
        <v>1345</v>
      </c>
      <c r="D400" s="83">
        <v>1066410.10107632</v>
      </c>
      <c r="E400" s="8" t="s">
        <v>482</v>
      </c>
      <c r="F400" s="54"/>
      <c r="G400" s="4"/>
      <c r="H400" s="47" t="s">
        <v>90</v>
      </c>
      <c r="I400" s="47"/>
      <c r="J400" s="47" t="s">
        <v>529</v>
      </c>
      <c r="K400" s="8">
        <v>1066400</v>
      </c>
      <c r="L400" s="4">
        <v>1258110.2710352601</v>
      </c>
      <c r="M400" s="4">
        <v>1260437.46883826</v>
      </c>
      <c r="N400" s="4"/>
    </row>
    <row r="401" spans="1:14" x14ac:dyDescent="0.3">
      <c r="A401" s="4">
        <f t="shared" si="6"/>
        <v>400</v>
      </c>
      <c r="B401" s="4" t="s">
        <v>1346</v>
      </c>
      <c r="C401" s="56" t="s">
        <v>1347</v>
      </c>
      <c r="D401" s="80">
        <v>0</v>
      </c>
      <c r="E401" s="80" t="s">
        <v>482</v>
      </c>
      <c r="F401" s="91"/>
      <c r="G401" s="50"/>
      <c r="H401" s="67" t="s">
        <v>86</v>
      </c>
      <c r="I401" s="47"/>
      <c r="J401" s="47"/>
      <c r="K401" s="8" t="s">
        <v>469</v>
      </c>
      <c r="L401" s="4"/>
      <c r="M401" s="4"/>
      <c r="N401" s="4"/>
    </row>
    <row r="402" spans="1:14" x14ac:dyDescent="0.3">
      <c r="A402" s="4">
        <f t="shared" si="6"/>
        <v>401</v>
      </c>
      <c r="B402" s="4" t="s">
        <v>1348</v>
      </c>
      <c r="C402" s="51" t="s">
        <v>1349</v>
      </c>
      <c r="D402" s="8">
        <v>419.790897649388</v>
      </c>
      <c r="E402" s="8" t="s">
        <v>482</v>
      </c>
      <c r="F402" s="54"/>
      <c r="G402" s="4"/>
      <c r="H402" s="47" t="s">
        <v>395</v>
      </c>
      <c r="I402" s="47" t="s">
        <v>1348</v>
      </c>
      <c r="J402" s="47"/>
      <c r="K402" s="8"/>
      <c r="L402" s="4"/>
      <c r="M402" s="4"/>
      <c r="N402" s="4"/>
    </row>
    <row r="403" spans="1:14" x14ac:dyDescent="0.3">
      <c r="C403"/>
    </row>
  </sheetData>
  <sortState xmlns:xlrd2="http://schemas.microsoft.com/office/spreadsheetml/2017/richdata2" ref="B2:N402">
    <sortCondition ref="B402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72BE-3DA7-4662-8659-FB7016666BC3}">
  <dimension ref="A1:H232"/>
  <sheetViews>
    <sheetView zoomScale="115" zoomScaleNormal="115" workbookViewId="0">
      <selection activeCell="C230" sqref="C230:C232"/>
    </sheetView>
  </sheetViews>
  <sheetFormatPr defaultColWidth="8.88671875" defaultRowHeight="14.4" x14ac:dyDescent="0.3"/>
  <cols>
    <col min="1" max="1" width="26.44140625" customWidth="1"/>
    <col min="2" max="2" width="21.6640625" hidden="1" customWidth="1"/>
    <col min="3" max="3" width="46.88671875" customWidth="1"/>
    <col min="4" max="4" width="20.44140625" style="1" customWidth="1"/>
    <col min="5" max="5" width="20.109375" customWidth="1"/>
  </cols>
  <sheetData>
    <row r="1" spans="1:8" s="24" customFormat="1" ht="28.8" x14ac:dyDescent="0.3">
      <c r="A1" s="24" t="s">
        <v>1350</v>
      </c>
      <c r="B1" s="24" t="s">
        <v>1351</v>
      </c>
      <c r="C1" s="24" t="s">
        <v>1352</v>
      </c>
      <c r="D1" s="23" t="s">
        <v>1353</v>
      </c>
      <c r="E1" s="23" t="s">
        <v>1354</v>
      </c>
    </row>
    <row r="2" spans="1:8" x14ac:dyDescent="0.3">
      <c r="A2" s="35" t="s">
        <v>465</v>
      </c>
      <c r="B2" s="36">
        <v>23.3333333333333</v>
      </c>
      <c r="C2" t="s">
        <v>1355</v>
      </c>
      <c r="D2" s="32">
        <v>23.3333333333333</v>
      </c>
    </row>
    <row r="3" spans="1:8" x14ac:dyDescent="0.3">
      <c r="A3" s="3" t="s">
        <v>470</v>
      </c>
      <c r="B3" s="11">
        <v>100000</v>
      </c>
      <c r="C3" t="s">
        <v>1356</v>
      </c>
      <c r="D3" s="32">
        <v>100000</v>
      </c>
    </row>
    <row r="4" spans="1:8" x14ac:dyDescent="0.3">
      <c r="A4" s="3" t="s">
        <v>473</v>
      </c>
      <c r="B4" s="11">
        <v>2.5</v>
      </c>
      <c r="C4" t="s">
        <v>1357</v>
      </c>
      <c r="D4" s="32">
        <v>2.5</v>
      </c>
    </row>
    <row r="5" spans="1:8" x14ac:dyDescent="0.3">
      <c r="A5" s="3" t="s">
        <v>480</v>
      </c>
      <c r="B5" s="10">
        <v>4056100</v>
      </c>
      <c r="C5" t="s">
        <v>1358</v>
      </c>
      <c r="D5" s="37">
        <v>4287001.4745190302</v>
      </c>
      <c r="E5" t="s">
        <v>1359</v>
      </c>
    </row>
    <row r="6" spans="1:8" x14ac:dyDescent="0.3">
      <c r="A6" s="3" t="s">
        <v>500</v>
      </c>
      <c r="B6" s="10">
        <v>4.1169000000000002</v>
      </c>
      <c r="C6" t="s">
        <v>1360</v>
      </c>
      <c r="D6" s="32">
        <v>4.4160076892192004</v>
      </c>
      <c r="G6" s="31"/>
      <c r="H6" t="s">
        <v>1361</v>
      </c>
    </row>
    <row r="7" spans="1:8" x14ac:dyDescent="0.3">
      <c r="A7" s="3" t="s">
        <v>515</v>
      </c>
      <c r="B7" s="11">
        <v>80</v>
      </c>
      <c r="C7" t="s">
        <v>1362</v>
      </c>
      <c r="D7" s="32">
        <v>80</v>
      </c>
      <c r="G7" s="40"/>
      <c r="H7" t="s">
        <v>1363</v>
      </c>
    </row>
    <row r="8" spans="1:8" x14ac:dyDescent="0.3">
      <c r="A8" s="3" t="s">
        <v>519</v>
      </c>
      <c r="B8" s="11">
        <v>70</v>
      </c>
      <c r="C8" t="s">
        <v>1364</v>
      </c>
      <c r="D8" s="32">
        <v>70</v>
      </c>
    </row>
    <row r="9" spans="1:8" x14ac:dyDescent="0.3">
      <c r="A9" s="3" t="s">
        <v>521</v>
      </c>
      <c r="B9" s="11">
        <v>75</v>
      </c>
      <c r="C9" t="s">
        <v>1365</v>
      </c>
      <c r="D9" s="32">
        <v>75</v>
      </c>
    </row>
    <row r="10" spans="1:8" x14ac:dyDescent="0.3">
      <c r="A10" s="3" t="s">
        <v>527</v>
      </c>
      <c r="B10" s="10">
        <v>5355.3</v>
      </c>
      <c r="C10" t="s">
        <v>1366</v>
      </c>
      <c r="D10" s="37">
        <v>5523.9328229631301</v>
      </c>
      <c r="E10" t="s">
        <v>1367</v>
      </c>
    </row>
    <row r="11" spans="1:8" x14ac:dyDescent="0.3">
      <c r="A11" s="3" t="s">
        <v>530</v>
      </c>
      <c r="B11" s="11">
        <v>154.30000000000001</v>
      </c>
      <c r="C11" t="s">
        <v>1368</v>
      </c>
      <c r="D11" s="32">
        <v>154.30000000000001</v>
      </c>
    </row>
    <row r="12" spans="1:8" x14ac:dyDescent="0.3">
      <c r="A12" s="3" t="s">
        <v>532</v>
      </c>
      <c r="B12" s="11">
        <v>163.19999999999899</v>
      </c>
      <c r="C12" t="s">
        <v>1369</v>
      </c>
      <c r="D12" s="32">
        <v>163.19999999999999</v>
      </c>
    </row>
    <row r="13" spans="1:8" x14ac:dyDescent="0.3">
      <c r="A13" s="3" t="s">
        <v>534</v>
      </c>
      <c r="B13" s="11">
        <v>244.9</v>
      </c>
      <c r="C13" t="s">
        <v>1370</v>
      </c>
      <c r="D13" s="32">
        <v>244.9</v>
      </c>
    </row>
    <row r="14" spans="1:8" x14ac:dyDescent="0.3">
      <c r="A14" s="3" t="s">
        <v>536</v>
      </c>
      <c r="B14" s="11">
        <v>1.4630000000000001</v>
      </c>
      <c r="C14" t="s">
        <v>1371</v>
      </c>
      <c r="D14" s="32">
        <v>1.4630000000000001</v>
      </c>
    </row>
    <row r="15" spans="1:8" ht="57.6" x14ac:dyDescent="0.3">
      <c r="A15" s="3" t="s">
        <v>1372</v>
      </c>
      <c r="B15" s="19" t="s">
        <v>1373</v>
      </c>
      <c r="C15" t="s">
        <v>1374</v>
      </c>
      <c r="D15" s="32" t="s">
        <v>1375</v>
      </c>
    </row>
    <row r="16" spans="1:8" x14ac:dyDescent="0.3">
      <c r="A16" s="3" t="s">
        <v>548</v>
      </c>
      <c r="B16" s="11">
        <v>19.1999999999999</v>
      </c>
      <c r="C16" t="s">
        <v>1376</v>
      </c>
      <c r="D16" s="37">
        <v>19.2</v>
      </c>
      <c r="E16" t="s">
        <v>1367</v>
      </c>
    </row>
    <row r="17" spans="1:5" x14ac:dyDescent="0.3">
      <c r="A17" s="3" t="s">
        <v>550</v>
      </c>
      <c r="B17" s="10">
        <v>1233500</v>
      </c>
      <c r="C17" t="s">
        <v>1377</v>
      </c>
      <c r="D17" s="37">
        <v>1298297.09223369</v>
      </c>
      <c r="E17" t="s">
        <v>1359</v>
      </c>
    </row>
    <row r="18" spans="1:5" x14ac:dyDescent="0.3">
      <c r="A18" s="3" t="s">
        <v>566</v>
      </c>
      <c r="B18" s="11">
        <v>60000</v>
      </c>
      <c r="C18" t="s">
        <v>1378</v>
      </c>
      <c r="D18" s="32">
        <v>60000</v>
      </c>
    </row>
    <row r="19" spans="1:5" x14ac:dyDescent="0.3">
      <c r="A19" s="3" t="s">
        <v>570</v>
      </c>
      <c r="B19" s="11">
        <v>1</v>
      </c>
      <c r="C19" t="s">
        <v>1379</v>
      </c>
      <c r="D19" s="32">
        <v>1</v>
      </c>
    </row>
    <row r="20" spans="1:5" x14ac:dyDescent="0.3">
      <c r="A20" s="3" t="s">
        <v>574</v>
      </c>
      <c r="B20" s="11">
        <v>0.149999999999999</v>
      </c>
      <c r="C20" t="s">
        <v>1380</v>
      </c>
      <c r="D20" s="32">
        <v>0.15</v>
      </c>
    </row>
    <row r="21" spans="1:5" x14ac:dyDescent="0.3">
      <c r="A21" s="3" t="s">
        <v>579</v>
      </c>
      <c r="B21" s="11">
        <v>0</v>
      </c>
      <c r="C21" t="s">
        <v>1381</v>
      </c>
      <c r="D21" s="32">
        <v>0</v>
      </c>
    </row>
    <row r="22" spans="1:5" x14ac:dyDescent="0.3">
      <c r="A22" s="3" t="s">
        <v>581</v>
      </c>
      <c r="B22" s="10">
        <v>80573</v>
      </c>
      <c r="C22" t="s">
        <v>1382</v>
      </c>
      <c r="D22" s="37">
        <v>87085.869050652094</v>
      </c>
      <c r="E22" t="s">
        <v>1367</v>
      </c>
    </row>
    <row r="23" spans="1:5" x14ac:dyDescent="0.3">
      <c r="A23" s="3" t="s">
        <v>593</v>
      </c>
      <c r="B23" s="10">
        <v>34.704000000000001</v>
      </c>
      <c r="C23" t="s">
        <v>1383</v>
      </c>
      <c r="D23" s="37">
        <v>44.159448832834499</v>
      </c>
      <c r="E23" t="s">
        <v>1367</v>
      </c>
    </row>
    <row r="24" spans="1:5" x14ac:dyDescent="0.3">
      <c r="A24" s="3" t="s">
        <v>597</v>
      </c>
      <c r="B24" s="10">
        <v>14590</v>
      </c>
      <c r="C24" t="s">
        <v>1384</v>
      </c>
      <c r="D24" s="37">
        <v>16458.093902620301</v>
      </c>
      <c r="E24" t="s">
        <v>1367</v>
      </c>
    </row>
    <row r="25" spans="1:5" x14ac:dyDescent="0.3">
      <c r="A25" s="3" t="s">
        <v>599</v>
      </c>
      <c r="B25" s="11">
        <v>16</v>
      </c>
      <c r="C25" t="s">
        <v>1385</v>
      </c>
      <c r="D25" s="32">
        <v>16</v>
      </c>
    </row>
    <row r="26" spans="1:5" x14ac:dyDescent="0.3">
      <c r="A26" s="3" t="s">
        <v>601</v>
      </c>
      <c r="B26" s="11">
        <v>38</v>
      </c>
      <c r="C26" t="s">
        <v>1386</v>
      </c>
      <c r="D26" s="32">
        <v>38</v>
      </c>
    </row>
    <row r="27" spans="1:5" x14ac:dyDescent="0.3">
      <c r="A27" s="3" t="s">
        <v>610</v>
      </c>
      <c r="B27" s="11">
        <v>111.4</v>
      </c>
      <c r="C27" t="s">
        <v>1387</v>
      </c>
      <c r="D27" s="32">
        <v>111.4</v>
      </c>
    </row>
    <row r="28" spans="1:5" x14ac:dyDescent="0.3">
      <c r="A28" s="3" t="s">
        <v>613</v>
      </c>
      <c r="B28" s="11">
        <v>78</v>
      </c>
      <c r="C28" t="s">
        <v>1388</v>
      </c>
      <c r="D28" s="32">
        <v>78</v>
      </c>
    </row>
    <row r="29" spans="1:5" x14ac:dyDescent="0.3">
      <c r="A29" s="3" t="s">
        <v>615</v>
      </c>
      <c r="B29" s="11">
        <v>59.899999999999899</v>
      </c>
      <c r="C29" t="s">
        <v>1389</v>
      </c>
      <c r="D29" s="32">
        <v>59.9</v>
      </c>
    </row>
    <row r="30" spans="1:5" ht="43.2" x14ac:dyDescent="0.3">
      <c r="A30" s="3" t="s">
        <v>1390</v>
      </c>
      <c r="B30" s="18" t="s">
        <v>1391</v>
      </c>
      <c r="C30" t="s">
        <v>1392</v>
      </c>
      <c r="D30" s="32" t="s">
        <v>1393</v>
      </c>
    </row>
    <row r="31" spans="1:5" x14ac:dyDescent="0.3">
      <c r="A31" s="3" t="s">
        <v>641</v>
      </c>
      <c r="B31" s="11">
        <v>8900</v>
      </c>
      <c r="C31" t="s">
        <v>1394</v>
      </c>
      <c r="D31" s="32">
        <v>8900</v>
      </c>
    </row>
    <row r="32" spans="1:5" x14ac:dyDescent="0.3">
      <c r="A32" s="3" t="s">
        <v>653</v>
      </c>
      <c r="B32" s="11">
        <v>88.904644548525695</v>
      </c>
      <c r="C32" t="s">
        <v>1395</v>
      </c>
      <c r="D32" s="37">
        <v>0</v>
      </c>
      <c r="E32" t="s">
        <v>1367</v>
      </c>
    </row>
    <row r="33" spans="1:5" x14ac:dyDescent="0.3">
      <c r="A33" s="3" t="s">
        <v>658</v>
      </c>
      <c r="B33" s="10">
        <v>148.79</v>
      </c>
      <c r="C33" t="s">
        <v>1396</v>
      </c>
      <c r="D33" s="32">
        <v>148.78582807401199</v>
      </c>
    </row>
    <row r="34" spans="1:5" x14ac:dyDescent="0.3">
      <c r="A34" s="3" t="s">
        <v>606</v>
      </c>
      <c r="B34" s="42"/>
      <c r="C34" t="s">
        <v>1397</v>
      </c>
      <c r="D34" s="37">
        <v>3.8317374333431098</v>
      </c>
      <c r="E34" t="s">
        <v>1359</v>
      </c>
    </row>
    <row r="35" spans="1:5" x14ac:dyDescent="0.3">
      <c r="A35" s="3" t="s">
        <v>668</v>
      </c>
      <c r="B35" s="11">
        <v>300</v>
      </c>
      <c r="C35" t="s">
        <v>1398</v>
      </c>
      <c r="D35" s="32">
        <v>300</v>
      </c>
    </row>
    <row r="36" spans="1:5" x14ac:dyDescent="0.3">
      <c r="A36" s="3" t="s">
        <v>681</v>
      </c>
      <c r="B36" s="10">
        <v>75.212999999999994</v>
      </c>
      <c r="C36" t="s">
        <v>1399</v>
      </c>
      <c r="D36" s="37">
        <v>80.348945886808394</v>
      </c>
      <c r="E36" t="s">
        <v>1359</v>
      </c>
    </row>
    <row r="37" spans="1:5" x14ac:dyDescent="0.3">
      <c r="A37" s="3" t="s">
        <v>685</v>
      </c>
      <c r="B37" s="11">
        <v>5000000</v>
      </c>
      <c r="C37" t="s">
        <v>1400</v>
      </c>
      <c r="D37" s="32">
        <v>5000000</v>
      </c>
    </row>
    <row r="38" spans="1:5" x14ac:dyDescent="0.3">
      <c r="A38" s="3" t="s">
        <v>692</v>
      </c>
      <c r="B38" s="10">
        <v>50890</v>
      </c>
      <c r="C38" t="s">
        <v>1401</v>
      </c>
      <c r="D38" s="37">
        <v>51859.904117322199</v>
      </c>
      <c r="E38" t="s">
        <v>1359</v>
      </c>
    </row>
    <row r="39" spans="1:5" x14ac:dyDescent="0.3">
      <c r="A39" s="3" t="s">
        <v>696</v>
      </c>
      <c r="B39" s="10">
        <v>28001</v>
      </c>
      <c r="C39" t="s">
        <v>1402</v>
      </c>
      <c r="D39" s="37">
        <v>29090.935253679199</v>
      </c>
      <c r="E39" t="s">
        <v>1367</v>
      </c>
    </row>
    <row r="40" spans="1:5" x14ac:dyDescent="0.3">
      <c r="A40" s="3" t="s">
        <v>701</v>
      </c>
      <c r="B40" s="10">
        <v>110.34</v>
      </c>
      <c r="C40" t="s">
        <v>1403</v>
      </c>
      <c r="D40" s="37">
        <v>120.489087683845</v>
      </c>
      <c r="E40" t="s">
        <v>1367</v>
      </c>
    </row>
    <row r="41" spans="1:5" x14ac:dyDescent="0.3">
      <c r="A41" s="3" t="s">
        <v>704</v>
      </c>
      <c r="B41" s="11">
        <v>0</v>
      </c>
      <c r="C41" t="s">
        <v>1404</v>
      </c>
      <c r="D41" s="32">
        <v>0</v>
      </c>
    </row>
    <row r="42" spans="1:5" x14ac:dyDescent="0.3">
      <c r="A42" s="3" t="s">
        <v>708</v>
      </c>
      <c r="B42" s="11">
        <v>0.7</v>
      </c>
      <c r="C42" t="s">
        <v>1405</v>
      </c>
    </row>
    <row r="43" spans="1:5" x14ac:dyDescent="0.3">
      <c r="A43" s="3" t="s">
        <v>711</v>
      </c>
      <c r="B43" s="11">
        <v>0.9</v>
      </c>
      <c r="C43" t="s">
        <v>1406</v>
      </c>
    </row>
    <row r="44" spans="1:5" x14ac:dyDescent="0.3">
      <c r="A44" s="3" t="s">
        <v>713</v>
      </c>
      <c r="B44" s="11">
        <v>0.7</v>
      </c>
      <c r="C44" t="s">
        <v>1407</v>
      </c>
    </row>
    <row r="45" spans="1:5" x14ac:dyDescent="0.3">
      <c r="A45" s="3" t="s">
        <v>716</v>
      </c>
      <c r="B45" s="11">
        <v>1</v>
      </c>
      <c r="C45" t="s">
        <v>1408</v>
      </c>
    </row>
    <row r="46" spans="1:5" x14ac:dyDescent="0.3">
      <c r="A46" s="3" t="s">
        <v>719</v>
      </c>
      <c r="B46" s="11">
        <v>1</v>
      </c>
      <c r="C46" t="s">
        <v>1409</v>
      </c>
    </row>
    <row r="47" spans="1:5" x14ac:dyDescent="0.3">
      <c r="A47" s="3" t="s">
        <v>722</v>
      </c>
      <c r="B47" s="11">
        <v>0.83</v>
      </c>
      <c r="C47" t="s">
        <v>1410</v>
      </c>
    </row>
    <row r="48" spans="1:5" x14ac:dyDescent="0.3">
      <c r="A48" s="3" t="s">
        <v>729</v>
      </c>
      <c r="B48" s="10">
        <v>55.246000000000002</v>
      </c>
      <c r="C48" t="s">
        <v>1411</v>
      </c>
      <c r="D48" s="37">
        <v>55.511096435145397</v>
      </c>
      <c r="E48" t="s">
        <v>1367</v>
      </c>
    </row>
    <row r="49" spans="1:5" x14ac:dyDescent="0.3">
      <c r="A49" s="3" t="s">
        <v>731</v>
      </c>
      <c r="B49" s="11">
        <v>0.33329999999999899</v>
      </c>
      <c r="C49" t="s">
        <v>1412</v>
      </c>
      <c r="D49" s="32">
        <v>0.33329999999999999</v>
      </c>
    </row>
    <row r="50" spans="1:5" x14ac:dyDescent="0.3">
      <c r="A50" s="3" t="s">
        <v>738</v>
      </c>
      <c r="B50" s="11">
        <v>0.1</v>
      </c>
      <c r="C50" t="s">
        <v>1413</v>
      </c>
      <c r="D50" s="32">
        <v>0.1</v>
      </c>
    </row>
    <row r="51" spans="1:5" x14ac:dyDescent="0.3">
      <c r="A51" s="3" t="s">
        <v>740</v>
      </c>
      <c r="B51" s="11">
        <v>0.19500000000000001</v>
      </c>
      <c r="C51" t="s">
        <v>1414</v>
      </c>
      <c r="D51" s="32">
        <v>0.19500000000000001</v>
      </c>
    </row>
    <row r="52" spans="1:5" x14ac:dyDescent="0.3">
      <c r="A52" s="3" t="s">
        <v>744</v>
      </c>
      <c r="B52" s="10">
        <v>55.246000000000002</v>
      </c>
      <c r="C52" t="s">
        <v>1415</v>
      </c>
      <c r="D52" s="37">
        <v>55.511096435145397</v>
      </c>
      <c r="E52" t="s">
        <v>1367</v>
      </c>
    </row>
    <row r="53" spans="1:5" x14ac:dyDescent="0.3">
      <c r="A53" s="3" t="s">
        <v>746</v>
      </c>
      <c r="B53" s="11">
        <v>0.7</v>
      </c>
      <c r="C53" t="s">
        <v>1416</v>
      </c>
      <c r="D53" s="32">
        <v>0.7</v>
      </c>
    </row>
    <row r="54" spans="1:5" x14ac:dyDescent="0.3">
      <c r="A54" s="3" t="s">
        <v>748</v>
      </c>
      <c r="B54" s="28">
        <v>0.69</v>
      </c>
      <c r="C54" t="s">
        <v>1417</v>
      </c>
      <c r="D54" s="32">
        <v>0.69</v>
      </c>
    </row>
    <row r="55" spans="1:5" x14ac:dyDescent="0.3">
      <c r="A55" s="3" t="s">
        <v>757</v>
      </c>
      <c r="B55" s="11">
        <v>1</v>
      </c>
      <c r="C55" t="s">
        <v>1418</v>
      </c>
      <c r="D55" s="32">
        <v>1</v>
      </c>
    </row>
    <row r="56" spans="1:5" x14ac:dyDescent="0.3">
      <c r="A56" s="3" t="s">
        <v>464</v>
      </c>
      <c r="B56" s="10">
        <v>231110</v>
      </c>
      <c r="C56" t="s">
        <v>1419</v>
      </c>
      <c r="D56" s="38">
        <v>230005.560976629</v>
      </c>
      <c r="E56" t="s">
        <v>1359</v>
      </c>
    </row>
    <row r="57" spans="1:5" x14ac:dyDescent="0.3">
      <c r="A57" s="3" t="s">
        <v>767</v>
      </c>
      <c r="B57" s="11">
        <v>0.5</v>
      </c>
      <c r="C57" t="s">
        <v>1420</v>
      </c>
      <c r="D57" s="32">
        <v>0.5</v>
      </c>
    </row>
    <row r="58" spans="1:5" ht="15.6" x14ac:dyDescent="0.3">
      <c r="A58" s="3" t="s">
        <v>773</v>
      </c>
      <c r="B58" s="21">
        <v>191.3</v>
      </c>
      <c r="C58" t="s">
        <v>1421</v>
      </c>
      <c r="D58" s="37">
        <v>0</v>
      </c>
      <c r="E58" t="s">
        <v>1367</v>
      </c>
    </row>
    <row r="59" spans="1:5" x14ac:dyDescent="0.3">
      <c r="A59" s="3" t="s">
        <v>775</v>
      </c>
      <c r="B59" s="10">
        <v>1604.4317885488399</v>
      </c>
      <c r="C59" t="s">
        <v>1422</v>
      </c>
      <c r="D59" s="32">
        <v>1604.4317885488399</v>
      </c>
    </row>
    <row r="60" spans="1:5" ht="72" x14ac:dyDescent="0.3">
      <c r="A60" s="3" t="s">
        <v>780</v>
      </c>
      <c r="B60" s="19" t="s">
        <v>1423</v>
      </c>
      <c r="C60" t="s">
        <v>1424</v>
      </c>
      <c r="D60" s="33" t="s">
        <v>1425</v>
      </c>
    </row>
    <row r="61" spans="1:5" x14ac:dyDescent="0.3">
      <c r="A61" s="3" t="s">
        <v>782</v>
      </c>
      <c r="B61" s="11">
        <v>0</v>
      </c>
      <c r="C61" t="s">
        <v>1426</v>
      </c>
      <c r="D61" s="32">
        <v>0</v>
      </c>
    </row>
    <row r="62" spans="1:5" x14ac:dyDescent="0.3">
      <c r="A62" s="3" t="s">
        <v>513</v>
      </c>
      <c r="B62" s="11">
        <v>1131400</v>
      </c>
      <c r="C62" t="s">
        <v>1427</v>
      </c>
      <c r="D62" s="37">
        <v>1189952.7777531799</v>
      </c>
      <c r="E62" t="s">
        <v>1359</v>
      </c>
    </row>
    <row r="63" spans="1:5" x14ac:dyDescent="0.3">
      <c r="A63" s="3" t="s">
        <v>792</v>
      </c>
      <c r="B63" s="11"/>
      <c r="C63" t="s">
        <v>1428</v>
      </c>
      <c r="D63" s="37">
        <v>89543.423109907104</v>
      </c>
      <c r="E63" t="s">
        <v>1367</v>
      </c>
    </row>
    <row r="64" spans="1:5" x14ac:dyDescent="0.3">
      <c r="A64" s="3" t="s">
        <v>798</v>
      </c>
      <c r="B64" s="18">
        <v>5</v>
      </c>
      <c r="C64" t="s">
        <v>1429</v>
      </c>
      <c r="D64" s="37">
        <v>1</v>
      </c>
      <c r="E64" t="s">
        <v>1367</v>
      </c>
    </row>
    <row r="65" spans="1:4" x14ac:dyDescent="0.3">
      <c r="A65" s="3" t="s">
        <v>801</v>
      </c>
      <c r="B65" s="18">
        <v>1</v>
      </c>
      <c r="C65" t="s">
        <v>1430</v>
      </c>
      <c r="D65" s="32">
        <v>1</v>
      </c>
    </row>
    <row r="66" spans="1:4" x14ac:dyDescent="0.3">
      <c r="A66" s="3" t="s">
        <v>805</v>
      </c>
      <c r="B66" s="11">
        <v>1</v>
      </c>
      <c r="C66" t="s">
        <v>1431</v>
      </c>
      <c r="D66" s="32">
        <v>1</v>
      </c>
    </row>
    <row r="67" spans="1:4" x14ac:dyDescent="0.3">
      <c r="A67" s="3" t="s">
        <v>809</v>
      </c>
      <c r="B67" s="11">
        <v>10</v>
      </c>
      <c r="C67" t="s">
        <v>1432</v>
      </c>
      <c r="D67" s="32">
        <v>10</v>
      </c>
    </row>
    <row r="68" spans="1:4" x14ac:dyDescent="0.3">
      <c r="A68" s="3" t="s">
        <v>812</v>
      </c>
      <c r="B68" s="11">
        <v>0</v>
      </c>
      <c r="C68" t="s">
        <v>1433</v>
      </c>
      <c r="D68" s="32">
        <v>0</v>
      </c>
    </row>
    <row r="69" spans="1:4" x14ac:dyDescent="0.3">
      <c r="A69" s="3" t="s">
        <v>816</v>
      </c>
      <c r="B69" s="11">
        <v>2</v>
      </c>
      <c r="C69" t="s">
        <v>1434</v>
      </c>
      <c r="D69" s="32">
        <v>2</v>
      </c>
    </row>
    <row r="70" spans="1:4" x14ac:dyDescent="0.3">
      <c r="A70" s="3" t="s">
        <v>821</v>
      </c>
      <c r="B70" s="11">
        <v>0</v>
      </c>
      <c r="C70" t="s">
        <v>1435</v>
      </c>
      <c r="D70" s="32">
        <v>0</v>
      </c>
    </row>
    <row r="71" spans="1:4" x14ac:dyDescent="0.3">
      <c r="A71" s="3" t="s">
        <v>827</v>
      </c>
      <c r="B71" s="11">
        <v>1</v>
      </c>
      <c r="C71" t="s">
        <v>1436</v>
      </c>
      <c r="D71" s="32">
        <v>1</v>
      </c>
    </row>
    <row r="72" spans="1:4" x14ac:dyDescent="0.3">
      <c r="A72" s="3" t="s">
        <v>830</v>
      </c>
      <c r="B72" s="11">
        <v>0</v>
      </c>
      <c r="C72" t="s">
        <v>1437</v>
      </c>
      <c r="D72" s="32">
        <v>0</v>
      </c>
    </row>
    <row r="73" spans="1:4" x14ac:dyDescent="0.3">
      <c r="A73" s="3" t="s">
        <v>833</v>
      </c>
      <c r="B73" s="11">
        <v>1</v>
      </c>
      <c r="C73" t="s">
        <v>1438</v>
      </c>
      <c r="D73" s="32">
        <v>1</v>
      </c>
    </row>
    <row r="74" spans="1:4" x14ac:dyDescent="0.3">
      <c r="A74" s="3" t="s">
        <v>837</v>
      </c>
      <c r="B74" s="11">
        <v>1</v>
      </c>
      <c r="C74" t="s">
        <v>1439</v>
      </c>
      <c r="D74" s="32">
        <v>1</v>
      </c>
    </row>
    <row r="75" spans="1:4" x14ac:dyDescent="0.3">
      <c r="A75" s="3" t="s">
        <v>840</v>
      </c>
      <c r="B75" s="11">
        <v>1</v>
      </c>
      <c r="C75" t="s">
        <v>1440</v>
      </c>
      <c r="D75" s="32">
        <v>1</v>
      </c>
    </row>
    <row r="76" spans="1:4" x14ac:dyDescent="0.3">
      <c r="A76" s="3" t="s">
        <v>843</v>
      </c>
      <c r="B76" s="11">
        <v>3</v>
      </c>
      <c r="C76" t="s">
        <v>1441</v>
      </c>
      <c r="D76" s="32">
        <v>3</v>
      </c>
    </row>
    <row r="77" spans="1:4" x14ac:dyDescent="0.3">
      <c r="A77" s="3" t="s">
        <v>845</v>
      </c>
      <c r="B77" s="11">
        <v>0</v>
      </c>
      <c r="C77" t="s">
        <v>1442</v>
      </c>
      <c r="D77" s="32">
        <v>0</v>
      </c>
    </row>
    <row r="78" spans="1:4" x14ac:dyDescent="0.3">
      <c r="A78" s="3" t="s">
        <v>850</v>
      </c>
      <c r="B78" s="11">
        <v>1</v>
      </c>
      <c r="C78" t="s">
        <v>1443</v>
      </c>
      <c r="D78" s="32">
        <v>1</v>
      </c>
    </row>
    <row r="79" spans="1:4" x14ac:dyDescent="0.3">
      <c r="A79" s="3" t="s">
        <v>853</v>
      </c>
      <c r="B79" s="11">
        <v>4</v>
      </c>
      <c r="C79" t="s">
        <v>1444</v>
      </c>
      <c r="D79" s="32">
        <v>4</v>
      </c>
    </row>
    <row r="80" spans="1:4" x14ac:dyDescent="0.3">
      <c r="A80" s="3" t="s">
        <v>863</v>
      </c>
      <c r="B80" s="11">
        <v>1</v>
      </c>
      <c r="C80" t="s">
        <v>1445</v>
      </c>
      <c r="D80" s="32">
        <v>1</v>
      </c>
    </row>
    <row r="81" spans="1:5" x14ac:dyDescent="0.3">
      <c r="A81" s="3" t="s">
        <v>868</v>
      </c>
      <c r="B81" s="11">
        <v>16</v>
      </c>
      <c r="C81" t="s">
        <v>1446</v>
      </c>
      <c r="D81" s="32">
        <v>16</v>
      </c>
    </row>
    <row r="82" spans="1:5" x14ac:dyDescent="0.3">
      <c r="A82" s="3" t="s">
        <v>871</v>
      </c>
      <c r="B82" s="10">
        <v>157.09</v>
      </c>
      <c r="C82" t="s">
        <v>1447</v>
      </c>
      <c r="D82" s="37">
        <v>151.32469144613299</v>
      </c>
      <c r="E82" t="s">
        <v>1367</v>
      </c>
    </row>
    <row r="83" spans="1:5" x14ac:dyDescent="0.3">
      <c r="A83" s="3" t="s">
        <v>874</v>
      </c>
      <c r="B83" s="11">
        <v>7</v>
      </c>
      <c r="C83" t="s">
        <v>1448</v>
      </c>
      <c r="D83" s="32">
        <v>7</v>
      </c>
    </row>
    <row r="84" spans="1:5" x14ac:dyDescent="0.3">
      <c r="A84" s="3" t="s">
        <v>876</v>
      </c>
      <c r="B84" s="11">
        <v>3</v>
      </c>
      <c r="C84" t="s">
        <v>1449</v>
      </c>
      <c r="D84" s="32">
        <v>3</v>
      </c>
    </row>
    <row r="85" spans="1:5" x14ac:dyDescent="0.3">
      <c r="A85" s="3" t="s">
        <v>878</v>
      </c>
      <c r="B85" s="10">
        <v>1</v>
      </c>
      <c r="C85" t="s">
        <v>1450</v>
      </c>
      <c r="D85" s="32">
        <v>1</v>
      </c>
    </row>
    <row r="86" spans="1:5" x14ac:dyDescent="0.3">
      <c r="A86" s="3" t="s">
        <v>881</v>
      </c>
      <c r="B86" s="11">
        <v>16</v>
      </c>
      <c r="C86" t="s">
        <v>1451</v>
      </c>
      <c r="D86" s="32">
        <v>16</v>
      </c>
    </row>
    <row r="87" spans="1:5" x14ac:dyDescent="0.3">
      <c r="A87" s="3" t="s">
        <v>886</v>
      </c>
      <c r="B87" s="10">
        <v>528.14</v>
      </c>
      <c r="C87" t="s">
        <v>1452</v>
      </c>
      <c r="D87" s="37">
        <v>508.42565258638501</v>
      </c>
      <c r="E87" t="s">
        <v>1367</v>
      </c>
    </row>
    <row r="88" spans="1:5" x14ac:dyDescent="0.3">
      <c r="A88" s="3" t="s">
        <v>890</v>
      </c>
      <c r="B88" s="11"/>
      <c r="C88" t="s">
        <v>1453</v>
      </c>
      <c r="D88" s="37">
        <v>83.782038014670505</v>
      </c>
      <c r="E88" t="s">
        <v>1367</v>
      </c>
    </row>
    <row r="89" spans="1:5" x14ac:dyDescent="0.3">
      <c r="A89" s="3" t="s">
        <v>894</v>
      </c>
      <c r="B89" s="11">
        <v>12</v>
      </c>
      <c r="C89" t="s">
        <v>1454</v>
      </c>
      <c r="D89" s="32">
        <v>12</v>
      </c>
    </row>
    <row r="90" spans="1:5" x14ac:dyDescent="0.3">
      <c r="A90" s="3" t="s">
        <v>899</v>
      </c>
      <c r="B90" s="11">
        <v>0</v>
      </c>
      <c r="C90" t="s">
        <v>1455</v>
      </c>
      <c r="D90" s="32">
        <v>0</v>
      </c>
    </row>
    <row r="91" spans="1:5" x14ac:dyDescent="0.3">
      <c r="A91" s="3" t="s">
        <v>901</v>
      </c>
      <c r="B91" s="11">
        <v>0</v>
      </c>
      <c r="C91" t="s">
        <v>1456</v>
      </c>
      <c r="D91" s="32">
        <v>0</v>
      </c>
    </row>
    <row r="92" spans="1:5" x14ac:dyDescent="0.3">
      <c r="A92" s="3" t="s">
        <v>903</v>
      </c>
      <c r="B92" s="28">
        <v>853.91</v>
      </c>
      <c r="C92" t="s">
        <v>1457</v>
      </c>
      <c r="D92" s="37">
        <v>881.27678795284601</v>
      </c>
      <c r="E92" t="s">
        <v>1367</v>
      </c>
    </row>
    <row r="93" spans="1:5" x14ac:dyDescent="0.3">
      <c r="A93" s="3" t="s">
        <v>910</v>
      </c>
      <c r="B93" s="10">
        <v>75.212999999999994</v>
      </c>
      <c r="C93" t="s">
        <v>1458</v>
      </c>
      <c r="D93" s="37">
        <v>80.348945886808394</v>
      </c>
      <c r="E93" t="s">
        <v>1367</v>
      </c>
    </row>
    <row r="94" spans="1:5" x14ac:dyDescent="0.3">
      <c r="A94" s="3" t="s">
        <v>912</v>
      </c>
      <c r="B94" s="11">
        <v>129.94611930107101</v>
      </c>
      <c r="C94" t="s">
        <v>1459</v>
      </c>
      <c r="D94" s="37">
        <v>160.69789177361599</v>
      </c>
      <c r="E94" t="s">
        <v>1367</v>
      </c>
    </row>
    <row r="95" spans="1:5" x14ac:dyDescent="0.3">
      <c r="A95" s="3" t="s">
        <v>916</v>
      </c>
      <c r="B95" s="10">
        <v>0</v>
      </c>
      <c r="C95" t="s">
        <v>1460</v>
      </c>
      <c r="D95" s="32">
        <v>0</v>
      </c>
    </row>
    <row r="96" spans="1:5" x14ac:dyDescent="0.3">
      <c r="A96" s="3" t="s">
        <v>918</v>
      </c>
      <c r="B96" s="11">
        <v>0</v>
      </c>
      <c r="C96" t="s">
        <v>1461</v>
      </c>
      <c r="D96" s="32">
        <v>0</v>
      </c>
    </row>
    <row r="97" spans="1:5" x14ac:dyDescent="0.3">
      <c r="A97" s="3" t="s">
        <v>920</v>
      </c>
      <c r="B97" s="20">
        <v>400</v>
      </c>
      <c r="C97" t="s">
        <v>1462</v>
      </c>
      <c r="D97" s="37">
        <v>400.84116488513399</v>
      </c>
      <c r="E97" t="s">
        <v>1367</v>
      </c>
    </row>
    <row r="98" spans="1:5" x14ac:dyDescent="0.3">
      <c r="A98" s="3" t="s">
        <v>923</v>
      </c>
      <c r="B98" s="10">
        <v>1268.2</v>
      </c>
      <c r="C98" t="s">
        <v>1463</v>
      </c>
      <c r="D98" s="37">
        <v>1307.1438681879099</v>
      </c>
      <c r="E98" t="s">
        <v>1367</v>
      </c>
    </row>
    <row r="99" spans="1:5" x14ac:dyDescent="0.3">
      <c r="A99" s="3" t="s">
        <v>925</v>
      </c>
      <c r="B99" s="10">
        <v>1.3896999999999999</v>
      </c>
      <c r="C99" t="s">
        <v>1464</v>
      </c>
      <c r="D99" s="37">
        <v>1.4324546219762699</v>
      </c>
      <c r="E99" t="s">
        <v>1367</v>
      </c>
    </row>
    <row r="100" spans="1:5" x14ac:dyDescent="0.3">
      <c r="A100" s="3" t="s">
        <v>927</v>
      </c>
      <c r="B100" s="10">
        <v>1592.6</v>
      </c>
      <c r="C100" t="s">
        <v>1465</v>
      </c>
      <c r="D100" s="37">
        <v>1641.6139611757301</v>
      </c>
      <c r="E100" t="s">
        <v>1367</v>
      </c>
    </row>
    <row r="101" spans="1:5" x14ac:dyDescent="0.3">
      <c r="A101" s="3" t="s">
        <v>929</v>
      </c>
      <c r="B101" s="10">
        <v>2134.8000000000002</v>
      </c>
      <c r="C101" t="s">
        <v>1466</v>
      </c>
      <c r="D101" s="37">
        <v>2203.1919698821098</v>
      </c>
      <c r="E101" t="s">
        <v>1367</v>
      </c>
    </row>
    <row r="102" spans="1:5" x14ac:dyDescent="0.3">
      <c r="A102" s="3" t="s">
        <v>939</v>
      </c>
      <c r="B102" s="20">
        <v>1122600</v>
      </c>
      <c r="C102" t="s">
        <v>1467</v>
      </c>
      <c r="D102" s="37">
        <v>1130404.63270067</v>
      </c>
      <c r="E102" t="s">
        <v>1359</v>
      </c>
    </row>
    <row r="103" spans="1:5" x14ac:dyDescent="0.3">
      <c r="A103" s="3" t="s">
        <v>947</v>
      </c>
      <c r="B103" s="11">
        <v>0</v>
      </c>
      <c r="C103" t="s">
        <v>1468</v>
      </c>
      <c r="D103" s="32">
        <v>0</v>
      </c>
    </row>
    <row r="104" spans="1:5" ht="129.6" x14ac:dyDescent="0.3">
      <c r="A104" s="3" t="s">
        <v>1469</v>
      </c>
      <c r="B104" s="19" t="s">
        <v>1470</v>
      </c>
      <c r="C104" t="s">
        <v>1471</v>
      </c>
      <c r="D104" s="32" t="s">
        <v>1472</v>
      </c>
    </row>
    <row r="105" spans="1:5" ht="158.4" x14ac:dyDescent="0.3">
      <c r="A105" s="3" t="s">
        <v>1473</v>
      </c>
      <c r="B105" s="19" t="s">
        <v>1474</v>
      </c>
      <c r="C105" t="s">
        <v>1475</v>
      </c>
      <c r="D105" s="32" t="s">
        <v>1476</v>
      </c>
    </row>
    <row r="106" spans="1:5" x14ac:dyDescent="0.3">
      <c r="A106" s="3" t="s">
        <v>862</v>
      </c>
      <c r="B106" s="11"/>
      <c r="C106" t="s">
        <v>1477</v>
      </c>
      <c r="D106" s="37">
        <v>396414.10295671399</v>
      </c>
      <c r="E106" t="s">
        <v>1367</v>
      </c>
    </row>
    <row r="107" spans="1:5" x14ac:dyDescent="0.3">
      <c r="A107" s="3" t="s">
        <v>677</v>
      </c>
      <c r="B107" s="10">
        <v>5.677E+20</v>
      </c>
      <c r="C107" t="s">
        <v>1478</v>
      </c>
      <c r="D107" s="39">
        <v>5.8519446711795103E+20</v>
      </c>
      <c r="E107" t="s">
        <v>1359</v>
      </c>
    </row>
    <row r="108" spans="1:5" ht="129.6" x14ac:dyDescent="0.3">
      <c r="A108" s="3" t="s">
        <v>1479</v>
      </c>
      <c r="B108" s="19" t="s">
        <v>1480</v>
      </c>
      <c r="C108" t="s">
        <v>1481</v>
      </c>
      <c r="D108" s="32" t="s">
        <v>1482</v>
      </c>
    </row>
    <row r="109" spans="1:5" ht="72" x14ac:dyDescent="0.3">
      <c r="A109" s="3" t="s">
        <v>995</v>
      </c>
      <c r="B109" s="19" t="s">
        <v>1423</v>
      </c>
      <c r="C109" t="s">
        <v>1483</v>
      </c>
      <c r="D109" s="32" t="s">
        <v>1484</v>
      </c>
    </row>
    <row r="110" spans="1:5" x14ac:dyDescent="0.3">
      <c r="A110" s="3" t="s">
        <v>997</v>
      </c>
      <c r="B110" s="11">
        <v>100000</v>
      </c>
      <c r="C110" t="s">
        <v>1485</v>
      </c>
      <c r="D110" s="32">
        <v>100000</v>
      </c>
    </row>
    <row r="111" spans="1:5" x14ac:dyDescent="0.3">
      <c r="A111" s="3" t="s">
        <v>999</v>
      </c>
      <c r="B111" s="10">
        <v>2448</v>
      </c>
      <c r="C111" t="s">
        <v>1486</v>
      </c>
      <c r="D111" s="32">
        <v>2448</v>
      </c>
    </row>
    <row r="112" spans="1:5" x14ac:dyDescent="0.3">
      <c r="A112" s="3" t="s">
        <v>1001</v>
      </c>
      <c r="B112" s="10">
        <v>964.44</v>
      </c>
      <c r="C112" t="s">
        <v>1487</v>
      </c>
      <c r="D112" s="32">
        <v>964.92194611687898</v>
      </c>
    </row>
    <row r="113" spans="1:5" x14ac:dyDescent="0.3">
      <c r="A113" s="3" t="s">
        <v>1011</v>
      </c>
      <c r="B113" s="11">
        <v>854.42613938735599</v>
      </c>
      <c r="C113" t="s">
        <v>1488</v>
      </c>
      <c r="D113" s="37">
        <v>2633.1764470560402</v>
      </c>
      <c r="E113" t="s">
        <v>1367</v>
      </c>
    </row>
    <row r="114" spans="1:5" x14ac:dyDescent="0.3">
      <c r="A114" s="3" t="s">
        <v>1014</v>
      </c>
      <c r="B114" s="11">
        <v>0.01</v>
      </c>
      <c r="C114" t="s">
        <v>1489</v>
      </c>
      <c r="D114" s="32">
        <v>0.01</v>
      </c>
    </row>
    <row r="115" spans="1:5" x14ac:dyDescent="0.3">
      <c r="A115" s="3" t="s">
        <v>1018</v>
      </c>
      <c r="B115" s="11">
        <v>0</v>
      </c>
      <c r="C115" t="s">
        <v>1490</v>
      </c>
      <c r="D115" s="32">
        <v>0</v>
      </c>
    </row>
    <row r="116" spans="1:5" x14ac:dyDescent="0.3">
      <c r="A116" s="3" t="s">
        <v>1020</v>
      </c>
      <c r="B116" s="10">
        <v>3193.1</v>
      </c>
      <c r="C116" t="s">
        <v>1491</v>
      </c>
      <c r="D116" s="32">
        <v>3193.0619298297402</v>
      </c>
    </row>
    <row r="117" spans="1:5" x14ac:dyDescent="0.3">
      <c r="A117" s="3" t="s">
        <v>1022</v>
      </c>
      <c r="B117" s="11">
        <v>0</v>
      </c>
      <c r="C117" t="s">
        <v>1492</v>
      </c>
      <c r="D117" s="32">
        <v>0</v>
      </c>
    </row>
    <row r="118" spans="1:5" x14ac:dyDescent="0.3">
      <c r="A118" s="3" t="s">
        <v>1026</v>
      </c>
      <c r="B118" s="10">
        <v>26185</v>
      </c>
      <c r="C118" t="s">
        <v>1493</v>
      </c>
      <c r="D118" s="37">
        <v>28490.1509753918</v>
      </c>
      <c r="E118" t="s">
        <v>1367</v>
      </c>
    </row>
    <row r="119" spans="1:5" x14ac:dyDescent="0.3">
      <c r="A119" s="3" t="s">
        <v>1028</v>
      </c>
      <c r="B119" s="11">
        <v>0</v>
      </c>
      <c r="C119" t="s">
        <v>1494</v>
      </c>
      <c r="D119" s="32">
        <v>0</v>
      </c>
    </row>
    <row r="120" spans="1:5" x14ac:dyDescent="0.3">
      <c r="A120" s="3" t="s">
        <v>1033</v>
      </c>
      <c r="B120" s="10">
        <v>47.814999999999998</v>
      </c>
      <c r="C120" t="s">
        <v>1495</v>
      </c>
      <c r="D120" s="37">
        <v>47.927626112461397</v>
      </c>
      <c r="E120" t="s">
        <v>1367</v>
      </c>
    </row>
    <row r="121" spans="1:5" x14ac:dyDescent="0.3">
      <c r="A121" s="3" t="s">
        <v>1039</v>
      </c>
      <c r="B121" s="10"/>
      <c r="C121" t="s">
        <v>1496</v>
      </c>
      <c r="D121" s="37">
        <v>328.66697366359602</v>
      </c>
      <c r="E121" t="s">
        <v>1367</v>
      </c>
    </row>
    <row r="122" spans="1:5" x14ac:dyDescent="0.3">
      <c r="A122" s="3" t="s">
        <v>1041</v>
      </c>
      <c r="B122" s="11">
        <v>4.5</v>
      </c>
      <c r="C122" t="s">
        <v>1497</v>
      </c>
      <c r="D122" s="32">
        <v>4.5</v>
      </c>
    </row>
    <row r="123" spans="1:5" x14ac:dyDescent="0.3">
      <c r="A123" s="3" t="s">
        <v>1045</v>
      </c>
      <c r="B123" s="11">
        <v>15</v>
      </c>
      <c r="C123" t="s">
        <v>1498</v>
      </c>
      <c r="D123" s="32">
        <v>15</v>
      </c>
    </row>
    <row r="124" spans="1:5" x14ac:dyDescent="0.3">
      <c r="A124" s="3" t="s">
        <v>1047</v>
      </c>
      <c r="B124" s="11">
        <v>4000</v>
      </c>
      <c r="C124" t="s">
        <v>1499</v>
      </c>
      <c r="D124" s="32">
        <v>40000</v>
      </c>
    </row>
    <row r="125" spans="1:5" ht="144" x14ac:dyDescent="0.3">
      <c r="A125" s="3" t="s">
        <v>1500</v>
      </c>
      <c r="B125" s="19" t="s">
        <v>1501</v>
      </c>
      <c r="C125" t="s">
        <v>1502</v>
      </c>
      <c r="D125" s="32" t="s">
        <v>1503</v>
      </c>
    </row>
    <row r="126" spans="1:5" x14ac:dyDescent="0.3">
      <c r="A126" s="3" t="s">
        <v>1060</v>
      </c>
      <c r="B126" s="11">
        <v>6.28318530717958</v>
      </c>
      <c r="C126" t="s">
        <v>1504</v>
      </c>
      <c r="D126" s="32">
        <v>6.28318530717958</v>
      </c>
    </row>
    <row r="127" spans="1:5" x14ac:dyDescent="0.3">
      <c r="A127" s="3" t="s">
        <v>1062</v>
      </c>
      <c r="B127" s="11">
        <v>180</v>
      </c>
      <c r="C127" t="s">
        <v>1505</v>
      </c>
      <c r="D127" s="32">
        <v>180</v>
      </c>
    </row>
    <row r="128" spans="1:5" x14ac:dyDescent="0.3">
      <c r="A128" s="3" t="s">
        <v>1065</v>
      </c>
      <c r="B128" s="10">
        <v>1500000</v>
      </c>
      <c r="C128" t="s">
        <v>1506</v>
      </c>
      <c r="D128" s="32">
        <v>1500000</v>
      </c>
    </row>
    <row r="129" spans="1:5" x14ac:dyDescent="0.3">
      <c r="A129" s="3" t="s">
        <v>1068</v>
      </c>
      <c r="B129" s="11">
        <v>31</v>
      </c>
      <c r="C129" t="s">
        <v>1507</v>
      </c>
      <c r="D129" s="32">
        <v>31</v>
      </c>
    </row>
    <row r="130" spans="1:5" x14ac:dyDescent="0.3">
      <c r="A130" s="3" t="s">
        <v>1071</v>
      </c>
      <c r="B130" s="11">
        <v>17</v>
      </c>
      <c r="C130" t="s">
        <v>1508</v>
      </c>
      <c r="D130" s="32">
        <v>17</v>
      </c>
    </row>
    <row r="131" spans="1:5" x14ac:dyDescent="0.3">
      <c r="A131" s="3" t="s">
        <v>1074</v>
      </c>
      <c r="B131" s="11">
        <v>260</v>
      </c>
      <c r="C131" t="s">
        <v>1509</v>
      </c>
      <c r="D131" s="32">
        <v>260</v>
      </c>
    </row>
    <row r="132" spans="1:5" x14ac:dyDescent="0.3">
      <c r="A132" s="3" t="s">
        <v>1077</v>
      </c>
      <c r="B132" s="11">
        <v>875</v>
      </c>
      <c r="C132" t="s">
        <v>1510</v>
      </c>
      <c r="D132" s="32">
        <v>875</v>
      </c>
    </row>
    <row r="133" spans="1:5" x14ac:dyDescent="0.3">
      <c r="A133" s="3" t="s">
        <v>1079</v>
      </c>
      <c r="B133" s="11">
        <v>875</v>
      </c>
      <c r="C133" t="s">
        <v>1511</v>
      </c>
      <c r="D133" s="32">
        <v>875</v>
      </c>
    </row>
    <row r="134" spans="1:5" x14ac:dyDescent="0.3">
      <c r="A134" s="3" t="s">
        <v>1081</v>
      </c>
      <c r="B134" s="11">
        <v>600</v>
      </c>
      <c r="C134" t="s">
        <v>1512</v>
      </c>
      <c r="D134" s="32">
        <v>600</v>
      </c>
    </row>
    <row r="135" spans="1:5" x14ac:dyDescent="0.3">
      <c r="A135" s="3" t="s">
        <v>1084</v>
      </c>
      <c r="B135" s="11">
        <v>10.3</v>
      </c>
      <c r="C135" t="s">
        <v>1513</v>
      </c>
      <c r="D135" s="32">
        <v>10.3</v>
      </c>
    </row>
    <row r="136" spans="1:5" x14ac:dyDescent="0.3">
      <c r="A136" s="3" t="s">
        <v>1086</v>
      </c>
      <c r="B136" s="11">
        <v>90</v>
      </c>
      <c r="C136" t="s">
        <v>1514</v>
      </c>
      <c r="D136" s="32">
        <v>90</v>
      </c>
    </row>
    <row r="137" spans="1:5" x14ac:dyDescent="0.3">
      <c r="A137" s="3" t="s">
        <v>1089</v>
      </c>
      <c r="B137" s="11">
        <v>280</v>
      </c>
      <c r="C137" t="s">
        <v>1515</v>
      </c>
      <c r="D137" s="37">
        <v>200</v>
      </c>
      <c r="E137" t="s">
        <v>1516</v>
      </c>
    </row>
    <row r="138" spans="1:5" x14ac:dyDescent="0.3">
      <c r="A138" s="3" t="s">
        <v>1091</v>
      </c>
      <c r="B138" s="10">
        <v>292500</v>
      </c>
      <c r="C138" t="s">
        <v>1517</v>
      </c>
      <c r="D138" s="32">
        <v>292500</v>
      </c>
    </row>
    <row r="139" spans="1:5" x14ac:dyDescent="0.3">
      <c r="A139" s="3" t="s">
        <v>1093</v>
      </c>
      <c r="B139" s="11">
        <v>0.123</v>
      </c>
      <c r="C139" t="s">
        <v>1518</v>
      </c>
      <c r="D139" s="32">
        <v>0.123</v>
      </c>
    </row>
    <row r="140" spans="1:5" x14ac:dyDescent="0.3">
      <c r="A140" s="3" t="s">
        <v>1096</v>
      </c>
      <c r="B140" s="11">
        <v>50</v>
      </c>
      <c r="C140" t="s">
        <v>1519</v>
      </c>
      <c r="D140" s="32">
        <v>50</v>
      </c>
    </row>
    <row r="141" spans="1:5" x14ac:dyDescent="0.3">
      <c r="A141" s="3" t="s">
        <v>1099</v>
      </c>
      <c r="B141" s="11">
        <v>50</v>
      </c>
      <c r="C141" t="s">
        <v>1520</v>
      </c>
      <c r="D141" s="32">
        <v>50</v>
      </c>
    </row>
    <row r="142" spans="1:5" x14ac:dyDescent="0.3">
      <c r="A142" s="3" t="s">
        <v>1104</v>
      </c>
      <c r="B142" s="11">
        <v>350</v>
      </c>
      <c r="C142" t="s">
        <v>1521</v>
      </c>
      <c r="D142" s="37">
        <v>0.1</v>
      </c>
      <c r="E142" t="s">
        <v>1516</v>
      </c>
    </row>
    <row r="143" spans="1:5" x14ac:dyDescent="0.3">
      <c r="A143" s="3" t="s">
        <v>1107</v>
      </c>
      <c r="B143" s="11">
        <v>250</v>
      </c>
      <c r="C143" t="s">
        <v>1522</v>
      </c>
      <c r="D143" s="32">
        <v>250</v>
      </c>
    </row>
    <row r="144" spans="1:5" x14ac:dyDescent="0.3">
      <c r="A144" s="3" t="s">
        <v>1109</v>
      </c>
      <c r="B144" s="11">
        <v>150</v>
      </c>
      <c r="C144" t="s">
        <v>1523</v>
      </c>
      <c r="D144" s="32">
        <v>150</v>
      </c>
    </row>
    <row r="145" spans="1:4" x14ac:dyDescent="0.3">
      <c r="A145" s="3" t="s">
        <v>1111</v>
      </c>
      <c r="B145" s="10">
        <v>390000</v>
      </c>
      <c r="C145" t="s">
        <v>1524</v>
      </c>
      <c r="D145" s="32">
        <v>390000</v>
      </c>
    </row>
    <row r="146" spans="1:4" x14ac:dyDescent="0.3">
      <c r="A146" s="3" t="s">
        <v>1113</v>
      </c>
      <c r="B146" s="11">
        <v>460</v>
      </c>
      <c r="C146" t="s">
        <v>1525</v>
      </c>
      <c r="D146" s="32">
        <v>460</v>
      </c>
    </row>
    <row r="147" spans="1:4" x14ac:dyDescent="0.3">
      <c r="A147" s="3" t="s">
        <v>1116</v>
      </c>
      <c r="B147" s="11">
        <v>93000</v>
      </c>
      <c r="C147" t="s">
        <v>1526</v>
      </c>
      <c r="D147" s="32">
        <v>93000</v>
      </c>
    </row>
    <row r="148" spans="1:4" x14ac:dyDescent="0.3">
      <c r="A148" s="3" t="s">
        <v>1118</v>
      </c>
      <c r="B148" s="11">
        <v>32</v>
      </c>
      <c r="C148" t="s">
        <v>1527</v>
      </c>
      <c r="D148" s="32">
        <v>32</v>
      </c>
    </row>
    <row r="149" spans="1:4" x14ac:dyDescent="0.3">
      <c r="A149" s="3" t="s">
        <v>1120</v>
      </c>
      <c r="B149" s="11">
        <v>75</v>
      </c>
      <c r="C149" t="s">
        <v>1528</v>
      </c>
      <c r="D149" s="32">
        <v>75</v>
      </c>
    </row>
    <row r="150" spans="1:4" x14ac:dyDescent="0.3">
      <c r="A150" s="3" t="s">
        <v>1122</v>
      </c>
      <c r="B150" s="28">
        <v>1700000</v>
      </c>
      <c r="C150" t="s">
        <v>1529</v>
      </c>
      <c r="D150" s="32">
        <v>1700000</v>
      </c>
    </row>
    <row r="151" spans="1:4" x14ac:dyDescent="0.3">
      <c r="A151" s="3" t="s">
        <v>1124</v>
      </c>
      <c r="B151" s="11">
        <v>280000</v>
      </c>
      <c r="C151" t="s">
        <v>1530</v>
      </c>
      <c r="D151" s="32">
        <v>280000</v>
      </c>
    </row>
    <row r="152" spans="1:4" x14ac:dyDescent="0.3">
      <c r="A152" s="3" t="s">
        <v>1126</v>
      </c>
      <c r="B152" s="11">
        <v>13</v>
      </c>
      <c r="C152" t="s">
        <v>1531</v>
      </c>
      <c r="D152" s="32">
        <v>13</v>
      </c>
    </row>
    <row r="153" spans="1:4" x14ac:dyDescent="0.3">
      <c r="A153" s="3" t="s">
        <v>1129</v>
      </c>
      <c r="B153" s="10">
        <v>42250</v>
      </c>
      <c r="C153" t="s">
        <v>1532</v>
      </c>
      <c r="D153" s="32">
        <v>42250</v>
      </c>
    </row>
    <row r="154" spans="1:4" x14ac:dyDescent="0.3">
      <c r="A154" s="3" t="s">
        <v>1131</v>
      </c>
      <c r="B154" s="11">
        <v>3</v>
      </c>
      <c r="C154" t="s">
        <v>1533</v>
      </c>
      <c r="D154" s="32">
        <v>3</v>
      </c>
    </row>
    <row r="155" spans="1:4" x14ac:dyDescent="0.3">
      <c r="A155" s="3" t="s">
        <v>1134</v>
      </c>
      <c r="B155" s="11">
        <v>380</v>
      </c>
      <c r="C155" t="s">
        <v>1534</v>
      </c>
      <c r="D155" s="32">
        <v>380</v>
      </c>
    </row>
    <row r="156" spans="1:4" x14ac:dyDescent="0.3">
      <c r="A156" s="3" t="s">
        <v>299</v>
      </c>
      <c r="B156" s="20">
        <v>22300000</v>
      </c>
      <c r="C156" t="s">
        <v>1535</v>
      </c>
      <c r="D156" s="32">
        <v>22300000</v>
      </c>
    </row>
    <row r="157" spans="1:4" x14ac:dyDescent="0.3">
      <c r="A157" s="3" t="s">
        <v>1138</v>
      </c>
      <c r="B157" s="11">
        <v>35</v>
      </c>
      <c r="C157" t="s">
        <v>1536</v>
      </c>
      <c r="D157" s="32">
        <v>35</v>
      </c>
    </row>
    <row r="158" spans="1:4" x14ac:dyDescent="0.3">
      <c r="A158" s="3" t="s">
        <v>1140</v>
      </c>
      <c r="B158" s="10">
        <v>44000000</v>
      </c>
      <c r="C158" t="s">
        <v>1537</v>
      </c>
      <c r="D158" s="32">
        <v>44000000</v>
      </c>
    </row>
    <row r="159" spans="1:4" x14ac:dyDescent="0.3">
      <c r="A159" s="3" t="s">
        <v>1145</v>
      </c>
      <c r="B159" s="10">
        <v>60000</v>
      </c>
      <c r="C159" t="s">
        <v>1538</v>
      </c>
      <c r="D159" s="32">
        <v>60000</v>
      </c>
    </row>
    <row r="160" spans="1:4" x14ac:dyDescent="0.3">
      <c r="A160" s="3" t="s">
        <v>1148</v>
      </c>
      <c r="B160" s="10">
        <v>10000000</v>
      </c>
      <c r="C160" t="s">
        <v>1539</v>
      </c>
      <c r="D160" s="32">
        <v>10000000</v>
      </c>
    </row>
    <row r="161" spans="1:4" x14ac:dyDescent="0.3">
      <c r="A161" s="3" t="s">
        <v>1150</v>
      </c>
      <c r="B161" s="10">
        <v>53000</v>
      </c>
      <c r="C161" t="s">
        <v>1540</v>
      </c>
      <c r="D161" s="32">
        <v>53000</v>
      </c>
    </row>
    <row r="162" spans="1:4" x14ac:dyDescent="0.3">
      <c r="A162" s="3" t="s">
        <v>1152</v>
      </c>
      <c r="B162" s="11">
        <v>35</v>
      </c>
      <c r="C162" t="s">
        <v>1541</v>
      </c>
      <c r="D162" s="32">
        <v>35</v>
      </c>
    </row>
    <row r="163" spans="1:4" x14ac:dyDescent="0.3">
      <c r="A163" s="3" t="s">
        <v>1157</v>
      </c>
      <c r="B163" s="11">
        <v>87900000</v>
      </c>
      <c r="C163" t="s">
        <v>1542</v>
      </c>
      <c r="D163" s="32">
        <v>87900000</v>
      </c>
    </row>
    <row r="164" spans="1:4" ht="28.8" x14ac:dyDescent="0.3">
      <c r="A164" s="3" t="s">
        <v>1543</v>
      </c>
      <c r="B164" s="30" t="s">
        <v>1544</v>
      </c>
      <c r="C164" t="s">
        <v>1545</v>
      </c>
      <c r="D164" s="32" t="s">
        <v>1546</v>
      </c>
    </row>
    <row r="165" spans="1:4" x14ac:dyDescent="0.3">
      <c r="A165" s="3" t="s">
        <v>315</v>
      </c>
      <c r="B165" s="11">
        <v>150000000</v>
      </c>
      <c r="C165" t="s">
        <v>1547</v>
      </c>
      <c r="D165" s="32">
        <v>150000000</v>
      </c>
    </row>
    <row r="166" spans="1:4" x14ac:dyDescent="0.3">
      <c r="A166" s="3" t="s">
        <v>1164</v>
      </c>
      <c r="B166" s="11">
        <v>3</v>
      </c>
      <c r="C166" t="s">
        <v>1548</v>
      </c>
      <c r="D166" s="32">
        <v>3</v>
      </c>
    </row>
    <row r="167" spans="1:4" x14ac:dyDescent="0.3">
      <c r="A167" s="3" t="s">
        <v>1166</v>
      </c>
      <c r="B167" s="11">
        <v>35</v>
      </c>
      <c r="C167" t="s">
        <v>1549</v>
      </c>
      <c r="D167" s="32">
        <v>35</v>
      </c>
    </row>
    <row r="168" spans="1:4" x14ac:dyDescent="0.3">
      <c r="A168" s="3" t="s">
        <v>1168</v>
      </c>
      <c r="B168" s="11">
        <v>3.2999999999999901</v>
      </c>
      <c r="C168" t="s">
        <v>1550</v>
      </c>
      <c r="D168" s="32">
        <v>3.3</v>
      </c>
    </row>
    <row r="169" spans="1:4" x14ac:dyDescent="0.3">
      <c r="A169" s="3" t="s">
        <v>1170</v>
      </c>
      <c r="B169" s="11">
        <v>16</v>
      </c>
      <c r="C169" t="s">
        <v>1551</v>
      </c>
      <c r="D169" s="32">
        <v>16</v>
      </c>
    </row>
    <row r="170" spans="1:4" x14ac:dyDescent="0.3">
      <c r="A170" s="3" t="s">
        <v>1172</v>
      </c>
      <c r="B170" s="11">
        <v>260</v>
      </c>
      <c r="C170" t="s">
        <v>1552</v>
      </c>
      <c r="D170" s="32">
        <v>260</v>
      </c>
    </row>
    <row r="171" spans="1:4" x14ac:dyDescent="0.3">
      <c r="A171" s="3" t="s">
        <v>319</v>
      </c>
      <c r="B171" s="29">
        <v>125000000</v>
      </c>
      <c r="C171" t="s">
        <v>1553</v>
      </c>
      <c r="D171" s="32">
        <v>125000000</v>
      </c>
    </row>
    <row r="172" spans="1:4" x14ac:dyDescent="0.3">
      <c r="A172" s="3" t="s">
        <v>1175</v>
      </c>
      <c r="B172" s="11">
        <v>25000000</v>
      </c>
      <c r="C172" t="s">
        <v>1554</v>
      </c>
      <c r="D172" s="32">
        <v>25000000</v>
      </c>
    </row>
    <row r="173" spans="1:4" x14ac:dyDescent="0.3">
      <c r="A173" s="3" t="s">
        <v>1177</v>
      </c>
      <c r="B173" s="11">
        <v>3.2999999999999901</v>
      </c>
      <c r="C173" t="s">
        <v>1555</v>
      </c>
      <c r="D173" s="32">
        <v>3.3</v>
      </c>
    </row>
    <row r="174" spans="1:4" x14ac:dyDescent="0.3">
      <c r="A174" s="3" t="s">
        <v>1179</v>
      </c>
      <c r="B174" s="11">
        <v>1000</v>
      </c>
      <c r="C174" t="s">
        <v>1556</v>
      </c>
      <c r="D174" s="32">
        <v>1000</v>
      </c>
    </row>
    <row r="175" spans="1:4" x14ac:dyDescent="0.3">
      <c r="A175" s="3" t="s">
        <v>1187</v>
      </c>
      <c r="B175" s="11">
        <v>32</v>
      </c>
      <c r="C175" t="s">
        <v>1557</v>
      </c>
      <c r="D175" s="32">
        <v>32</v>
      </c>
    </row>
    <row r="176" spans="1:4" x14ac:dyDescent="0.3">
      <c r="A176" s="3" t="s">
        <v>1189</v>
      </c>
      <c r="B176" s="11">
        <v>210</v>
      </c>
      <c r="C176" t="s">
        <v>1558</v>
      </c>
      <c r="D176" s="32">
        <v>210</v>
      </c>
    </row>
    <row r="177" spans="1:4" x14ac:dyDescent="0.3">
      <c r="A177" s="3" t="s">
        <v>1192</v>
      </c>
      <c r="B177" s="11">
        <v>16600</v>
      </c>
      <c r="C177" t="s">
        <v>1559</v>
      </c>
      <c r="D177" s="32">
        <v>16600</v>
      </c>
    </row>
    <row r="178" spans="1:4" x14ac:dyDescent="0.3">
      <c r="A178" s="3" t="s">
        <v>1195</v>
      </c>
      <c r="B178" s="11">
        <v>4900</v>
      </c>
      <c r="C178" t="s">
        <v>1560</v>
      </c>
      <c r="D178" s="32">
        <v>4900</v>
      </c>
    </row>
    <row r="179" spans="1:4" x14ac:dyDescent="0.3">
      <c r="A179" s="3" t="s">
        <v>1198</v>
      </c>
      <c r="B179" s="11">
        <v>75000</v>
      </c>
      <c r="C179" t="s">
        <v>1561</v>
      </c>
      <c r="D179" s="32">
        <v>75000</v>
      </c>
    </row>
    <row r="180" spans="1:4" x14ac:dyDescent="0.3">
      <c r="A180" s="3" t="s">
        <v>1201</v>
      </c>
      <c r="B180" s="11">
        <v>150</v>
      </c>
      <c r="C180" t="s">
        <v>1562</v>
      </c>
      <c r="D180" s="32">
        <v>150</v>
      </c>
    </row>
    <row r="181" spans="1:4" x14ac:dyDescent="0.3">
      <c r="A181" s="3" t="s">
        <v>1204</v>
      </c>
      <c r="B181" s="11">
        <v>10000</v>
      </c>
      <c r="C181" t="s">
        <v>1563</v>
      </c>
      <c r="D181" s="32">
        <v>10000</v>
      </c>
    </row>
    <row r="182" spans="1:4" x14ac:dyDescent="0.3">
      <c r="A182" s="3" t="s">
        <v>1207</v>
      </c>
      <c r="B182" s="11">
        <v>35000</v>
      </c>
      <c r="C182" t="s">
        <v>1564</v>
      </c>
      <c r="D182" s="32">
        <v>35000</v>
      </c>
    </row>
    <row r="183" spans="1:4" x14ac:dyDescent="0.3">
      <c r="A183" s="3" t="s">
        <v>1209</v>
      </c>
      <c r="B183" s="11">
        <v>15</v>
      </c>
      <c r="C183" t="s">
        <v>1565</v>
      </c>
      <c r="D183" s="32">
        <v>15</v>
      </c>
    </row>
    <row r="184" spans="1:4" x14ac:dyDescent="0.3">
      <c r="A184" s="3" t="s">
        <v>1211</v>
      </c>
      <c r="B184" s="11">
        <v>48</v>
      </c>
      <c r="C184" t="s">
        <v>1566</v>
      </c>
      <c r="D184" s="32">
        <v>48</v>
      </c>
    </row>
    <row r="185" spans="1:4" x14ac:dyDescent="0.3">
      <c r="A185" s="3" t="s">
        <v>1213</v>
      </c>
      <c r="B185" s="11">
        <v>400</v>
      </c>
      <c r="C185" t="s">
        <v>1567</v>
      </c>
      <c r="D185" s="32">
        <v>400</v>
      </c>
    </row>
    <row r="186" spans="1:4" ht="43.2" x14ac:dyDescent="0.3">
      <c r="A186" s="3" t="s">
        <v>1568</v>
      </c>
      <c r="B186" s="19" t="s">
        <v>1569</v>
      </c>
      <c r="C186" t="s">
        <v>1570</v>
      </c>
      <c r="D186" s="32" t="s">
        <v>1571</v>
      </c>
    </row>
    <row r="187" spans="1:4" x14ac:dyDescent="0.3">
      <c r="A187" s="3" t="s">
        <v>1225</v>
      </c>
      <c r="B187" s="19">
        <v>115</v>
      </c>
      <c r="C187" t="s">
        <v>1572</v>
      </c>
      <c r="D187" s="32">
        <v>115</v>
      </c>
    </row>
    <row r="188" spans="1:4" x14ac:dyDescent="0.3">
      <c r="A188" s="3" t="s">
        <v>1227</v>
      </c>
      <c r="B188" s="11">
        <v>32</v>
      </c>
      <c r="C188" t="s">
        <v>1573</v>
      </c>
      <c r="D188" s="32">
        <v>32</v>
      </c>
    </row>
    <row r="189" spans="1:4" x14ac:dyDescent="0.3">
      <c r="A189" s="3" t="s">
        <v>1230</v>
      </c>
      <c r="B189" s="10">
        <v>18400000</v>
      </c>
      <c r="C189" t="s">
        <v>1574</v>
      </c>
      <c r="D189" s="32">
        <v>18400000</v>
      </c>
    </row>
    <row r="190" spans="1:4" x14ac:dyDescent="0.3">
      <c r="A190" s="3" t="s">
        <v>1235</v>
      </c>
      <c r="B190" s="11">
        <v>1.22</v>
      </c>
      <c r="C190" t="s">
        <v>1575</v>
      </c>
      <c r="D190" s="32">
        <v>1.22</v>
      </c>
    </row>
    <row r="191" spans="1:4" x14ac:dyDescent="0.3">
      <c r="A191" s="3" t="s">
        <v>1237</v>
      </c>
      <c r="B191" s="11">
        <v>100</v>
      </c>
      <c r="C191" t="s">
        <v>1576</v>
      </c>
      <c r="D191" s="32">
        <v>100</v>
      </c>
    </row>
    <row r="192" spans="1:4" x14ac:dyDescent="0.3">
      <c r="A192" s="3" t="s">
        <v>1239</v>
      </c>
      <c r="B192" s="10">
        <v>1.75E-4</v>
      </c>
      <c r="C192" t="s">
        <v>1577</v>
      </c>
      <c r="D192" s="32">
        <v>1.75E-4</v>
      </c>
    </row>
    <row r="193" spans="1:4" x14ac:dyDescent="0.3">
      <c r="A193" s="3" t="s">
        <v>1242</v>
      </c>
      <c r="B193" s="11">
        <v>5000</v>
      </c>
      <c r="C193" t="s">
        <v>1578</v>
      </c>
      <c r="D193" s="32">
        <v>5000</v>
      </c>
    </row>
    <row r="194" spans="1:4" x14ac:dyDescent="0.3">
      <c r="A194" s="3" t="s">
        <v>1245</v>
      </c>
      <c r="B194" s="10">
        <v>10000</v>
      </c>
      <c r="C194" t="s">
        <v>1579</v>
      </c>
      <c r="D194" s="32">
        <v>10000</v>
      </c>
    </row>
    <row r="195" spans="1:4" x14ac:dyDescent="0.3">
      <c r="A195" s="3" t="s">
        <v>1247</v>
      </c>
      <c r="B195" s="11">
        <v>24</v>
      </c>
      <c r="C195" t="s">
        <v>1580</v>
      </c>
      <c r="D195" s="32">
        <v>24</v>
      </c>
    </row>
    <row r="196" spans="1:4" x14ac:dyDescent="0.3">
      <c r="A196" s="3" t="s">
        <v>1249</v>
      </c>
      <c r="B196" s="11">
        <v>1</v>
      </c>
      <c r="C196" t="s">
        <v>1581</v>
      </c>
      <c r="D196" s="32">
        <v>1</v>
      </c>
    </row>
    <row r="197" spans="1:4" x14ac:dyDescent="0.3">
      <c r="A197" s="3" t="s">
        <v>1252</v>
      </c>
      <c r="B197" s="10">
        <v>110500</v>
      </c>
      <c r="C197" t="s">
        <v>1582</v>
      </c>
      <c r="D197" s="32">
        <v>110500</v>
      </c>
    </row>
    <row r="198" spans="1:4" x14ac:dyDescent="0.3">
      <c r="A198" s="3" t="s">
        <v>1254</v>
      </c>
      <c r="B198" s="11">
        <v>370</v>
      </c>
      <c r="C198" t="s">
        <v>1583</v>
      </c>
      <c r="D198" s="32">
        <v>370</v>
      </c>
    </row>
    <row r="199" spans="1:4" x14ac:dyDescent="0.3">
      <c r="A199" s="3" t="s">
        <v>1584</v>
      </c>
      <c r="B199" s="19" t="s">
        <v>1585</v>
      </c>
      <c r="C199" t="s">
        <v>1586</v>
      </c>
      <c r="D199" s="32" t="s">
        <v>1587</v>
      </c>
    </row>
    <row r="200" spans="1:4" x14ac:dyDescent="0.3">
      <c r="A200" s="3" t="s">
        <v>1259</v>
      </c>
      <c r="B200" s="10">
        <v>390000</v>
      </c>
      <c r="C200" t="s">
        <v>1588</v>
      </c>
      <c r="D200" s="32">
        <v>390000</v>
      </c>
    </row>
    <row r="201" spans="1:4" x14ac:dyDescent="0.3">
      <c r="A201" s="3" t="s">
        <v>1261</v>
      </c>
      <c r="B201" s="11">
        <v>26</v>
      </c>
      <c r="C201" t="s">
        <v>1589</v>
      </c>
      <c r="D201" s="32">
        <v>26</v>
      </c>
    </row>
    <row r="202" spans="1:4" x14ac:dyDescent="0.3">
      <c r="A202" s="3" t="s">
        <v>209</v>
      </c>
      <c r="B202" s="28">
        <v>1300000</v>
      </c>
      <c r="C202" t="s">
        <v>1590</v>
      </c>
      <c r="D202" s="32">
        <v>1300000</v>
      </c>
    </row>
    <row r="203" spans="1:4" x14ac:dyDescent="0.3">
      <c r="A203" s="3" t="s">
        <v>1264</v>
      </c>
      <c r="B203" s="11">
        <v>465</v>
      </c>
      <c r="C203" t="s">
        <v>1591</v>
      </c>
      <c r="D203" s="32">
        <v>465</v>
      </c>
    </row>
    <row r="204" spans="1:4" x14ac:dyDescent="0.3">
      <c r="A204" s="3" t="s">
        <v>1266</v>
      </c>
      <c r="B204" s="11">
        <v>480</v>
      </c>
      <c r="C204" t="s">
        <v>1592</v>
      </c>
      <c r="D204" s="32">
        <v>480</v>
      </c>
    </row>
    <row r="205" spans="1:4" x14ac:dyDescent="0.3">
      <c r="A205" s="3" t="s">
        <v>1268</v>
      </c>
      <c r="B205" s="19">
        <v>460</v>
      </c>
      <c r="C205" t="s">
        <v>1593</v>
      </c>
      <c r="D205" s="32">
        <v>460</v>
      </c>
    </row>
    <row r="206" spans="1:4" x14ac:dyDescent="0.3">
      <c r="A206" s="3" t="s">
        <v>1275</v>
      </c>
      <c r="B206" s="10">
        <v>1.6605389209999998E-27</v>
      </c>
      <c r="C206" t="s">
        <v>1594</v>
      </c>
      <c r="D206" s="34">
        <v>1.6605389209999998E-27</v>
      </c>
    </row>
    <row r="207" spans="1:4" x14ac:dyDescent="0.3">
      <c r="A207" s="3" t="s">
        <v>1278</v>
      </c>
      <c r="B207" s="11">
        <v>0</v>
      </c>
      <c r="C207" t="s">
        <v>1595</v>
      </c>
      <c r="D207" s="32">
        <v>0</v>
      </c>
    </row>
    <row r="208" spans="1:4" x14ac:dyDescent="0.3">
      <c r="A208" s="3" t="s">
        <v>1280</v>
      </c>
      <c r="B208" s="11">
        <v>0.5</v>
      </c>
      <c r="C208" t="s">
        <v>1596</v>
      </c>
      <c r="D208" s="32">
        <v>0.5</v>
      </c>
    </row>
    <row r="209" spans="1:5" ht="15.6" x14ac:dyDescent="0.3">
      <c r="A209" s="3" t="s">
        <v>1282</v>
      </c>
      <c r="B209" s="21">
        <v>0.47824</v>
      </c>
      <c r="C209" t="s">
        <v>1597</v>
      </c>
      <c r="D209" s="38">
        <v>0.48708329108451498</v>
      </c>
      <c r="E209" t="s">
        <v>1367</v>
      </c>
    </row>
    <row r="210" spans="1:5" ht="316.8" x14ac:dyDescent="0.3">
      <c r="A210" s="3" t="s">
        <v>1284</v>
      </c>
      <c r="B210" s="19" t="s">
        <v>1598</v>
      </c>
      <c r="C210" t="s">
        <v>1599</v>
      </c>
      <c r="D210" s="16" t="s">
        <v>1600</v>
      </c>
    </row>
    <row r="211" spans="1:5" x14ac:dyDescent="0.3">
      <c r="A211" s="3" t="s">
        <v>1286</v>
      </c>
      <c r="B211" s="11">
        <v>0.29999999999999899</v>
      </c>
      <c r="C211" t="s">
        <v>1601</v>
      </c>
      <c r="D211" s="32">
        <v>0.3</v>
      </c>
    </row>
    <row r="212" spans="1:5" x14ac:dyDescent="0.3">
      <c r="A212" s="3" t="s">
        <v>1290</v>
      </c>
      <c r="B212" s="10">
        <v>989420</v>
      </c>
      <c r="C212" t="s">
        <v>1602</v>
      </c>
      <c r="D212" s="37">
        <v>996572.35698876902</v>
      </c>
      <c r="E212" t="s">
        <v>1359</v>
      </c>
    </row>
    <row r="213" spans="1:5" x14ac:dyDescent="0.3">
      <c r="A213" s="3" t="s">
        <v>1295</v>
      </c>
      <c r="B213" s="11">
        <v>20</v>
      </c>
      <c r="C213" t="s">
        <v>1603</v>
      </c>
      <c r="D213" s="32">
        <v>20</v>
      </c>
    </row>
    <row r="214" spans="1:5" x14ac:dyDescent="0.3">
      <c r="A214" s="3" t="s">
        <v>1298</v>
      </c>
      <c r="B214" s="11">
        <v>32</v>
      </c>
      <c r="C214" t="s">
        <v>1604</v>
      </c>
      <c r="D214" s="32">
        <v>32</v>
      </c>
    </row>
    <row r="215" spans="1:5" x14ac:dyDescent="0.3">
      <c r="A215" s="3" t="s">
        <v>1300</v>
      </c>
      <c r="B215" s="10">
        <v>8.7306000000000008</v>
      </c>
      <c r="C215" t="s">
        <v>1605</v>
      </c>
      <c r="D215" s="37">
        <v>9.4674385015428495</v>
      </c>
      <c r="E215" t="s">
        <v>1367</v>
      </c>
    </row>
    <row r="216" spans="1:5" x14ac:dyDescent="0.3">
      <c r="A216" s="3" t="s">
        <v>1302</v>
      </c>
      <c r="B216" s="10">
        <v>7938800</v>
      </c>
      <c r="C216" t="s">
        <v>1606</v>
      </c>
      <c r="D216" s="37">
        <v>7938816.3689347999</v>
      </c>
      <c r="E216" t="s">
        <v>1367</v>
      </c>
    </row>
    <row r="217" spans="1:5" x14ac:dyDescent="0.3">
      <c r="A217" s="3" t="s">
        <v>1306</v>
      </c>
      <c r="B217" s="10">
        <v>1004200</v>
      </c>
      <c r="C217" t="s">
        <v>1607</v>
      </c>
      <c r="D217" s="37">
        <v>1004202.8451801999</v>
      </c>
      <c r="E217" s="2" t="s">
        <v>1608</v>
      </c>
    </row>
    <row r="218" spans="1:5" x14ac:dyDescent="0.3">
      <c r="A218" s="3" t="s">
        <v>1309</v>
      </c>
      <c r="B218" s="11">
        <v>0</v>
      </c>
      <c r="C218" t="s">
        <v>1609</v>
      </c>
      <c r="D218" s="32">
        <v>0</v>
      </c>
    </row>
    <row r="219" spans="1:5" x14ac:dyDescent="0.3">
      <c r="A219" s="3" t="s">
        <v>1311</v>
      </c>
      <c r="B219" s="11">
        <v>0</v>
      </c>
      <c r="C219" t="s">
        <v>1610</v>
      </c>
      <c r="D219" s="32">
        <v>0</v>
      </c>
    </row>
    <row r="220" spans="1:5" x14ac:dyDescent="0.3">
      <c r="A220" s="3" t="s">
        <v>1314</v>
      </c>
      <c r="B220" s="10">
        <v>896960</v>
      </c>
      <c r="C220" t="s">
        <v>1611</v>
      </c>
      <c r="D220" s="37">
        <v>896957.53601529996</v>
      </c>
    </row>
    <row r="221" spans="1:5" x14ac:dyDescent="0.3">
      <c r="A221" s="3" t="s">
        <v>1316</v>
      </c>
      <c r="B221" s="11">
        <v>0</v>
      </c>
      <c r="C221" t="s">
        <v>1612</v>
      </c>
      <c r="D221" s="32">
        <v>0</v>
      </c>
    </row>
    <row r="222" spans="1:5" x14ac:dyDescent="0.3">
      <c r="A222" s="3" t="s">
        <v>1318</v>
      </c>
      <c r="B222" s="28">
        <v>497220</v>
      </c>
      <c r="C222" t="s">
        <v>1613</v>
      </c>
      <c r="D222" s="37">
        <v>548883.33288477105</v>
      </c>
    </row>
    <row r="223" spans="1:5" x14ac:dyDescent="0.3">
      <c r="A223" s="3" t="s">
        <v>1320</v>
      </c>
      <c r="B223" s="10">
        <v>57530</v>
      </c>
      <c r="C223" t="s">
        <v>1614</v>
      </c>
      <c r="D223" s="37">
        <v>57523.1575900077</v>
      </c>
    </row>
    <row r="224" spans="1:5" x14ac:dyDescent="0.3">
      <c r="A224" s="3" t="s">
        <v>1323</v>
      </c>
      <c r="B224" s="28">
        <v>3272.8</v>
      </c>
      <c r="C224" t="s">
        <v>1615</v>
      </c>
      <c r="D224" s="37">
        <v>4504.5596857348401</v>
      </c>
    </row>
    <row r="225" spans="1:4" x14ac:dyDescent="0.3">
      <c r="A225" s="3" t="s">
        <v>1325</v>
      </c>
      <c r="B225" s="11">
        <v>0</v>
      </c>
      <c r="C225" t="s">
        <v>1616</v>
      </c>
      <c r="D225" s="32">
        <v>0</v>
      </c>
    </row>
    <row r="226" spans="1:4" x14ac:dyDescent="0.3">
      <c r="A226" s="3" t="s">
        <v>1327</v>
      </c>
      <c r="B226" s="75">
        <v>2591026.2764536999</v>
      </c>
      <c r="C226" t="s">
        <v>1617</v>
      </c>
      <c r="D226" s="37">
        <v>2591026.2764536999</v>
      </c>
    </row>
    <row r="227" spans="1:4" x14ac:dyDescent="0.3">
      <c r="A227" s="3" t="s">
        <v>1329</v>
      </c>
      <c r="B227" s="10">
        <v>2449800</v>
      </c>
      <c r="C227" t="s">
        <v>1618</v>
      </c>
      <c r="D227" s="37">
        <v>2449818.8338492098</v>
      </c>
    </row>
    <row r="228" spans="1:4" x14ac:dyDescent="0.3">
      <c r="A228" s="3" t="s">
        <v>1331</v>
      </c>
      <c r="B228" s="11">
        <v>0</v>
      </c>
      <c r="C228" t="s">
        <v>1619</v>
      </c>
      <c r="D228" s="32">
        <v>0</v>
      </c>
    </row>
    <row r="229" spans="1:4" x14ac:dyDescent="0.3">
      <c r="A229" s="3" t="s">
        <v>1333</v>
      </c>
      <c r="B229" s="20">
        <v>2449800</v>
      </c>
      <c r="C229" t="s">
        <v>1620</v>
      </c>
      <c r="D229" s="37">
        <v>2449818.8338492098</v>
      </c>
    </row>
    <row r="230" spans="1:4" x14ac:dyDescent="0.3">
      <c r="A230" s="3" t="s">
        <v>1340</v>
      </c>
      <c r="B230" s="10">
        <v>125310</v>
      </c>
      <c r="C230" t="s">
        <v>1621</v>
      </c>
      <c r="D230" s="37">
        <v>125307.123728488</v>
      </c>
    </row>
    <row r="231" spans="1:4" ht="15.6" x14ac:dyDescent="0.3">
      <c r="A231" s="3" t="s">
        <v>1344</v>
      </c>
      <c r="B231" s="21">
        <v>1066400</v>
      </c>
      <c r="C231" t="s">
        <v>1622</v>
      </c>
      <c r="D231" s="37">
        <v>1066410.10107632</v>
      </c>
    </row>
    <row r="232" spans="1:4" x14ac:dyDescent="0.3">
      <c r="A232" s="3" t="s">
        <v>1346</v>
      </c>
      <c r="B232" s="11">
        <v>0</v>
      </c>
      <c r="C232" t="s">
        <v>1623</v>
      </c>
      <c r="D232" s="3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2A2E-8258-4A8D-A9D4-12EBA374CD59}">
  <dimension ref="A1:F120"/>
  <sheetViews>
    <sheetView zoomScale="145" zoomScaleNormal="145" workbookViewId="0">
      <pane ySplit="1" topLeftCell="A119" activePane="bottomLeft" state="frozen"/>
      <selection pane="bottomLeft" activeCell="C126" sqref="C126"/>
    </sheetView>
  </sheetViews>
  <sheetFormatPr defaultColWidth="8.88671875" defaultRowHeight="14.4" x14ac:dyDescent="0.3"/>
  <cols>
    <col min="1" max="1" width="21.44140625" customWidth="1"/>
    <col min="2" max="2" width="22.33203125" customWidth="1"/>
    <col min="3" max="3" width="18.44140625" customWidth="1"/>
  </cols>
  <sheetData>
    <row r="1" spans="1:6" ht="28.8" x14ac:dyDescent="0.3">
      <c r="A1" t="s">
        <v>1624</v>
      </c>
      <c r="B1" s="1" t="s">
        <v>1625</v>
      </c>
      <c r="C1" t="s">
        <v>1626</v>
      </c>
    </row>
    <row r="2" spans="1:6" x14ac:dyDescent="0.3">
      <c r="A2" s="4" t="s">
        <v>23</v>
      </c>
      <c r="B2">
        <v>35.200000000000003</v>
      </c>
      <c r="C2">
        <v>35.200000000000003</v>
      </c>
      <c r="D2">
        <f>B2/C2</f>
        <v>1</v>
      </c>
    </row>
    <row r="3" spans="1:6" x14ac:dyDescent="0.3">
      <c r="A3" s="4" t="s">
        <v>27</v>
      </c>
      <c r="B3">
        <v>452.161853080269</v>
      </c>
      <c r="C3">
        <v>452.161853080269</v>
      </c>
      <c r="D3">
        <f t="shared" ref="D3:D66" si="0">B3/C3</f>
        <v>1</v>
      </c>
    </row>
    <row r="4" spans="1:6" x14ac:dyDescent="0.3">
      <c r="A4" s="4" t="s">
        <v>31</v>
      </c>
      <c r="B4">
        <v>38</v>
      </c>
      <c r="C4">
        <v>38</v>
      </c>
      <c r="D4">
        <f t="shared" si="0"/>
        <v>1</v>
      </c>
    </row>
    <row r="5" spans="1:6" x14ac:dyDescent="0.3">
      <c r="A5" s="4" t="s">
        <v>38</v>
      </c>
      <c r="B5">
        <v>103.067666768745</v>
      </c>
      <c r="C5">
        <v>103.067666768745</v>
      </c>
      <c r="D5">
        <f t="shared" si="0"/>
        <v>1</v>
      </c>
      <c r="E5" s="15" t="s">
        <v>1627</v>
      </c>
      <c r="F5" s="15"/>
    </row>
    <row r="6" spans="1:6" x14ac:dyDescent="0.3">
      <c r="A6" s="4" t="s">
        <v>42</v>
      </c>
      <c r="B6">
        <v>57.641276915104797</v>
      </c>
      <c r="C6">
        <v>57.641276915104797</v>
      </c>
      <c r="D6">
        <f t="shared" si="0"/>
        <v>1</v>
      </c>
      <c r="E6" s="15" t="s">
        <v>1628</v>
      </c>
      <c r="F6" s="15"/>
    </row>
    <row r="7" spans="1:6" x14ac:dyDescent="0.3">
      <c r="A7" s="4" t="s">
        <v>46</v>
      </c>
      <c r="B7">
        <v>14.799999999999899</v>
      </c>
      <c r="C7">
        <v>14.799999999999899</v>
      </c>
      <c r="D7">
        <f t="shared" si="0"/>
        <v>1</v>
      </c>
    </row>
    <row r="8" spans="1:6" x14ac:dyDescent="0.3">
      <c r="A8" s="4" t="s">
        <v>50</v>
      </c>
      <c r="B8">
        <v>19.706763564582399</v>
      </c>
      <c r="C8">
        <v>19.706763564582399</v>
      </c>
      <c r="D8">
        <f t="shared" si="0"/>
        <v>1</v>
      </c>
    </row>
    <row r="9" spans="1:6" x14ac:dyDescent="0.3">
      <c r="A9" s="4" t="s">
        <v>57</v>
      </c>
      <c r="B9">
        <v>18</v>
      </c>
      <c r="C9">
        <v>18</v>
      </c>
      <c r="D9">
        <f t="shared" si="0"/>
        <v>1</v>
      </c>
    </row>
    <row r="10" spans="1:6" x14ac:dyDescent="0.3">
      <c r="A10" s="4" t="s">
        <v>61</v>
      </c>
      <c r="B10">
        <v>21</v>
      </c>
      <c r="C10">
        <v>21</v>
      </c>
      <c r="D10">
        <f t="shared" si="0"/>
        <v>1</v>
      </c>
      <c r="E10" s="44" t="s">
        <v>1629</v>
      </c>
    </row>
    <row r="11" spans="1:6" x14ac:dyDescent="0.3">
      <c r="A11" s="4" t="s">
        <v>65</v>
      </c>
      <c r="B11">
        <v>11.499999999999901</v>
      </c>
      <c r="C11">
        <v>11.499999999999901</v>
      </c>
      <c r="D11">
        <f t="shared" si="0"/>
        <v>1</v>
      </c>
    </row>
    <row r="12" spans="1:6" x14ac:dyDescent="0.3">
      <c r="A12" s="4" t="s">
        <v>69</v>
      </c>
      <c r="B12">
        <v>7.5707231952053302</v>
      </c>
      <c r="C12">
        <v>7.5707231952053498</v>
      </c>
      <c r="D12">
        <f t="shared" si="0"/>
        <v>0.99999999999999745</v>
      </c>
    </row>
    <row r="13" spans="1:6" x14ac:dyDescent="0.3">
      <c r="A13" s="4" t="s">
        <v>20</v>
      </c>
      <c r="B13">
        <v>778.64828352390703</v>
      </c>
      <c r="C13">
        <v>778.64828352390703</v>
      </c>
      <c r="D13">
        <f t="shared" si="0"/>
        <v>1</v>
      </c>
      <c r="E13" s="44" t="s">
        <v>1629</v>
      </c>
    </row>
    <row r="14" spans="1:6" x14ac:dyDescent="0.3">
      <c r="A14" s="4" t="s">
        <v>79</v>
      </c>
      <c r="B14">
        <v>191.300792106019</v>
      </c>
      <c r="C14">
        <v>191.300792106019</v>
      </c>
      <c r="D14">
        <f t="shared" si="0"/>
        <v>1</v>
      </c>
    </row>
    <row r="15" spans="1:6" x14ac:dyDescent="0.3">
      <c r="A15" s="4" t="s">
        <v>86</v>
      </c>
      <c r="B15">
        <v>261.09273974685198</v>
      </c>
      <c r="C15">
        <v>261.09273974685402</v>
      </c>
      <c r="D15">
        <f t="shared" si="0"/>
        <v>0.99999999999999212</v>
      </c>
    </row>
    <row r="16" spans="1:6" x14ac:dyDescent="0.3">
      <c r="A16" s="4" t="s">
        <v>90</v>
      </c>
      <c r="B16">
        <v>639.84606064579202</v>
      </c>
      <c r="C16">
        <v>639.84606064579702</v>
      </c>
      <c r="D16">
        <f t="shared" si="0"/>
        <v>0.99999999999999223</v>
      </c>
    </row>
    <row r="17" spans="1:5" x14ac:dyDescent="0.3">
      <c r="A17" s="4" t="s">
        <v>94</v>
      </c>
      <c r="B17">
        <v>80.726178241376999</v>
      </c>
      <c r="C17">
        <v>80.726178241376999</v>
      </c>
      <c r="D17">
        <f t="shared" si="0"/>
        <v>1</v>
      </c>
    </row>
    <row r="18" spans="1:5" x14ac:dyDescent="0.3">
      <c r="A18" s="4" t="s">
        <v>98</v>
      </c>
      <c r="B18">
        <v>0</v>
      </c>
      <c r="C18">
        <v>0</v>
      </c>
      <c r="D18">
        <v>1</v>
      </c>
    </row>
    <row r="19" spans="1:5" x14ac:dyDescent="0.3">
      <c r="A19" s="4" t="s">
        <v>83</v>
      </c>
      <c r="B19">
        <v>981.66497863402105</v>
      </c>
      <c r="C19">
        <v>981.66497863402799</v>
      </c>
      <c r="D19">
        <f t="shared" si="0"/>
        <v>0.99999999999999289</v>
      </c>
    </row>
    <row r="20" spans="1:5" x14ac:dyDescent="0.3">
      <c r="A20" s="4" t="s">
        <v>105</v>
      </c>
      <c r="B20">
        <v>78.394202683174697</v>
      </c>
      <c r="C20">
        <v>78.394202683174896</v>
      </c>
      <c r="D20">
        <f t="shared" si="0"/>
        <v>0.99999999999999745</v>
      </c>
    </row>
    <row r="21" spans="1:5" x14ac:dyDescent="0.3">
      <c r="A21" s="4" t="s">
        <v>109</v>
      </c>
      <c r="B21">
        <v>78.394202683174697</v>
      </c>
      <c r="C21">
        <v>78.394202683174896</v>
      </c>
      <c r="D21">
        <f t="shared" si="0"/>
        <v>0.99999999999999745</v>
      </c>
      <c r="E21" s="44" t="s">
        <v>1629</v>
      </c>
    </row>
    <row r="22" spans="1:5" x14ac:dyDescent="0.3">
      <c r="A22" s="4" t="s">
        <v>102</v>
      </c>
      <c r="B22">
        <v>156.78780268317399</v>
      </c>
      <c r="C22">
        <v>156.788405366349</v>
      </c>
      <c r="D22">
        <f t="shared" si="0"/>
        <v>0.99999615607306169</v>
      </c>
    </row>
    <row r="23" spans="1:5" x14ac:dyDescent="0.3">
      <c r="A23" s="4" t="s">
        <v>113</v>
      </c>
      <c r="B23">
        <v>41.648347221361398</v>
      </c>
      <c r="C23">
        <v>41.648347221361398</v>
      </c>
      <c r="D23">
        <f t="shared" si="0"/>
        <v>1</v>
      </c>
    </row>
    <row r="24" spans="1:5" x14ac:dyDescent="0.3">
      <c r="A24" s="4" t="s">
        <v>117</v>
      </c>
      <c r="B24">
        <v>41.660031860723301</v>
      </c>
      <c r="C24">
        <v>41.6600318607235</v>
      </c>
      <c r="D24">
        <f>B24/C24</f>
        <v>0.99999999999999523</v>
      </c>
      <c r="E24" s="44" t="s">
        <v>1629</v>
      </c>
    </row>
    <row r="25" spans="1:5" x14ac:dyDescent="0.3">
      <c r="A25" s="4" t="s">
        <v>76</v>
      </c>
      <c r="B25">
        <v>1413.0631206445701</v>
      </c>
      <c r="C25">
        <v>1413.06255518848</v>
      </c>
      <c r="D25">
        <f t="shared" si="0"/>
        <v>1.0000004001635228</v>
      </c>
    </row>
    <row r="26" spans="1:5" x14ac:dyDescent="0.3">
      <c r="A26" s="4" t="s">
        <v>127</v>
      </c>
      <c r="B26">
        <v>130.25809250943399</v>
      </c>
      <c r="C26">
        <v>130.25809250943399</v>
      </c>
      <c r="D26">
        <f t="shared" si="0"/>
        <v>1</v>
      </c>
      <c r="E26" s="44" t="s">
        <v>1629</v>
      </c>
    </row>
    <row r="27" spans="1:5" x14ac:dyDescent="0.3">
      <c r="A27" s="4" t="s">
        <v>131</v>
      </c>
      <c r="B27">
        <v>55.700223231082298</v>
      </c>
      <c r="C27">
        <v>55.700223231082497</v>
      </c>
      <c r="D27">
        <f t="shared" si="0"/>
        <v>0.99999999999999645</v>
      </c>
    </row>
    <row r="28" spans="1:5" x14ac:dyDescent="0.3">
      <c r="A28" s="4" t="s">
        <v>135</v>
      </c>
      <c r="B28">
        <v>439.106666307816</v>
      </c>
      <c r="C28">
        <v>439.10666630781702</v>
      </c>
      <c r="D28">
        <f t="shared" si="0"/>
        <v>0.99999999999999767</v>
      </c>
    </row>
    <row r="29" spans="1:5" x14ac:dyDescent="0.3">
      <c r="A29" s="4" t="s">
        <v>139</v>
      </c>
      <c r="B29">
        <v>150.04505160816601</v>
      </c>
      <c r="C29">
        <v>150.04505160816601</v>
      </c>
      <c r="D29">
        <f t="shared" si="0"/>
        <v>1</v>
      </c>
    </row>
    <row r="30" spans="1:5" x14ac:dyDescent="0.3">
      <c r="A30" s="4" t="s">
        <v>143</v>
      </c>
      <c r="B30">
        <v>45.440398228179099</v>
      </c>
      <c r="C30">
        <v>45.440398228179099</v>
      </c>
      <c r="D30">
        <f t="shared" si="0"/>
        <v>1</v>
      </c>
    </row>
    <row r="31" spans="1:5" x14ac:dyDescent="0.3">
      <c r="A31" s="4" t="s">
        <v>124</v>
      </c>
      <c r="B31">
        <v>820.55043188467801</v>
      </c>
      <c r="C31">
        <v>820.55043188467903</v>
      </c>
      <c r="D31">
        <f t="shared" si="0"/>
        <v>0.99999999999999878</v>
      </c>
      <c r="E31" s="15" t="s">
        <v>1629</v>
      </c>
    </row>
    <row r="32" spans="1:5" x14ac:dyDescent="0.3">
      <c r="A32" s="4" t="s">
        <v>150</v>
      </c>
      <c r="B32">
        <v>466.06843118775203</v>
      </c>
      <c r="C32">
        <v>466.06843123416797</v>
      </c>
      <c r="D32">
        <f t="shared" si="0"/>
        <v>0.99999999990040955</v>
      </c>
      <c r="E32" s="15" t="s">
        <v>1629</v>
      </c>
    </row>
    <row r="33" spans="1:5" x14ac:dyDescent="0.3">
      <c r="A33" s="4" t="s">
        <v>154</v>
      </c>
      <c r="B33">
        <v>77.130237255357301</v>
      </c>
      <c r="C33">
        <v>77.130237286863704</v>
      </c>
      <c r="D33">
        <f t="shared" si="0"/>
        <v>0.99999999959151686</v>
      </c>
      <c r="E33" s="15" t="s">
        <v>1629</v>
      </c>
    </row>
    <row r="34" spans="1:5" x14ac:dyDescent="0.3">
      <c r="A34" s="4" t="s">
        <v>158</v>
      </c>
      <c r="B34">
        <v>129.55131382268499</v>
      </c>
      <c r="C34">
        <v>129.55131382268499</v>
      </c>
      <c r="D34">
        <f t="shared" si="0"/>
        <v>1</v>
      </c>
    </row>
    <row r="35" spans="1:5" x14ac:dyDescent="0.3">
      <c r="A35" s="4" t="s">
        <v>162</v>
      </c>
      <c r="B35">
        <v>8.0501946341820201</v>
      </c>
      <c r="C35">
        <v>8.0501946341820201</v>
      </c>
      <c r="D35">
        <f t="shared" si="0"/>
        <v>1</v>
      </c>
    </row>
    <row r="36" spans="1:5" x14ac:dyDescent="0.3">
      <c r="A36" s="4" t="s">
        <v>166</v>
      </c>
      <c r="B36">
        <v>254.04212380591301</v>
      </c>
      <c r="C36">
        <v>254.04212380591301</v>
      </c>
      <c r="D36">
        <f t="shared" si="0"/>
        <v>1</v>
      </c>
    </row>
    <row r="37" spans="1:5" x14ac:dyDescent="0.3">
      <c r="A37" s="4" t="s">
        <v>173</v>
      </c>
      <c r="B37">
        <v>241.04683766042501</v>
      </c>
      <c r="C37">
        <v>241.04683766042501</v>
      </c>
      <c r="D37">
        <f t="shared" si="0"/>
        <v>1</v>
      </c>
    </row>
    <row r="38" spans="1:5" x14ac:dyDescent="0.3">
      <c r="A38" s="4" t="s">
        <v>177</v>
      </c>
      <c r="B38">
        <v>0</v>
      </c>
      <c r="C38">
        <v>0</v>
      </c>
      <c r="D38">
        <v>1</v>
      </c>
    </row>
    <row r="39" spans="1:5" x14ac:dyDescent="0.3">
      <c r="A39" s="4" t="s">
        <v>181</v>
      </c>
      <c r="B39">
        <v>0</v>
      </c>
      <c r="C39">
        <v>0</v>
      </c>
      <c r="D39">
        <v>1</v>
      </c>
    </row>
    <row r="40" spans="1:5" x14ac:dyDescent="0.3">
      <c r="A40" s="4" t="s">
        <v>170</v>
      </c>
      <c r="B40">
        <v>241.04683766042501</v>
      </c>
      <c r="C40">
        <v>241.04683766042501</v>
      </c>
      <c r="D40">
        <f t="shared" si="0"/>
        <v>1</v>
      </c>
    </row>
    <row r="41" spans="1:5" x14ac:dyDescent="0.3">
      <c r="A41" s="4" t="s">
        <v>188</v>
      </c>
      <c r="B41">
        <v>12.479999999999899</v>
      </c>
      <c r="C41">
        <v>12.479999999999899</v>
      </c>
      <c r="D41">
        <f t="shared" si="0"/>
        <v>1</v>
      </c>
    </row>
    <row r="42" spans="1:5" x14ac:dyDescent="0.3">
      <c r="A42" s="4" t="s">
        <v>192</v>
      </c>
      <c r="B42">
        <v>4.68</v>
      </c>
      <c r="C42">
        <v>4.68</v>
      </c>
      <c r="D42">
        <f t="shared" si="0"/>
        <v>1</v>
      </c>
    </row>
    <row r="43" spans="1:5" x14ac:dyDescent="0.3">
      <c r="A43" s="4" t="s">
        <v>196</v>
      </c>
      <c r="B43">
        <v>2.5902545043107201</v>
      </c>
      <c r="C43">
        <v>2.5902545049399399</v>
      </c>
      <c r="D43">
        <f t="shared" si="0"/>
        <v>0.99999999975708187</v>
      </c>
    </row>
    <row r="44" spans="1:5" x14ac:dyDescent="0.3">
      <c r="A44" s="4" t="s">
        <v>200</v>
      </c>
      <c r="B44">
        <v>5.8845445392072904</v>
      </c>
      <c r="C44">
        <v>5.8845445392073099</v>
      </c>
      <c r="D44">
        <f t="shared" si="0"/>
        <v>0.99999999999999667</v>
      </c>
    </row>
    <row r="45" spans="1:5" x14ac:dyDescent="0.3">
      <c r="A45" s="4" t="s">
        <v>204</v>
      </c>
      <c r="B45">
        <v>0</v>
      </c>
      <c r="C45">
        <v>0</v>
      </c>
      <c r="D45">
        <v>1</v>
      </c>
    </row>
    <row r="46" spans="1:5" x14ac:dyDescent="0.3">
      <c r="A46" s="4" t="s">
        <v>208</v>
      </c>
      <c r="B46">
        <v>1.3</v>
      </c>
      <c r="C46">
        <v>1.3</v>
      </c>
      <c r="D46">
        <f t="shared" si="0"/>
        <v>1</v>
      </c>
    </row>
    <row r="47" spans="1:5" x14ac:dyDescent="0.3">
      <c r="A47" s="4" t="s">
        <v>218</v>
      </c>
      <c r="B47">
        <v>3.9673230651747899</v>
      </c>
      <c r="C47">
        <v>3.9673230651748002</v>
      </c>
      <c r="D47">
        <f t="shared" si="0"/>
        <v>0.99999999999999745</v>
      </c>
    </row>
    <row r="48" spans="1:5" x14ac:dyDescent="0.3">
      <c r="A48" s="4" t="s">
        <v>222</v>
      </c>
      <c r="B48">
        <v>34.112697552472603</v>
      </c>
      <c r="C48">
        <v>34.112697552472603</v>
      </c>
      <c r="D48">
        <f t="shared" si="0"/>
        <v>1</v>
      </c>
    </row>
    <row r="49" spans="1:5" x14ac:dyDescent="0.3">
      <c r="A49" s="4" t="s">
        <v>226</v>
      </c>
      <c r="B49">
        <v>21.125590344672801</v>
      </c>
      <c r="C49">
        <v>21.125590344672801</v>
      </c>
      <c r="D49">
        <f t="shared" si="0"/>
        <v>1</v>
      </c>
    </row>
    <row r="50" spans="1:5" x14ac:dyDescent="0.3">
      <c r="A50" s="4" t="s">
        <v>230</v>
      </c>
      <c r="B50">
        <v>4.8</v>
      </c>
      <c r="C50">
        <v>4.8</v>
      </c>
      <c r="D50">
        <f t="shared" si="0"/>
        <v>1</v>
      </c>
    </row>
    <row r="51" spans="1:5" x14ac:dyDescent="0.3">
      <c r="A51" s="4" t="s">
        <v>234</v>
      </c>
      <c r="B51">
        <v>34.202680490288301</v>
      </c>
      <c r="C51">
        <v>34.202680490288401</v>
      </c>
      <c r="D51">
        <f t="shared" si="0"/>
        <v>0.99999999999999711</v>
      </c>
      <c r="E51" s="44" t="s">
        <v>1629</v>
      </c>
    </row>
    <row r="52" spans="1:5" x14ac:dyDescent="0.3">
      <c r="A52" s="4" t="s">
        <v>215</v>
      </c>
      <c r="B52">
        <v>98.2086992435936</v>
      </c>
      <c r="C52">
        <v>98.208291452608705</v>
      </c>
      <c r="D52">
        <f t="shared" si="0"/>
        <v>1.0000041523070899</v>
      </c>
    </row>
    <row r="53" spans="1:5" x14ac:dyDescent="0.3">
      <c r="A53" s="4" t="s">
        <v>241</v>
      </c>
      <c r="B53">
        <v>2.93237133051346</v>
      </c>
      <c r="C53">
        <v>2.93237133051346</v>
      </c>
      <c r="D53">
        <f t="shared" si="0"/>
        <v>1</v>
      </c>
    </row>
    <row r="54" spans="1:5" x14ac:dyDescent="0.3">
      <c r="A54" s="4" t="s">
        <v>245</v>
      </c>
      <c r="B54">
        <v>3.5999999999999899</v>
      </c>
      <c r="C54">
        <v>3.5999999999999899</v>
      </c>
      <c r="D54">
        <f t="shared" si="0"/>
        <v>1</v>
      </c>
    </row>
    <row r="55" spans="1:5" x14ac:dyDescent="0.3">
      <c r="A55" s="4" t="s">
        <v>249</v>
      </c>
      <c r="B55">
        <v>11.995199999999899</v>
      </c>
      <c r="C55">
        <v>11.995199999999899</v>
      </c>
      <c r="D55">
        <f t="shared" si="0"/>
        <v>1</v>
      </c>
    </row>
    <row r="56" spans="1:5" x14ac:dyDescent="0.3">
      <c r="A56" s="4" t="s">
        <v>253</v>
      </c>
      <c r="B56">
        <v>1.2679291389201699</v>
      </c>
      <c r="C56">
        <v>1.2679291389201699</v>
      </c>
      <c r="D56">
        <f t="shared" si="0"/>
        <v>1</v>
      </c>
      <c r="E56" s="44" t="s">
        <v>1629</v>
      </c>
    </row>
    <row r="57" spans="1:5" x14ac:dyDescent="0.3">
      <c r="A57" s="4" t="s">
        <v>257</v>
      </c>
      <c r="B57">
        <v>14.7093702844054</v>
      </c>
      <c r="C57">
        <v>14.7093702844054</v>
      </c>
      <c r="D57">
        <f t="shared" si="0"/>
        <v>1</v>
      </c>
    </row>
    <row r="58" spans="1:5" x14ac:dyDescent="0.3">
      <c r="A58" s="4" t="s">
        <v>261</v>
      </c>
      <c r="B58">
        <v>4.3636402880518697</v>
      </c>
      <c r="C58">
        <v>4.3636402880518803</v>
      </c>
      <c r="D58">
        <f t="shared" si="0"/>
        <v>0.99999999999999756</v>
      </c>
    </row>
    <row r="59" spans="1:5" x14ac:dyDescent="0.3">
      <c r="A59" s="4" t="s">
        <v>265</v>
      </c>
      <c r="B59">
        <v>0.89999999999999902</v>
      </c>
      <c r="C59">
        <v>0.89999999999999902</v>
      </c>
      <c r="D59">
        <f t="shared" si="0"/>
        <v>1</v>
      </c>
    </row>
    <row r="60" spans="1:5" x14ac:dyDescent="0.3">
      <c r="A60" s="4" t="s">
        <v>269</v>
      </c>
      <c r="B60">
        <v>16.899463511557201</v>
      </c>
      <c r="C60">
        <v>16.899463511557201</v>
      </c>
      <c r="D60">
        <f t="shared" si="0"/>
        <v>1</v>
      </c>
    </row>
    <row r="61" spans="1:5" x14ac:dyDescent="0.3">
      <c r="A61" s="4" t="s">
        <v>1630</v>
      </c>
      <c r="B61">
        <v>37.134735984192602</v>
      </c>
      <c r="C61">
        <v>37.134735984192801</v>
      </c>
      <c r="D61">
        <f t="shared" si="0"/>
        <v>0.99999999999999467</v>
      </c>
    </row>
    <row r="62" spans="1:5" x14ac:dyDescent="0.3">
      <c r="A62" s="4" t="s">
        <v>1631</v>
      </c>
      <c r="B62">
        <v>72.337629604634998</v>
      </c>
      <c r="C62">
        <v>72.337629604635097</v>
      </c>
      <c r="D62">
        <f t="shared" si="0"/>
        <v>0.99999999999999867</v>
      </c>
    </row>
    <row r="63" spans="1:5" x14ac:dyDescent="0.3">
      <c r="A63" s="4" t="s">
        <v>276</v>
      </c>
      <c r="B63">
        <v>109.472365588827</v>
      </c>
      <c r="C63">
        <v>109.472365588827</v>
      </c>
      <c r="D63">
        <f t="shared" si="0"/>
        <v>1</v>
      </c>
    </row>
    <row r="64" spans="1:5" x14ac:dyDescent="0.3">
      <c r="A64" s="4" t="s">
        <v>1632</v>
      </c>
      <c r="B64">
        <v>29.3000325269347</v>
      </c>
      <c r="C64">
        <v>29.3000325269347</v>
      </c>
      <c r="D64">
        <f t="shared" si="0"/>
        <v>1</v>
      </c>
      <c r="E64" s="44" t="s">
        <v>1629</v>
      </c>
    </row>
    <row r="65" spans="1:4" x14ac:dyDescent="0.3">
      <c r="A65" s="4" t="s">
        <v>287</v>
      </c>
      <c r="B65">
        <v>29.3000325269347</v>
      </c>
      <c r="C65">
        <v>29.3000325269347</v>
      </c>
      <c r="D65">
        <f t="shared" si="0"/>
        <v>1</v>
      </c>
    </row>
    <row r="66" spans="1:4" x14ac:dyDescent="0.3">
      <c r="A66" s="4" t="s">
        <v>291</v>
      </c>
      <c r="B66">
        <v>193.35059938568</v>
      </c>
      <c r="C66">
        <v>193.35059938568</v>
      </c>
      <c r="D66">
        <f t="shared" si="0"/>
        <v>1</v>
      </c>
    </row>
    <row r="67" spans="1:4" x14ac:dyDescent="0.3">
      <c r="A67" s="4" t="s">
        <v>298</v>
      </c>
      <c r="B67">
        <v>22.3</v>
      </c>
      <c r="C67">
        <v>22.3</v>
      </c>
      <c r="D67">
        <f t="shared" ref="D67:D120" si="1">B67/C67</f>
        <v>1</v>
      </c>
    </row>
    <row r="68" spans="1:4" x14ac:dyDescent="0.3">
      <c r="A68" s="4" t="s">
        <v>302</v>
      </c>
      <c r="B68">
        <v>103.001575259117</v>
      </c>
      <c r="C68">
        <v>103.001575259117</v>
      </c>
      <c r="D68">
        <f t="shared" si="1"/>
        <v>1</v>
      </c>
    </row>
    <row r="69" spans="1:4" x14ac:dyDescent="0.3">
      <c r="A69" s="4" t="s">
        <v>306</v>
      </c>
      <c r="B69">
        <v>58.061823408509298</v>
      </c>
      <c r="C69">
        <v>58.061674550148602</v>
      </c>
      <c r="D69">
        <f t="shared" si="1"/>
        <v>1.0000025637972354</v>
      </c>
    </row>
    <row r="70" spans="1:4" x14ac:dyDescent="0.3">
      <c r="A70" s="4" t="s">
        <v>310</v>
      </c>
      <c r="B70">
        <v>69.176383656612202</v>
      </c>
      <c r="C70">
        <v>69.176241773562694</v>
      </c>
      <c r="D70">
        <f t="shared" si="1"/>
        <v>1.0000020510372618</v>
      </c>
    </row>
    <row r="71" spans="1:4" x14ac:dyDescent="0.3">
      <c r="A71" s="4" t="s">
        <v>295</v>
      </c>
      <c r="B71">
        <v>252.53978232423799</v>
      </c>
      <c r="C71">
        <v>252.53949158282799</v>
      </c>
      <c r="D71">
        <f t="shared" si="1"/>
        <v>1.0000011512710671</v>
      </c>
    </row>
    <row r="72" spans="1:4" x14ac:dyDescent="0.3">
      <c r="A72" s="4" t="s">
        <v>314</v>
      </c>
      <c r="B72">
        <v>150</v>
      </c>
      <c r="C72">
        <v>150</v>
      </c>
      <c r="D72">
        <f t="shared" si="1"/>
        <v>1</v>
      </c>
    </row>
    <row r="73" spans="1:4" x14ac:dyDescent="0.3">
      <c r="A73" s="4" t="s">
        <v>318</v>
      </c>
      <c r="B73">
        <v>125</v>
      </c>
      <c r="C73">
        <v>125</v>
      </c>
      <c r="D73">
        <f t="shared" si="1"/>
        <v>1</v>
      </c>
    </row>
    <row r="74" spans="1:4" x14ac:dyDescent="0.3">
      <c r="A74" s="4" t="s">
        <v>322</v>
      </c>
      <c r="B74">
        <v>178.01255630481199</v>
      </c>
      <c r="C74">
        <v>178.01255630481199</v>
      </c>
      <c r="D74">
        <f t="shared" si="1"/>
        <v>1</v>
      </c>
    </row>
    <row r="75" spans="1:4" x14ac:dyDescent="0.3">
      <c r="A75" s="4" t="s">
        <v>329</v>
      </c>
      <c r="B75">
        <v>18.399999999999999</v>
      </c>
      <c r="C75">
        <v>18.399999999999999</v>
      </c>
      <c r="D75">
        <f t="shared" si="1"/>
        <v>1</v>
      </c>
    </row>
    <row r="76" spans="1:4" x14ac:dyDescent="0.3">
      <c r="A76" s="4" t="s">
        <v>333</v>
      </c>
      <c r="B76">
        <v>7.5028142303140299</v>
      </c>
      <c r="C76">
        <v>7.5028142303140397</v>
      </c>
      <c r="D76">
        <f t="shared" si="1"/>
        <v>0.99999999999999867</v>
      </c>
    </row>
    <row r="77" spans="1:4" x14ac:dyDescent="0.3">
      <c r="A77" s="4" t="s">
        <v>337</v>
      </c>
      <c r="B77">
        <v>6.5733394732719299</v>
      </c>
      <c r="C77">
        <v>6.5733394732719299</v>
      </c>
      <c r="D77">
        <f t="shared" si="1"/>
        <v>1</v>
      </c>
    </row>
    <row r="78" spans="1:4" x14ac:dyDescent="0.3">
      <c r="A78" s="4" t="s">
        <v>341</v>
      </c>
      <c r="B78">
        <v>6.8</v>
      </c>
      <c r="C78">
        <v>6.8</v>
      </c>
      <c r="D78">
        <f t="shared" si="1"/>
        <v>1</v>
      </c>
    </row>
    <row r="79" spans="1:4" x14ac:dyDescent="0.3">
      <c r="A79" s="4" t="s">
        <v>345</v>
      </c>
      <c r="B79">
        <v>1.5</v>
      </c>
      <c r="C79">
        <v>1.5</v>
      </c>
      <c r="D79">
        <f t="shared" si="1"/>
        <v>1</v>
      </c>
    </row>
    <row r="80" spans="1:4" x14ac:dyDescent="0.3">
      <c r="A80" s="4" t="s">
        <v>349</v>
      </c>
      <c r="B80">
        <v>25</v>
      </c>
      <c r="C80">
        <v>25</v>
      </c>
      <c r="D80">
        <f t="shared" si="1"/>
        <v>1</v>
      </c>
    </row>
    <row r="81" spans="1:5" x14ac:dyDescent="0.3">
      <c r="A81" s="4" t="s">
        <v>353</v>
      </c>
      <c r="B81">
        <v>50.520149778948799</v>
      </c>
      <c r="C81">
        <v>50.520149778948998</v>
      </c>
      <c r="D81">
        <f t="shared" si="1"/>
        <v>0.99999999999999611</v>
      </c>
    </row>
    <row r="82" spans="1:5" x14ac:dyDescent="0.3">
      <c r="A82" s="4" t="s">
        <v>15</v>
      </c>
      <c r="B82">
        <v>5523.9328228845698</v>
      </c>
      <c r="C82">
        <v>5523.9328229631301</v>
      </c>
      <c r="D82">
        <f t="shared" si="1"/>
        <v>0.99999999998577815</v>
      </c>
      <c r="E82" s="15" t="s">
        <v>1629</v>
      </c>
    </row>
    <row r="83" spans="1:5" x14ac:dyDescent="0.3">
      <c r="A83" s="4" t="s">
        <v>361</v>
      </c>
      <c r="B83">
        <v>3409.5021254394601</v>
      </c>
      <c r="C83">
        <v>3409.5021255174001</v>
      </c>
      <c r="D83">
        <f t="shared" si="1"/>
        <v>0.99999999997714029</v>
      </c>
      <c r="E83" s="15" t="s">
        <v>1629</v>
      </c>
    </row>
    <row r="84" spans="1:5" x14ac:dyDescent="0.3">
      <c r="A84" s="4" t="s">
        <v>1633</v>
      </c>
      <c r="B84">
        <v>1842.2315964320001</v>
      </c>
      <c r="C84">
        <v>1842.2315964582001</v>
      </c>
      <c r="D84">
        <f t="shared" si="1"/>
        <v>0.99999999998577804</v>
      </c>
      <c r="E84" s="15" t="s">
        <v>1629</v>
      </c>
    </row>
    <row r="85" spans="1:5" x14ac:dyDescent="0.3">
      <c r="A85" s="4" t="s">
        <v>365</v>
      </c>
      <c r="B85">
        <v>1436.40206176673</v>
      </c>
      <c r="C85">
        <v>1436.4020617871599</v>
      </c>
      <c r="D85">
        <f t="shared" si="1"/>
        <v>0.99999999998577693</v>
      </c>
      <c r="E85" s="15" t="s">
        <v>1629</v>
      </c>
    </row>
    <row r="86" spans="1:5" x14ac:dyDescent="0.3">
      <c r="A86" s="4" t="s">
        <v>1634</v>
      </c>
      <c r="B86">
        <v>8802.5664810833005</v>
      </c>
      <c r="C86">
        <v>8802.5664812084906</v>
      </c>
      <c r="D86">
        <f t="shared" si="1"/>
        <v>0.99999999998577804</v>
      </c>
      <c r="E86" s="15" t="s">
        <v>1629</v>
      </c>
    </row>
    <row r="87" spans="1:5" x14ac:dyDescent="0.3">
      <c r="A87" s="4" t="s">
        <v>373</v>
      </c>
      <c r="B87">
        <v>1452.42346937874</v>
      </c>
      <c r="C87">
        <v>1452.4234693993999</v>
      </c>
      <c r="D87">
        <f t="shared" si="1"/>
        <v>0.9999999999857756</v>
      </c>
      <c r="E87" s="15" t="s">
        <v>1629</v>
      </c>
    </row>
    <row r="88" spans="1:5" x14ac:dyDescent="0.3">
      <c r="A88" s="4" t="s">
        <v>377</v>
      </c>
      <c r="B88">
        <v>10254.989950462001</v>
      </c>
      <c r="C88">
        <v>10254.9899506079</v>
      </c>
      <c r="D88">
        <f t="shared" si="1"/>
        <v>0.99999999998577283</v>
      </c>
      <c r="E88" s="15" t="s">
        <v>1629</v>
      </c>
    </row>
    <row r="89" spans="1:5" x14ac:dyDescent="0.3">
      <c r="A89" s="43"/>
      <c r="B89" s="78"/>
      <c r="C89" s="78"/>
      <c r="D89" s="78"/>
      <c r="E89" s="78"/>
    </row>
    <row r="90" spans="1:5" x14ac:dyDescent="0.3">
      <c r="A90" t="s">
        <v>380</v>
      </c>
      <c r="B90">
        <v>990.63202921463301</v>
      </c>
      <c r="C90">
        <v>990.63202922872301</v>
      </c>
      <c r="D90">
        <f t="shared" si="1"/>
        <v>0.99999999998577671</v>
      </c>
    </row>
    <row r="91" spans="1:5" x14ac:dyDescent="0.3">
      <c r="A91" t="s">
        <v>413</v>
      </c>
      <c r="B91">
        <v>480.96901275144899</v>
      </c>
      <c r="C91">
        <v>480.96901275828901</v>
      </c>
      <c r="D91">
        <f t="shared" si="1"/>
        <v>0.99999999998577871</v>
      </c>
    </row>
    <row r="92" spans="1:5" x14ac:dyDescent="0.3">
      <c r="A92" t="s">
        <v>509</v>
      </c>
      <c r="B92">
        <v>6.07624555157747</v>
      </c>
      <c r="C92">
        <v>6.07624555157747</v>
      </c>
      <c r="D92">
        <f t="shared" si="1"/>
        <v>1</v>
      </c>
    </row>
    <row r="93" spans="1:5" x14ac:dyDescent="0.3">
      <c r="A93" t="s">
        <v>652</v>
      </c>
      <c r="B93">
        <v>1.29528306583175</v>
      </c>
      <c r="C93">
        <v>1.29528306583175</v>
      </c>
      <c r="D93">
        <f t="shared" si="1"/>
        <v>1</v>
      </c>
    </row>
    <row r="94" spans="1:5" x14ac:dyDescent="0.3">
      <c r="A94" t="s">
        <v>591</v>
      </c>
      <c r="B94">
        <v>0.19081627049952399</v>
      </c>
      <c r="C94">
        <v>0.19081627049952399</v>
      </c>
      <c r="D94">
        <f t="shared" si="1"/>
        <v>1</v>
      </c>
    </row>
    <row r="95" spans="1:5" x14ac:dyDescent="0.3">
      <c r="A95" t="s">
        <v>398</v>
      </c>
      <c r="B95">
        <v>0</v>
      </c>
      <c r="C95">
        <v>0</v>
      </c>
      <c r="D95" t="e">
        <f t="shared" si="1"/>
        <v>#DIV/0!</v>
      </c>
    </row>
    <row r="96" spans="1:5" x14ac:dyDescent="0.3">
      <c r="A96" t="s">
        <v>431</v>
      </c>
      <c r="B96">
        <v>0</v>
      </c>
      <c r="C96">
        <v>0</v>
      </c>
      <c r="D96" t="e">
        <f t="shared" si="1"/>
        <v>#DIV/0!</v>
      </c>
    </row>
    <row r="97" spans="1:4" x14ac:dyDescent="0.3">
      <c r="A97" t="s">
        <v>657</v>
      </c>
      <c r="B97">
        <v>1.18959992234415</v>
      </c>
      <c r="C97">
        <v>1.18959992234415</v>
      </c>
      <c r="D97">
        <f t="shared" si="1"/>
        <v>1</v>
      </c>
    </row>
    <row r="98" spans="1:4" x14ac:dyDescent="0.3">
      <c r="A98" t="s">
        <v>588</v>
      </c>
      <c r="B98">
        <v>0.272930473716331</v>
      </c>
      <c r="C98">
        <v>0.272930473716331</v>
      </c>
      <c r="D98">
        <f t="shared" si="1"/>
        <v>1</v>
      </c>
    </row>
    <row r="99" spans="1:4" x14ac:dyDescent="0.3">
      <c r="A99" t="s">
        <v>392</v>
      </c>
      <c r="B99">
        <v>0</v>
      </c>
      <c r="C99">
        <v>0</v>
      </c>
      <c r="D99" t="e">
        <f t="shared" si="1"/>
        <v>#DIV/0!</v>
      </c>
    </row>
    <row r="100" spans="1:4" x14ac:dyDescent="0.3">
      <c r="A100" t="s">
        <v>425</v>
      </c>
      <c r="B100">
        <v>0</v>
      </c>
      <c r="C100">
        <v>0</v>
      </c>
      <c r="D100" t="e">
        <f t="shared" si="1"/>
        <v>#DIV/0!</v>
      </c>
    </row>
    <row r="101" spans="1:4" x14ac:dyDescent="0.3">
      <c r="A101" t="s">
        <v>578</v>
      </c>
      <c r="B101">
        <v>0</v>
      </c>
      <c r="C101">
        <v>0</v>
      </c>
      <c r="D101" t="e">
        <f t="shared" si="1"/>
        <v>#DIV/0!</v>
      </c>
    </row>
    <row r="102" spans="1:4" x14ac:dyDescent="0.3">
      <c r="A102" t="s">
        <v>586</v>
      </c>
      <c r="B102">
        <v>0</v>
      </c>
      <c r="C102">
        <v>0</v>
      </c>
      <c r="D102" t="e">
        <f t="shared" si="1"/>
        <v>#DIV/0!</v>
      </c>
    </row>
    <row r="103" spans="1:4" x14ac:dyDescent="0.3">
      <c r="A103" t="s">
        <v>386</v>
      </c>
      <c r="B103">
        <v>0</v>
      </c>
      <c r="C103">
        <v>0</v>
      </c>
      <c r="D103" t="e">
        <f t="shared" si="1"/>
        <v>#DIV/0!</v>
      </c>
    </row>
    <row r="104" spans="1:4" x14ac:dyDescent="0.3">
      <c r="A104" t="s">
        <v>419</v>
      </c>
      <c r="B104">
        <v>0</v>
      </c>
      <c r="C104">
        <v>0</v>
      </c>
      <c r="D104" t="e">
        <f t="shared" si="1"/>
        <v>#DIV/0!</v>
      </c>
    </row>
    <row r="105" spans="1:4" x14ac:dyDescent="0.3">
      <c r="A105" t="s">
        <v>750</v>
      </c>
      <c r="B105">
        <v>1.29528306583175</v>
      </c>
      <c r="C105">
        <v>1.29528306583175</v>
      </c>
      <c r="D105">
        <f t="shared" si="1"/>
        <v>1</v>
      </c>
    </row>
    <row r="106" spans="1:4" x14ac:dyDescent="0.3">
      <c r="A106" t="s">
        <v>584</v>
      </c>
      <c r="B106">
        <v>0.19081627049952399</v>
      </c>
      <c r="C106">
        <v>0.19081627049952399</v>
      </c>
      <c r="D106">
        <f t="shared" si="1"/>
        <v>1</v>
      </c>
    </row>
    <row r="107" spans="1:4" x14ac:dyDescent="0.3">
      <c r="A107" t="s">
        <v>383</v>
      </c>
      <c r="B107">
        <v>0</v>
      </c>
      <c r="C107">
        <v>0</v>
      </c>
      <c r="D107" t="e">
        <f t="shared" si="1"/>
        <v>#DIV/0!</v>
      </c>
    </row>
    <row r="108" spans="1:4" x14ac:dyDescent="0.3">
      <c r="A108" t="s">
        <v>416</v>
      </c>
      <c r="B108">
        <v>0</v>
      </c>
      <c r="C108">
        <v>0</v>
      </c>
      <c r="D108" t="e">
        <f t="shared" si="1"/>
        <v>#DIV/0!</v>
      </c>
    </row>
    <row r="109" spans="1:4" x14ac:dyDescent="0.3">
      <c r="A109" t="s">
        <v>401</v>
      </c>
      <c r="B109">
        <v>43.000001457931901</v>
      </c>
      <c r="C109">
        <v>43.000001457931901</v>
      </c>
      <c r="D109">
        <f t="shared" si="1"/>
        <v>1</v>
      </c>
    </row>
    <row r="110" spans="1:4" x14ac:dyDescent="0.3">
      <c r="A110" t="s">
        <v>434</v>
      </c>
      <c r="B110">
        <v>20.877245677114502</v>
      </c>
      <c r="C110">
        <v>20.877245677114502</v>
      </c>
      <c r="D110">
        <f t="shared" si="1"/>
        <v>1</v>
      </c>
    </row>
    <row r="111" spans="1:4" x14ac:dyDescent="0.3">
      <c r="A111" t="s">
        <v>395</v>
      </c>
      <c r="B111">
        <v>1.1524183490447599</v>
      </c>
      <c r="C111">
        <v>1.1524183490447599</v>
      </c>
      <c r="D111">
        <f t="shared" si="1"/>
        <v>1</v>
      </c>
    </row>
    <row r="112" spans="1:4" x14ac:dyDescent="0.3">
      <c r="A112" t="s">
        <v>428</v>
      </c>
      <c r="B112">
        <v>0.55951907395538303</v>
      </c>
      <c r="C112">
        <v>0.55951907395538303</v>
      </c>
      <c r="D112">
        <f t="shared" si="1"/>
        <v>1</v>
      </c>
    </row>
    <row r="113" spans="1:4" x14ac:dyDescent="0.3">
      <c r="A113" t="s">
        <v>404</v>
      </c>
      <c r="B113">
        <v>4.5543012296841798</v>
      </c>
      <c r="C113">
        <v>4.5543012296841896</v>
      </c>
      <c r="D113">
        <f t="shared" si="1"/>
        <v>0.99999999999999789</v>
      </c>
    </row>
    <row r="114" spans="1:4" x14ac:dyDescent="0.3">
      <c r="A114" t="s">
        <v>437</v>
      </c>
      <c r="B114">
        <v>2.2111921496728799</v>
      </c>
      <c r="C114">
        <v>2.2111921496728799</v>
      </c>
      <c r="D114">
        <f t="shared" si="1"/>
        <v>1</v>
      </c>
    </row>
    <row r="115" spans="1:4" x14ac:dyDescent="0.3">
      <c r="A115" t="s">
        <v>389</v>
      </c>
      <c r="B115">
        <v>23.703519677466598</v>
      </c>
      <c r="C115">
        <v>23.703519677803701</v>
      </c>
      <c r="D115">
        <f t="shared" si="1"/>
        <v>0.99999999998577838</v>
      </c>
    </row>
    <row r="116" spans="1:4" x14ac:dyDescent="0.3">
      <c r="A116" t="s">
        <v>422</v>
      </c>
      <c r="B116">
        <v>11.508469463726099</v>
      </c>
      <c r="C116">
        <v>11.508469463889799</v>
      </c>
      <c r="D116">
        <f t="shared" si="1"/>
        <v>0.99999999998577571</v>
      </c>
    </row>
    <row r="117" spans="1:4" x14ac:dyDescent="0.3">
      <c r="A117" t="s">
        <v>407</v>
      </c>
      <c r="B117">
        <v>5.70671957872894</v>
      </c>
      <c r="C117">
        <v>5.7067195787289497</v>
      </c>
      <c r="D117">
        <f t="shared" si="1"/>
        <v>0.99999999999999833</v>
      </c>
    </row>
    <row r="118" spans="1:4" x14ac:dyDescent="0.3">
      <c r="A118" t="s">
        <v>440</v>
      </c>
      <c r="B118">
        <v>2.7707112236282598</v>
      </c>
      <c r="C118">
        <v>2.7707112236282598</v>
      </c>
      <c r="D118">
        <f t="shared" si="1"/>
        <v>1</v>
      </c>
    </row>
    <row r="119" spans="1:4" x14ac:dyDescent="0.3">
      <c r="A119" t="s">
        <v>410</v>
      </c>
      <c r="B119">
        <v>1063.0422699287601</v>
      </c>
      <c r="C119">
        <v>1063.0422699431799</v>
      </c>
      <c r="D119">
        <f t="shared" si="1"/>
        <v>0.9999999999864353</v>
      </c>
    </row>
    <row r="120" spans="1:4" x14ac:dyDescent="0.3">
      <c r="A120" t="s">
        <v>443</v>
      </c>
      <c r="B120">
        <v>516.12543911591797</v>
      </c>
      <c r="C120">
        <v>516.12543912292199</v>
      </c>
      <c r="D120">
        <f t="shared" si="1"/>
        <v>0.99999999998642963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0442-43BD-4C07-98B7-DA858AF7EDA0}">
  <dimension ref="A1:D194"/>
  <sheetViews>
    <sheetView zoomScale="145" zoomScaleNormal="145" workbookViewId="0">
      <selection activeCell="E103" sqref="E103"/>
    </sheetView>
  </sheetViews>
  <sheetFormatPr defaultColWidth="8.88671875" defaultRowHeight="14.4" x14ac:dyDescent="0.3"/>
  <cols>
    <col min="1" max="1" width="11.33203125" bestFit="1" customWidth="1"/>
    <col min="2" max="2" width="23.33203125" customWidth="1"/>
    <col min="3" max="3" width="17.109375" style="1" customWidth="1"/>
  </cols>
  <sheetData>
    <row r="1" spans="1:4" ht="28.8" x14ac:dyDescent="0.3">
      <c r="B1" t="s">
        <v>1635</v>
      </c>
      <c r="C1" s="1" t="s">
        <v>1636</v>
      </c>
    </row>
    <row r="2" spans="1:4" x14ac:dyDescent="0.3">
      <c r="A2" t="s">
        <v>23</v>
      </c>
      <c r="B2">
        <v>35.200000000000003</v>
      </c>
      <c r="C2" s="1">
        <v>35.200000000000003</v>
      </c>
      <c r="D2">
        <f>B2/C2</f>
        <v>1</v>
      </c>
    </row>
    <row r="3" spans="1:4" x14ac:dyDescent="0.3">
      <c r="A3" t="s">
        <v>27</v>
      </c>
      <c r="B3">
        <v>452.161853080269</v>
      </c>
      <c r="C3" s="1">
        <v>452.161853080269</v>
      </c>
      <c r="D3">
        <f>B3/C3</f>
        <v>1</v>
      </c>
    </row>
    <row r="4" spans="1:4" x14ac:dyDescent="0.3">
      <c r="A4" t="s">
        <v>31</v>
      </c>
      <c r="B4">
        <v>38</v>
      </c>
      <c r="C4" s="1">
        <v>38</v>
      </c>
      <c r="D4">
        <f t="shared" ref="D4:D67" si="0">B4/C4</f>
        <v>1</v>
      </c>
    </row>
    <row r="5" spans="1:4" x14ac:dyDescent="0.3">
      <c r="A5" t="s">
        <v>38</v>
      </c>
      <c r="B5">
        <v>103.067666768745</v>
      </c>
      <c r="C5" s="1">
        <v>103.067666768745</v>
      </c>
      <c r="D5">
        <f t="shared" si="0"/>
        <v>1</v>
      </c>
    </row>
    <row r="6" spans="1:4" x14ac:dyDescent="0.3">
      <c r="A6" t="s">
        <v>42</v>
      </c>
      <c r="B6">
        <v>57.641276915104797</v>
      </c>
      <c r="C6" s="1">
        <v>57.641276915104797</v>
      </c>
      <c r="D6">
        <f t="shared" si="0"/>
        <v>1</v>
      </c>
    </row>
    <row r="7" spans="1:4" x14ac:dyDescent="0.3">
      <c r="A7" t="s">
        <v>35</v>
      </c>
      <c r="B7">
        <v>160.70894368385001</v>
      </c>
      <c r="C7" s="1">
        <v>160.70894368385001</v>
      </c>
      <c r="D7">
        <f t="shared" si="0"/>
        <v>1</v>
      </c>
    </row>
    <row r="8" spans="1:4" x14ac:dyDescent="0.3">
      <c r="A8" t="s">
        <v>46</v>
      </c>
      <c r="B8">
        <v>14.799999999999899</v>
      </c>
      <c r="C8" s="1">
        <v>14.799999999999899</v>
      </c>
      <c r="D8">
        <f t="shared" si="0"/>
        <v>1</v>
      </c>
    </row>
    <row r="9" spans="1:4" x14ac:dyDescent="0.3">
      <c r="A9" t="s">
        <v>50</v>
      </c>
      <c r="B9">
        <v>19.706763564582399</v>
      </c>
      <c r="C9" s="1">
        <v>19.706763564582399</v>
      </c>
      <c r="D9">
        <f t="shared" si="0"/>
        <v>1</v>
      </c>
    </row>
    <row r="10" spans="1:4" x14ac:dyDescent="0.3">
      <c r="A10" t="s">
        <v>57</v>
      </c>
      <c r="B10">
        <v>18</v>
      </c>
      <c r="C10" s="1">
        <v>18</v>
      </c>
      <c r="D10">
        <f t="shared" si="0"/>
        <v>1</v>
      </c>
    </row>
    <row r="11" spans="1:4" x14ac:dyDescent="0.3">
      <c r="A11" t="s">
        <v>61</v>
      </c>
      <c r="B11">
        <v>21</v>
      </c>
      <c r="C11" s="1">
        <v>21</v>
      </c>
      <c r="D11">
        <f t="shared" si="0"/>
        <v>1</v>
      </c>
    </row>
    <row r="12" spans="1:4" x14ac:dyDescent="0.3">
      <c r="A12" t="s">
        <v>65</v>
      </c>
      <c r="B12">
        <v>11.499999999999901</v>
      </c>
      <c r="C12" s="1">
        <v>11.499999999999901</v>
      </c>
      <c r="D12">
        <f t="shared" si="0"/>
        <v>1</v>
      </c>
    </row>
    <row r="13" spans="1:4" x14ac:dyDescent="0.3">
      <c r="A13" t="s">
        <v>69</v>
      </c>
      <c r="B13">
        <v>7.5707231952053302</v>
      </c>
      <c r="C13" s="1">
        <v>7.5707231952053498</v>
      </c>
      <c r="D13">
        <f t="shared" si="0"/>
        <v>0.99999999999999745</v>
      </c>
    </row>
    <row r="14" spans="1:4" x14ac:dyDescent="0.3">
      <c r="A14" t="s">
        <v>54</v>
      </c>
      <c r="B14">
        <v>58.070723195205296</v>
      </c>
      <c r="C14" s="1">
        <v>58.070723195205296</v>
      </c>
      <c r="D14">
        <f t="shared" si="0"/>
        <v>1</v>
      </c>
    </row>
    <row r="15" spans="1:4" x14ac:dyDescent="0.3">
      <c r="A15" t="s">
        <v>20</v>
      </c>
      <c r="B15">
        <v>778.64828352390703</v>
      </c>
      <c r="C15" s="1">
        <v>778.64828352390703</v>
      </c>
      <c r="D15">
        <f t="shared" si="0"/>
        <v>1</v>
      </c>
    </row>
    <row r="16" spans="1:4" x14ac:dyDescent="0.3">
      <c r="A16" t="s">
        <v>79</v>
      </c>
      <c r="B16">
        <v>191.300792106019</v>
      </c>
      <c r="C16" s="1">
        <v>191.300792106019</v>
      </c>
      <c r="D16">
        <f t="shared" si="0"/>
        <v>1</v>
      </c>
    </row>
    <row r="17" spans="1:4" x14ac:dyDescent="0.3">
      <c r="A17" t="s">
        <v>86</v>
      </c>
      <c r="B17">
        <v>261.09273974685198</v>
      </c>
      <c r="C17" s="1">
        <v>261.09273974685402</v>
      </c>
      <c r="D17">
        <f t="shared" si="0"/>
        <v>0.99999999999999212</v>
      </c>
    </row>
    <row r="18" spans="1:4" x14ac:dyDescent="0.3">
      <c r="A18" t="s">
        <v>90</v>
      </c>
      <c r="B18">
        <v>639.84606064579202</v>
      </c>
      <c r="C18">
        <v>639.84606064579702</v>
      </c>
      <c r="D18">
        <f t="shared" si="0"/>
        <v>0.99999999999999223</v>
      </c>
    </row>
    <row r="19" spans="1:4" x14ac:dyDescent="0.3">
      <c r="A19" t="s">
        <v>94</v>
      </c>
      <c r="B19">
        <v>80.726178241376999</v>
      </c>
      <c r="C19">
        <v>80.726178241376999</v>
      </c>
      <c r="D19">
        <f t="shared" si="0"/>
        <v>1</v>
      </c>
    </row>
    <row r="20" spans="1:4" x14ac:dyDescent="0.3">
      <c r="A20" t="s">
        <v>98</v>
      </c>
      <c r="B20">
        <v>0</v>
      </c>
      <c r="C20">
        <v>0</v>
      </c>
      <c r="D20">
        <v>1</v>
      </c>
    </row>
    <row r="21" spans="1:4" x14ac:dyDescent="0.3">
      <c r="A21" t="s">
        <v>83</v>
      </c>
      <c r="B21">
        <v>981.66497863402105</v>
      </c>
      <c r="C21">
        <v>981.66497863402799</v>
      </c>
      <c r="D21">
        <f t="shared" si="0"/>
        <v>0.99999999999999289</v>
      </c>
    </row>
    <row r="22" spans="1:4" x14ac:dyDescent="0.3">
      <c r="A22" t="s">
        <v>105</v>
      </c>
      <c r="B22">
        <v>78.394202683174697</v>
      </c>
      <c r="C22">
        <v>78.394202683174896</v>
      </c>
      <c r="D22">
        <f t="shared" si="0"/>
        <v>0.99999999999999745</v>
      </c>
    </row>
    <row r="23" spans="1:4" x14ac:dyDescent="0.3">
      <c r="A23" t="s">
        <v>109</v>
      </c>
      <c r="B23">
        <v>78.394202683174697</v>
      </c>
      <c r="C23">
        <v>78.394202683174896</v>
      </c>
      <c r="D23">
        <f t="shared" si="0"/>
        <v>0.99999999999999745</v>
      </c>
    </row>
    <row r="24" spans="1:4" x14ac:dyDescent="0.3">
      <c r="A24" t="s">
        <v>102</v>
      </c>
      <c r="B24">
        <v>156.788405366349</v>
      </c>
      <c r="C24">
        <v>156.788405366349</v>
      </c>
      <c r="D24">
        <f t="shared" si="0"/>
        <v>1</v>
      </c>
    </row>
    <row r="25" spans="1:4" x14ac:dyDescent="0.3">
      <c r="A25" t="s">
        <v>113</v>
      </c>
      <c r="B25">
        <v>41.648347221361398</v>
      </c>
      <c r="C25">
        <v>41.648347221361398</v>
      </c>
      <c r="D25">
        <f t="shared" si="0"/>
        <v>1</v>
      </c>
    </row>
    <row r="26" spans="1:4" x14ac:dyDescent="0.3">
      <c r="A26" t="s">
        <v>117</v>
      </c>
      <c r="B26">
        <v>41.660031860723301</v>
      </c>
      <c r="C26" s="1">
        <v>41.6600318607235</v>
      </c>
      <c r="D26">
        <f t="shared" si="0"/>
        <v>0.99999999999999523</v>
      </c>
    </row>
    <row r="27" spans="1:4" x14ac:dyDescent="0.3">
      <c r="A27" t="s">
        <v>76</v>
      </c>
      <c r="B27">
        <v>1413.06255518847</v>
      </c>
      <c r="C27">
        <v>1413.06255518848</v>
      </c>
      <c r="D27">
        <f t="shared" si="0"/>
        <v>0.99999999999999289</v>
      </c>
    </row>
    <row r="28" spans="1:4" x14ac:dyDescent="0.3">
      <c r="A28" t="s">
        <v>127</v>
      </c>
      <c r="B28">
        <v>130.25809250943399</v>
      </c>
      <c r="C28">
        <v>130.25809250943399</v>
      </c>
      <c r="D28">
        <f t="shared" si="0"/>
        <v>1</v>
      </c>
    </row>
    <row r="29" spans="1:4" x14ac:dyDescent="0.3">
      <c r="A29" t="s">
        <v>131</v>
      </c>
      <c r="B29">
        <v>55.700223231082298</v>
      </c>
      <c r="C29">
        <v>55.700223231082497</v>
      </c>
      <c r="D29">
        <f t="shared" si="0"/>
        <v>0.99999999999999645</v>
      </c>
    </row>
    <row r="30" spans="1:4" x14ac:dyDescent="0.3">
      <c r="A30" t="s">
        <v>135</v>
      </c>
      <c r="B30">
        <v>439.106666307816</v>
      </c>
      <c r="C30">
        <v>439.10666630781702</v>
      </c>
      <c r="D30">
        <f t="shared" si="0"/>
        <v>0.99999999999999767</v>
      </c>
    </row>
    <row r="31" spans="1:4" x14ac:dyDescent="0.3">
      <c r="A31" t="s">
        <v>139</v>
      </c>
      <c r="B31">
        <v>150.04505160816601</v>
      </c>
      <c r="C31">
        <v>150.04505160816601</v>
      </c>
      <c r="D31">
        <f t="shared" si="0"/>
        <v>1</v>
      </c>
    </row>
    <row r="32" spans="1:4" x14ac:dyDescent="0.3">
      <c r="A32" t="s">
        <v>143</v>
      </c>
      <c r="B32">
        <v>45.440398228179099</v>
      </c>
      <c r="C32">
        <v>45.440398228179099</v>
      </c>
      <c r="D32">
        <f t="shared" si="0"/>
        <v>1</v>
      </c>
    </row>
    <row r="33" spans="1:4" x14ac:dyDescent="0.3">
      <c r="A33" t="s">
        <v>124</v>
      </c>
      <c r="B33">
        <v>820.55043188467801</v>
      </c>
      <c r="C33">
        <v>820.55043188467903</v>
      </c>
      <c r="D33">
        <f t="shared" si="0"/>
        <v>0.99999999999999878</v>
      </c>
    </row>
    <row r="34" spans="1:4" x14ac:dyDescent="0.3">
      <c r="A34" t="s">
        <v>150</v>
      </c>
      <c r="B34">
        <v>466.06843118775203</v>
      </c>
      <c r="C34">
        <v>466.06843123416797</v>
      </c>
      <c r="D34">
        <f t="shared" si="0"/>
        <v>0.99999999990040955</v>
      </c>
    </row>
    <row r="35" spans="1:4" x14ac:dyDescent="0.3">
      <c r="A35" t="s">
        <v>154</v>
      </c>
      <c r="B35">
        <v>77.130237255357301</v>
      </c>
      <c r="C35">
        <v>77.130237286863704</v>
      </c>
      <c r="D35">
        <f t="shared" si="0"/>
        <v>0.99999999959151686</v>
      </c>
    </row>
    <row r="36" spans="1:4" x14ac:dyDescent="0.3">
      <c r="A36" t="s">
        <v>158</v>
      </c>
      <c r="B36">
        <v>129.55131382268499</v>
      </c>
      <c r="C36">
        <v>129.55131382268499</v>
      </c>
      <c r="D36">
        <f t="shared" si="0"/>
        <v>1</v>
      </c>
    </row>
    <row r="37" spans="1:4" x14ac:dyDescent="0.3">
      <c r="A37" t="s">
        <v>162</v>
      </c>
      <c r="B37">
        <v>8.0501946341820201</v>
      </c>
      <c r="C37">
        <v>8.0501946341820201</v>
      </c>
      <c r="D37">
        <f t="shared" si="0"/>
        <v>1</v>
      </c>
    </row>
    <row r="38" spans="1:4" x14ac:dyDescent="0.3">
      <c r="A38" t="s">
        <v>147</v>
      </c>
      <c r="B38">
        <v>680.80017689997703</v>
      </c>
      <c r="C38">
        <v>680.80017697789901</v>
      </c>
      <c r="D38">
        <f t="shared" si="0"/>
        <v>0.99999999988554356</v>
      </c>
    </row>
    <row r="39" spans="1:4" x14ac:dyDescent="0.3">
      <c r="A39" t="s">
        <v>166</v>
      </c>
      <c r="B39">
        <v>254.04212380591301</v>
      </c>
      <c r="C39">
        <v>254.04212380591301</v>
      </c>
      <c r="D39">
        <f t="shared" si="0"/>
        <v>1</v>
      </c>
    </row>
    <row r="40" spans="1:4" x14ac:dyDescent="0.3">
      <c r="A40" t="s">
        <v>121</v>
      </c>
      <c r="B40">
        <v>1755.3927325905599</v>
      </c>
      <c r="C40">
        <v>1755.39273266849</v>
      </c>
      <c r="D40">
        <f t="shared" si="0"/>
        <v>0.9999999999556054</v>
      </c>
    </row>
    <row r="41" spans="1:4" x14ac:dyDescent="0.3">
      <c r="A41" t="s">
        <v>173</v>
      </c>
      <c r="B41">
        <v>241.04683766042501</v>
      </c>
      <c r="C41">
        <v>241.04683766042501</v>
      </c>
      <c r="D41">
        <f t="shared" si="0"/>
        <v>1</v>
      </c>
    </row>
    <row r="42" spans="1:4" x14ac:dyDescent="0.3">
      <c r="A42" t="s">
        <v>177</v>
      </c>
      <c r="B42">
        <v>0</v>
      </c>
      <c r="C42">
        <v>0</v>
      </c>
      <c r="D42">
        <v>1</v>
      </c>
    </row>
    <row r="43" spans="1:4" x14ac:dyDescent="0.3">
      <c r="A43" t="s">
        <v>181</v>
      </c>
      <c r="B43">
        <v>0</v>
      </c>
      <c r="C43">
        <v>0</v>
      </c>
      <c r="D43">
        <v>1</v>
      </c>
    </row>
    <row r="44" spans="1:4" x14ac:dyDescent="0.3">
      <c r="A44" t="s">
        <v>170</v>
      </c>
      <c r="B44">
        <v>241.04683766042501</v>
      </c>
      <c r="C44">
        <v>241.04683766042501</v>
      </c>
      <c r="D44">
        <f t="shared" si="0"/>
        <v>1</v>
      </c>
    </row>
    <row r="45" spans="1:4" x14ac:dyDescent="0.3">
      <c r="A45" t="s">
        <v>188</v>
      </c>
      <c r="B45">
        <v>12.479999999999899</v>
      </c>
      <c r="C45">
        <v>12.479999999999899</v>
      </c>
      <c r="D45">
        <f t="shared" si="0"/>
        <v>1</v>
      </c>
    </row>
    <row r="46" spans="1:4" x14ac:dyDescent="0.3">
      <c r="A46" t="s">
        <v>192</v>
      </c>
      <c r="B46">
        <v>4.68</v>
      </c>
      <c r="C46">
        <v>4.68</v>
      </c>
      <c r="D46">
        <f t="shared" si="0"/>
        <v>1</v>
      </c>
    </row>
    <row r="47" spans="1:4" x14ac:dyDescent="0.3">
      <c r="A47" t="s">
        <v>196</v>
      </c>
      <c r="B47">
        <v>2.5902545043107201</v>
      </c>
      <c r="C47">
        <v>2.5902545049399399</v>
      </c>
      <c r="D47">
        <f t="shared" si="0"/>
        <v>0.99999999975708187</v>
      </c>
    </row>
    <row r="48" spans="1:4" x14ac:dyDescent="0.3">
      <c r="A48" t="s">
        <v>200</v>
      </c>
      <c r="B48">
        <v>5.8845445392072904</v>
      </c>
      <c r="C48">
        <v>5.8845445392073099</v>
      </c>
      <c r="D48">
        <f t="shared" si="0"/>
        <v>0.99999999999999667</v>
      </c>
    </row>
    <row r="49" spans="1:4" x14ac:dyDescent="0.3">
      <c r="A49" t="s">
        <v>204</v>
      </c>
      <c r="B49">
        <v>0</v>
      </c>
      <c r="C49">
        <v>0</v>
      </c>
      <c r="D49">
        <v>1</v>
      </c>
    </row>
    <row r="50" spans="1:4" x14ac:dyDescent="0.3">
      <c r="A50" t="s">
        <v>208</v>
      </c>
      <c r="B50">
        <v>1.3</v>
      </c>
      <c r="C50">
        <v>1.3</v>
      </c>
      <c r="D50">
        <f t="shared" si="0"/>
        <v>1</v>
      </c>
    </row>
    <row r="51" spans="1:4" x14ac:dyDescent="0.3">
      <c r="A51" t="s">
        <v>185</v>
      </c>
      <c r="B51">
        <v>26.934799043518002</v>
      </c>
      <c r="C51">
        <v>26.934799044147201</v>
      </c>
      <c r="D51">
        <f t="shared" si="0"/>
        <v>0.99999999997663991</v>
      </c>
    </row>
    <row r="52" spans="1:4" x14ac:dyDescent="0.3">
      <c r="A52" t="s">
        <v>218</v>
      </c>
      <c r="B52">
        <v>3.9673230651747899</v>
      </c>
      <c r="C52">
        <v>3.9673230651748002</v>
      </c>
      <c r="D52">
        <f t="shared" si="0"/>
        <v>0.99999999999999745</v>
      </c>
    </row>
    <row r="53" spans="1:4" x14ac:dyDescent="0.3">
      <c r="A53" t="s">
        <v>222</v>
      </c>
      <c r="B53">
        <v>34.112697552472603</v>
      </c>
      <c r="C53">
        <v>34.112697552472603</v>
      </c>
      <c r="D53">
        <f t="shared" si="0"/>
        <v>1</v>
      </c>
    </row>
    <row r="54" spans="1:4" x14ac:dyDescent="0.3">
      <c r="A54" t="s">
        <v>226</v>
      </c>
      <c r="B54">
        <v>21.125590344672801</v>
      </c>
      <c r="C54">
        <v>21.125590344672801</v>
      </c>
      <c r="D54">
        <f t="shared" si="0"/>
        <v>1</v>
      </c>
    </row>
    <row r="55" spans="1:4" x14ac:dyDescent="0.3">
      <c r="A55" t="s">
        <v>230</v>
      </c>
      <c r="B55">
        <v>4.8</v>
      </c>
      <c r="C55">
        <v>4.8</v>
      </c>
      <c r="D55">
        <f t="shared" si="0"/>
        <v>1</v>
      </c>
    </row>
    <row r="56" spans="1:4" x14ac:dyDescent="0.3">
      <c r="A56" t="s">
        <v>234</v>
      </c>
      <c r="B56">
        <v>34.202680490288301</v>
      </c>
      <c r="C56" s="1">
        <v>34.202680490288401</v>
      </c>
      <c r="D56">
        <f t="shared" si="0"/>
        <v>0.99999999999999711</v>
      </c>
    </row>
    <row r="57" spans="1:4" x14ac:dyDescent="0.3">
      <c r="A57" t="s">
        <v>215</v>
      </c>
      <c r="B57">
        <v>98.208291452608606</v>
      </c>
      <c r="C57" s="1">
        <v>98.208291452608705</v>
      </c>
      <c r="D57">
        <f t="shared" si="0"/>
        <v>0.999999999999999</v>
      </c>
    </row>
    <row r="58" spans="1:4" x14ac:dyDescent="0.3">
      <c r="A58" t="s">
        <v>241</v>
      </c>
      <c r="B58">
        <v>2.93237133051346</v>
      </c>
      <c r="C58" s="1">
        <v>2.93237133051346</v>
      </c>
      <c r="D58">
        <f t="shared" si="0"/>
        <v>1</v>
      </c>
    </row>
    <row r="59" spans="1:4" x14ac:dyDescent="0.3">
      <c r="A59" t="s">
        <v>245</v>
      </c>
      <c r="B59">
        <v>3.5999999999999899</v>
      </c>
      <c r="C59" s="1">
        <v>3.5999999999999899</v>
      </c>
      <c r="D59">
        <f t="shared" si="0"/>
        <v>1</v>
      </c>
    </row>
    <row r="60" spans="1:4" x14ac:dyDescent="0.3">
      <c r="A60" t="s">
        <v>249</v>
      </c>
      <c r="B60">
        <v>11.995199999999899</v>
      </c>
      <c r="C60" s="1">
        <v>11.995199999999899</v>
      </c>
      <c r="D60">
        <f t="shared" si="0"/>
        <v>1</v>
      </c>
    </row>
    <row r="61" spans="1:4" x14ac:dyDescent="0.3">
      <c r="A61" t="s">
        <v>253</v>
      </c>
      <c r="B61">
        <v>1.2679291389201699</v>
      </c>
      <c r="C61" s="1">
        <v>1.2679291389201699</v>
      </c>
      <c r="D61">
        <f t="shared" si="0"/>
        <v>1</v>
      </c>
    </row>
    <row r="62" spans="1:4" x14ac:dyDescent="0.3">
      <c r="A62" t="s">
        <v>257</v>
      </c>
      <c r="B62">
        <v>14.7093702844054</v>
      </c>
      <c r="C62" s="1">
        <v>14.7093702844054</v>
      </c>
      <c r="D62">
        <f t="shared" si="0"/>
        <v>1</v>
      </c>
    </row>
    <row r="63" spans="1:4" x14ac:dyDescent="0.3">
      <c r="A63" t="s">
        <v>261</v>
      </c>
      <c r="B63">
        <v>4.3636402880518697</v>
      </c>
      <c r="C63" s="1">
        <v>4.3636402880518803</v>
      </c>
      <c r="D63">
        <f t="shared" si="0"/>
        <v>0.99999999999999756</v>
      </c>
    </row>
    <row r="64" spans="1:4" x14ac:dyDescent="0.3">
      <c r="A64" t="s">
        <v>265</v>
      </c>
      <c r="B64">
        <v>0.89999999999999902</v>
      </c>
      <c r="C64" s="1">
        <v>0.89999999999999902</v>
      </c>
      <c r="D64">
        <f t="shared" si="0"/>
        <v>1</v>
      </c>
    </row>
    <row r="65" spans="1:4" x14ac:dyDescent="0.3">
      <c r="A65" t="s">
        <v>238</v>
      </c>
      <c r="B65">
        <v>39.768511041890903</v>
      </c>
      <c r="C65" s="1">
        <v>39.768511041890903</v>
      </c>
      <c r="D65">
        <f t="shared" si="0"/>
        <v>1</v>
      </c>
    </row>
    <row r="66" spans="1:4" x14ac:dyDescent="0.3">
      <c r="A66" t="s">
        <v>269</v>
      </c>
      <c r="B66">
        <v>16.899463511557201</v>
      </c>
      <c r="C66" s="1">
        <v>16.899463511557201</v>
      </c>
      <c r="D66">
        <f t="shared" si="0"/>
        <v>1</v>
      </c>
    </row>
    <row r="67" spans="1:4" x14ac:dyDescent="0.3">
      <c r="A67" t="s">
        <v>212</v>
      </c>
      <c r="B67">
        <v>154.876266006056</v>
      </c>
      <c r="C67" s="1">
        <v>154.87626600605699</v>
      </c>
      <c r="D67">
        <f t="shared" si="0"/>
        <v>0.99999999999999356</v>
      </c>
    </row>
    <row r="68" spans="1:4" x14ac:dyDescent="0.3">
      <c r="A68" t="s">
        <v>279</v>
      </c>
      <c r="B68">
        <v>37.134735984192602</v>
      </c>
      <c r="C68" s="1">
        <v>37.134735984192801</v>
      </c>
      <c r="D68">
        <f t="shared" ref="D68:D97" si="1">B68/C68</f>
        <v>0.99999999999999467</v>
      </c>
    </row>
    <row r="69" spans="1:4" x14ac:dyDescent="0.3">
      <c r="A69" t="s">
        <v>283</v>
      </c>
      <c r="B69">
        <v>72.337629604634998</v>
      </c>
      <c r="C69" s="1">
        <v>72.337629604635097</v>
      </c>
      <c r="D69">
        <f t="shared" si="1"/>
        <v>0.99999999999999867</v>
      </c>
    </row>
    <row r="70" spans="1:4" x14ac:dyDescent="0.3">
      <c r="A70" t="s">
        <v>276</v>
      </c>
      <c r="B70">
        <v>109.472365588827</v>
      </c>
      <c r="C70" s="1">
        <v>109.472365588827</v>
      </c>
      <c r="D70">
        <f t="shared" si="1"/>
        <v>1</v>
      </c>
    </row>
    <row r="71" spans="1:4" x14ac:dyDescent="0.3">
      <c r="A71" t="s">
        <v>287</v>
      </c>
      <c r="B71">
        <v>29.3000325269347</v>
      </c>
      <c r="C71" s="1">
        <v>29.3000325269347</v>
      </c>
      <c r="D71">
        <f t="shared" si="1"/>
        <v>1</v>
      </c>
    </row>
    <row r="72" spans="1:4" x14ac:dyDescent="0.3">
      <c r="A72" t="s">
        <v>291</v>
      </c>
      <c r="B72">
        <v>193.35059938568</v>
      </c>
      <c r="C72" s="1">
        <v>193.35059938568</v>
      </c>
      <c r="D72">
        <f t="shared" si="1"/>
        <v>1</v>
      </c>
    </row>
    <row r="73" spans="1:4" x14ac:dyDescent="0.3">
      <c r="A73" t="s">
        <v>273</v>
      </c>
      <c r="B73">
        <v>332.122997501442</v>
      </c>
      <c r="C73" s="1">
        <v>332.122997501442</v>
      </c>
      <c r="D73">
        <f t="shared" si="1"/>
        <v>1</v>
      </c>
    </row>
    <row r="74" spans="1:4" x14ac:dyDescent="0.3">
      <c r="A74" t="s">
        <v>298</v>
      </c>
      <c r="B74">
        <v>22.3</v>
      </c>
      <c r="C74" s="1">
        <v>22.3</v>
      </c>
      <c r="D74">
        <f t="shared" si="1"/>
        <v>1</v>
      </c>
    </row>
    <row r="75" spans="1:4" x14ac:dyDescent="0.3">
      <c r="A75" t="s">
        <v>302</v>
      </c>
      <c r="B75">
        <v>103.001575259117</v>
      </c>
      <c r="C75" s="1">
        <v>103.001575259117</v>
      </c>
      <c r="D75">
        <f t="shared" si="1"/>
        <v>1</v>
      </c>
    </row>
    <row r="76" spans="1:4" x14ac:dyDescent="0.3">
      <c r="A76" t="s">
        <v>306</v>
      </c>
      <c r="B76">
        <v>58.061674550148602</v>
      </c>
      <c r="C76" s="1">
        <v>58.061674550148602</v>
      </c>
      <c r="D76">
        <f t="shared" si="1"/>
        <v>1</v>
      </c>
    </row>
    <row r="77" spans="1:4" x14ac:dyDescent="0.3">
      <c r="A77" t="s">
        <v>310</v>
      </c>
      <c r="B77">
        <v>69.176241773562694</v>
      </c>
      <c r="C77" s="1">
        <v>69.176241773562694</v>
      </c>
      <c r="D77">
        <f t="shared" si="1"/>
        <v>1</v>
      </c>
    </row>
    <row r="78" spans="1:4" x14ac:dyDescent="0.3">
      <c r="A78" t="s">
        <v>295</v>
      </c>
      <c r="B78">
        <v>252.53949158282799</v>
      </c>
      <c r="C78" s="1">
        <v>252.53949158282799</v>
      </c>
      <c r="D78">
        <f t="shared" si="1"/>
        <v>1</v>
      </c>
    </row>
    <row r="79" spans="1:4" x14ac:dyDescent="0.3">
      <c r="A79" t="s">
        <v>314</v>
      </c>
      <c r="B79">
        <v>150</v>
      </c>
      <c r="C79" s="1">
        <v>150</v>
      </c>
      <c r="D79">
        <f t="shared" si="1"/>
        <v>1</v>
      </c>
    </row>
    <row r="80" spans="1:4" x14ac:dyDescent="0.3">
      <c r="A80" t="s">
        <v>318</v>
      </c>
      <c r="B80">
        <v>125</v>
      </c>
      <c r="C80" s="1">
        <v>125</v>
      </c>
      <c r="D80">
        <f t="shared" si="1"/>
        <v>1</v>
      </c>
    </row>
    <row r="81" spans="1:4" x14ac:dyDescent="0.3">
      <c r="A81" t="s">
        <v>73</v>
      </c>
      <c r="B81">
        <v>4450.9756795733101</v>
      </c>
      <c r="C81" s="1">
        <v>4450.9756796518705</v>
      </c>
      <c r="D81">
        <f t="shared" si="1"/>
        <v>0.9999999999823499</v>
      </c>
    </row>
    <row r="82" spans="1:4" x14ac:dyDescent="0.3">
      <c r="A82" t="s">
        <v>322</v>
      </c>
      <c r="B82">
        <v>178.01255630481199</v>
      </c>
      <c r="C82" s="1">
        <v>178.01255630481199</v>
      </c>
      <c r="D82">
        <f t="shared" si="1"/>
        <v>1</v>
      </c>
    </row>
    <row r="83" spans="1:4" x14ac:dyDescent="0.3">
      <c r="A83" t="s">
        <v>329</v>
      </c>
      <c r="B83">
        <v>18.399999999999999</v>
      </c>
      <c r="C83" s="1">
        <v>18.399999999999999</v>
      </c>
      <c r="D83">
        <f t="shared" si="1"/>
        <v>1</v>
      </c>
    </row>
    <row r="84" spans="1:4" x14ac:dyDescent="0.3">
      <c r="A84" t="s">
        <v>333</v>
      </c>
      <c r="B84">
        <v>7.5028142303140299</v>
      </c>
      <c r="C84" s="1">
        <v>7.5028142303140397</v>
      </c>
      <c r="D84">
        <f t="shared" si="1"/>
        <v>0.99999999999999867</v>
      </c>
    </row>
    <row r="85" spans="1:4" x14ac:dyDescent="0.3">
      <c r="A85" t="s">
        <v>337</v>
      </c>
      <c r="B85">
        <v>6.5733394732719299</v>
      </c>
      <c r="C85" s="1">
        <v>6.5733394732719299</v>
      </c>
      <c r="D85">
        <f t="shared" si="1"/>
        <v>1</v>
      </c>
    </row>
    <row r="86" spans="1:4" x14ac:dyDescent="0.3">
      <c r="A86" t="s">
        <v>341</v>
      </c>
      <c r="B86">
        <v>6.8</v>
      </c>
      <c r="C86" s="1">
        <v>6.8</v>
      </c>
      <c r="D86">
        <f t="shared" si="1"/>
        <v>1</v>
      </c>
    </row>
    <row r="87" spans="1:4" x14ac:dyDescent="0.3">
      <c r="A87" t="s">
        <v>345</v>
      </c>
      <c r="B87">
        <v>1.5</v>
      </c>
      <c r="C87" s="1">
        <v>1.5</v>
      </c>
      <c r="D87">
        <f t="shared" si="1"/>
        <v>1</v>
      </c>
    </row>
    <row r="88" spans="1:4" x14ac:dyDescent="0.3">
      <c r="A88" t="s">
        <v>326</v>
      </c>
      <c r="B88">
        <v>40.776153703585898</v>
      </c>
      <c r="C88" s="1">
        <v>40.776153703585898</v>
      </c>
      <c r="D88">
        <f t="shared" si="1"/>
        <v>1</v>
      </c>
    </row>
    <row r="89" spans="1:4" x14ac:dyDescent="0.3">
      <c r="A89" t="s">
        <v>349</v>
      </c>
      <c r="B89">
        <v>25</v>
      </c>
      <c r="C89" s="1">
        <v>25</v>
      </c>
      <c r="D89">
        <f t="shared" si="1"/>
        <v>1</v>
      </c>
    </row>
    <row r="90" spans="1:4" x14ac:dyDescent="0.3">
      <c r="A90" t="s">
        <v>353</v>
      </c>
      <c r="B90">
        <v>50.520149778948799</v>
      </c>
      <c r="C90" s="1">
        <v>50.520149778948998</v>
      </c>
      <c r="D90">
        <f t="shared" si="1"/>
        <v>0.99999999999999611</v>
      </c>
    </row>
    <row r="91" spans="1:4" x14ac:dyDescent="0.3">
      <c r="A91" t="s">
        <v>15</v>
      </c>
      <c r="B91">
        <v>5523.9328228845698</v>
      </c>
      <c r="C91" s="1">
        <v>5523.9328229631301</v>
      </c>
      <c r="D91">
        <f t="shared" si="1"/>
        <v>0.99999999998577815</v>
      </c>
    </row>
    <row r="92" spans="1:4" x14ac:dyDescent="0.3">
      <c r="A92" t="s">
        <v>361</v>
      </c>
      <c r="B92">
        <v>3409.5021254394601</v>
      </c>
      <c r="C92" s="1">
        <v>3409.5021255174001</v>
      </c>
      <c r="D92">
        <f t="shared" si="1"/>
        <v>0.99999999997714029</v>
      </c>
    </row>
    <row r="93" spans="1:4" x14ac:dyDescent="0.3">
      <c r="A93" t="s">
        <v>1633</v>
      </c>
      <c r="B93">
        <v>1842.2315964319901</v>
      </c>
      <c r="C93" s="1">
        <v>1842.2315964582001</v>
      </c>
      <c r="D93">
        <f t="shared" si="1"/>
        <v>0.99999999998577271</v>
      </c>
    </row>
    <row r="94" spans="1:4" x14ac:dyDescent="0.3">
      <c r="A94" t="s">
        <v>365</v>
      </c>
      <c r="B94">
        <v>1436.40206176673</v>
      </c>
      <c r="C94" s="1">
        <v>1436.4020617871599</v>
      </c>
      <c r="D94">
        <f t="shared" si="1"/>
        <v>0.99999999998577693</v>
      </c>
    </row>
    <row r="95" spans="1:4" x14ac:dyDescent="0.3">
      <c r="A95" t="s">
        <v>1634</v>
      </c>
      <c r="B95">
        <v>8802.5664810832895</v>
      </c>
      <c r="C95" s="1">
        <v>8802.5664812084906</v>
      </c>
      <c r="D95">
        <f t="shared" si="1"/>
        <v>0.99999999998577671</v>
      </c>
    </row>
    <row r="96" spans="1:4" x14ac:dyDescent="0.3">
      <c r="A96" t="s">
        <v>373</v>
      </c>
      <c r="B96">
        <v>1452.42346937874</v>
      </c>
      <c r="C96" s="1">
        <v>1452.4234693993999</v>
      </c>
      <c r="D96">
        <f t="shared" si="1"/>
        <v>0.9999999999857756</v>
      </c>
    </row>
    <row r="97" spans="1:4" x14ac:dyDescent="0.3">
      <c r="A97" t="s">
        <v>377</v>
      </c>
      <c r="B97">
        <v>10254.989950462001</v>
      </c>
      <c r="C97" s="1">
        <v>10254.9899506079</v>
      </c>
      <c r="D97">
        <f t="shared" si="1"/>
        <v>0.99999999998577283</v>
      </c>
    </row>
    <row r="99" spans="1:4" x14ac:dyDescent="0.3">
      <c r="B99" t="s">
        <v>1637</v>
      </c>
    </row>
    <row r="100" spans="1:4" x14ac:dyDescent="0.3">
      <c r="B100" s="76" t="s">
        <v>1638</v>
      </c>
    </row>
    <row r="101" spans="1:4" x14ac:dyDescent="0.3">
      <c r="B101" s="76" t="s">
        <v>1639</v>
      </c>
    </row>
    <row r="102" spans="1:4" x14ac:dyDescent="0.3">
      <c r="B102" s="76" t="s">
        <v>1640</v>
      </c>
    </row>
    <row r="103" spans="1:4" x14ac:dyDescent="0.3">
      <c r="B103" s="76" t="s">
        <v>1641</v>
      </c>
    </row>
    <row r="104" spans="1:4" x14ac:dyDescent="0.3">
      <c r="B104" s="76" t="s">
        <v>1642</v>
      </c>
    </row>
    <row r="105" spans="1:4" x14ac:dyDescent="0.3">
      <c r="B105" s="76" t="s">
        <v>1643</v>
      </c>
    </row>
    <row r="106" spans="1:4" x14ac:dyDescent="0.3">
      <c r="B106" s="76" t="s">
        <v>1644</v>
      </c>
    </row>
    <row r="107" spans="1:4" x14ac:dyDescent="0.3">
      <c r="B107" s="76" t="s">
        <v>1645</v>
      </c>
    </row>
    <row r="108" spans="1:4" x14ac:dyDescent="0.3">
      <c r="B108" s="76" t="s">
        <v>1646</v>
      </c>
    </row>
    <row r="109" spans="1:4" x14ac:dyDescent="0.3">
      <c r="B109" s="76" t="s">
        <v>1647</v>
      </c>
    </row>
    <row r="110" spans="1:4" x14ac:dyDescent="0.3">
      <c r="B110" s="76" t="s">
        <v>1648</v>
      </c>
    </row>
    <row r="111" spans="1:4" x14ac:dyDescent="0.3">
      <c r="B111" s="76" t="s">
        <v>1649</v>
      </c>
    </row>
    <row r="112" spans="1:4" x14ac:dyDescent="0.3">
      <c r="B112" s="76" t="s">
        <v>1650</v>
      </c>
    </row>
    <row r="113" spans="2:2" x14ac:dyDescent="0.3">
      <c r="B113" s="76" t="s">
        <v>1651</v>
      </c>
    </row>
    <row r="114" spans="2:2" x14ac:dyDescent="0.3">
      <c r="B114" s="76" t="s">
        <v>1652</v>
      </c>
    </row>
    <row r="115" spans="2:2" x14ac:dyDescent="0.3">
      <c r="B115" s="76" t="s">
        <v>1653</v>
      </c>
    </row>
    <row r="116" spans="2:2" x14ac:dyDescent="0.3">
      <c r="B116" s="76" t="s">
        <v>1654</v>
      </c>
    </row>
    <row r="117" spans="2:2" x14ac:dyDescent="0.3">
      <c r="B117" s="76" t="s">
        <v>1655</v>
      </c>
    </row>
    <row r="118" spans="2:2" x14ac:dyDescent="0.3">
      <c r="B118" s="76" t="s">
        <v>1656</v>
      </c>
    </row>
    <row r="119" spans="2:2" x14ac:dyDescent="0.3">
      <c r="B119" s="76" t="s">
        <v>1657</v>
      </c>
    </row>
    <row r="120" spans="2:2" x14ac:dyDescent="0.3">
      <c r="B120" s="76" t="s">
        <v>1658</v>
      </c>
    </row>
    <row r="121" spans="2:2" x14ac:dyDescent="0.3">
      <c r="B121" s="76" t="s">
        <v>1659</v>
      </c>
    </row>
    <row r="122" spans="2:2" x14ac:dyDescent="0.3">
      <c r="B122" s="76" t="s">
        <v>1660</v>
      </c>
    </row>
    <row r="123" spans="2:2" x14ac:dyDescent="0.3">
      <c r="B123" s="76" t="s">
        <v>1661</v>
      </c>
    </row>
    <row r="124" spans="2:2" x14ac:dyDescent="0.3">
      <c r="B124" s="76" t="s">
        <v>1662</v>
      </c>
    </row>
    <row r="125" spans="2:2" x14ac:dyDescent="0.3">
      <c r="B125" s="76" t="s">
        <v>1663</v>
      </c>
    </row>
    <row r="126" spans="2:2" x14ac:dyDescent="0.3">
      <c r="B126" s="76" t="s">
        <v>1664</v>
      </c>
    </row>
    <row r="127" spans="2:2" x14ac:dyDescent="0.3">
      <c r="B127" s="76" t="s">
        <v>1665</v>
      </c>
    </row>
    <row r="128" spans="2:2" x14ac:dyDescent="0.3">
      <c r="B128" s="76" t="s">
        <v>1666</v>
      </c>
    </row>
    <row r="129" spans="2:2" x14ac:dyDescent="0.3">
      <c r="B129" s="76" t="s">
        <v>1667</v>
      </c>
    </row>
    <row r="130" spans="2:2" x14ac:dyDescent="0.3">
      <c r="B130" s="76" t="s">
        <v>1668</v>
      </c>
    </row>
    <row r="131" spans="2:2" x14ac:dyDescent="0.3">
      <c r="B131" s="76" t="s">
        <v>1669</v>
      </c>
    </row>
    <row r="132" spans="2:2" x14ac:dyDescent="0.3">
      <c r="B132" s="76" t="s">
        <v>1670</v>
      </c>
    </row>
    <row r="133" spans="2:2" x14ac:dyDescent="0.3">
      <c r="B133" s="76" t="s">
        <v>1671</v>
      </c>
    </row>
    <row r="134" spans="2:2" x14ac:dyDescent="0.3">
      <c r="B134" s="76" t="s">
        <v>1672</v>
      </c>
    </row>
    <row r="135" spans="2:2" x14ac:dyDescent="0.3">
      <c r="B135" s="76" t="s">
        <v>1673</v>
      </c>
    </row>
    <row r="136" spans="2:2" x14ac:dyDescent="0.3">
      <c r="B136" s="76" t="s">
        <v>1674</v>
      </c>
    </row>
    <row r="137" spans="2:2" x14ac:dyDescent="0.3">
      <c r="B137" s="76" t="s">
        <v>1675</v>
      </c>
    </row>
    <row r="138" spans="2:2" x14ac:dyDescent="0.3">
      <c r="B138" s="76" t="s">
        <v>1676</v>
      </c>
    </row>
    <row r="139" spans="2:2" x14ac:dyDescent="0.3">
      <c r="B139" s="76" t="s">
        <v>1677</v>
      </c>
    </row>
    <row r="140" spans="2:2" x14ac:dyDescent="0.3">
      <c r="B140" s="76" t="s">
        <v>1678</v>
      </c>
    </row>
    <row r="141" spans="2:2" x14ac:dyDescent="0.3">
      <c r="B141" s="76" t="s">
        <v>1679</v>
      </c>
    </row>
    <row r="142" spans="2:2" x14ac:dyDescent="0.3">
      <c r="B142" s="76" t="s">
        <v>1680</v>
      </c>
    </row>
    <row r="143" spans="2:2" x14ac:dyDescent="0.3">
      <c r="B143" s="76" t="s">
        <v>1681</v>
      </c>
    </row>
    <row r="144" spans="2:2" x14ac:dyDescent="0.3">
      <c r="B144" s="76" t="s">
        <v>1682</v>
      </c>
    </row>
    <row r="145" spans="2:2" x14ac:dyDescent="0.3">
      <c r="B145" s="76" t="s">
        <v>1683</v>
      </c>
    </row>
    <row r="146" spans="2:2" x14ac:dyDescent="0.3">
      <c r="B146" s="76" t="s">
        <v>1684</v>
      </c>
    </row>
    <row r="147" spans="2:2" x14ac:dyDescent="0.3">
      <c r="B147" s="76" t="s">
        <v>1685</v>
      </c>
    </row>
    <row r="148" spans="2:2" x14ac:dyDescent="0.3">
      <c r="B148" s="76" t="s">
        <v>1686</v>
      </c>
    </row>
    <row r="149" spans="2:2" x14ac:dyDescent="0.3">
      <c r="B149" s="76" t="s">
        <v>1687</v>
      </c>
    </row>
    <row r="150" spans="2:2" x14ac:dyDescent="0.3">
      <c r="B150" s="76" t="s">
        <v>1688</v>
      </c>
    </row>
    <row r="151" spans="2:2" x14ac:dyDescent="0.3">
      <c r="B151" s="76" t="s">
        <v>1689</v>
      </c>
    </row>
    <row r="152" spans="2:2" x14ac:dyDescent="0.3">
      <c r="B152" s="76" t="s">
        <v>1690</v>
      </c>
    </row>
    <row r="153" spans="2:2" x14ac:dyDescent="0.3">
      <c r="B153" s="76" t="s">
        <v>1691</v>
      </c>
    </row>
    <row r="154" spans="2:2" x14ac:dyDescent="0.3">
      <c r="B154" s="76" t="s">
        <v>1692</v>
      </c>
    </row>
    <row r="155" spans="2:2" x14ac:dyDescent="0.3">
      <c r="B155" s="76" t="s">
        <v>1693</v>
      </c>
    </row>
    <row r="156" spans="2:2" x14ac:dyDescent="0.3">
      <c r="B156" s="76" t="s">
        <v>1694</v>
      </c>
    </row>
    <row r="157" spans="2:2" x14ac:dyDescent="0.3">
      <c r="B157" s="76" t="s">
        <v>1695</v>
      </c>
    </row>
    <row r="158" spans="2:2" x14ac:dyDescent="0.3">
      <c r="B158" s="76" t="s">
        <v>1696</v>
      </c>
    </row>
    <row r="159" spans="2:2" x14ac:dyDescent="0.3">
      <c r="B159" s="76" t="s">
        <v>1697</v>
      </c>
    </row>
    <row r="160" spans="2:2" x14ac:dyDescent="0.3">
      <c r="B160" s="76" t="s">
        <v>1698</v>
      </c>
    </row>
    <row r="161" spans="2:2" x14ac:dyDescent="0.3">
      <c r="B161" s="76" t="s">
        <v>1699</v>
      </c>
    </row>
    <row r="162" spans="2:2" x14ac:dyDescent="0.3">
      <c r="B162" s="76" t="s">
        <v>1700</v>
      </c>
    </row>
    <row r="163" spans="2:2" x14ac:dyDescent="0.3">
      <c r="B163" s="76" t="s">
        <v>1701</v>
      </c>
    </row>
    <row r="164" spans="2:2" x14ac:dyDescent="0.3">
      <c r="B164" s="76" t="s">
        <v>1702</v>
      </c>
    </row>
    <row r="165" spans="2:2" x14ac:dyDescent="0.3">
      <c r="B165" s="76" t="s">
        <v>1703</v>
      </c>
    </row>
    <row r="166" spans="2:2" x14ac:dyDescent="0.3">
      <c r="B166" s="76" t="s">
        <v>1704</v>
      </c>
    </row>
    <row r="167" spans="2:2" x14ac:dyDescent="0.3">
      <c r="B167" s="76" t="s">
        <v>1705</v>
      </c>
    </row>
    <row r="168" spans="2:2" x14ac:dyDescent="0.3">
      <c r="B168" s="76" t="s">
        <v>1706</v>
      </c>
    </row>
    <row r="169" spans="2:2" x14ac:dyDescent="0.3">
      <c r="B169" s="76" t="s">
        <v>1707</v>
      </c>
    </row>
    <row r="170" spans="2:2" x14ac:dyDescent="0.3">
      <c r="B170" s="76" t="s">
        <v>1708</v>
      </c>
    </row>
    <row r="171" spans="2:2" x14ac:dyDescent="0.3">
      <c r="B171" s="76" t="s">
        <v>1709</v>
      </c>
    </row>
    <row r="172" spans="2:2" x14ac:dyDescent="0.3">
      <c r="B172" s="76" t="s">
        <v>1710</v>
      </c>
    </row>
    <row r="173" spans="2:2" x14ac:dyDescent="0.3">
      <c r="B173" s="76" t="s">
        <v>1711</v>
      </c>
    </row>
    <row r="174" spans="2:2" x14ac:dyDescent="0.3">
      <c r="B174" s="76" t="s">
        <v>1712</v>
      </c>
    </row>
    <row r="175" spans="2:2" x14ac:dyDescent="0.3">
      <c r="B175" s="76" t="s">
        <v>1713</v>
      </c>
    </row>
    <row r="176" spans="2:2" x14ac:dyDescent="0.3">
      <c r="B176" s="76" t="s">
        <v>1714</v>
      </c>
    </row>
    <row r="177" spans="2:2" x14ac:dyDescent="0.3">
      <c r="B177" s="76" t="s">
        <v>1715</v>
      </c>
    </row>
    <row r="178" spans="2:2" x14ac:dyDescent="0.3">
      <c r="B178" s="76" t="s">
        <v>1716</v>
      </c>
    </row>
    <row r="179" spans="2:2" x14ac:dyDescent="0.3">
      <c r="B179" s="76" t="s">
        <v>1717</v>
      </c>
    </row>
    <row r="180" spans="2:2" x14ac:dyDescent="0.3">
      <c r="B180" s="76" t="s">
        <v>1718</v>
      </c>
    </row>
    <row r="181" spans="2:2" x14ac:dyDescent="0.3">
      <c r="B181" s="76" t="s">
        <v>1719</v>
      </c>
    </row>
    <row r="182" spans="2:2" x14ac:dyDescent="0.3">
      <c r="B182" s="76" t="s">
        <v>1720</v>
      </c>
    </row>
    <row r="183" spans="2:2" x14ac:dyDescent="0.3">
      <c r="B183" s="76" t="s">
        <v>1721</v>
      </c>
    </row>
    <row r="184" spans="2:2" x14ac:dyDescent="0.3">
      <c r="B184" s="76" t="s">
        <v>1722</v>
      </c>
    </row>
    <row r="185" spans="2:2" x14ac:dyDescent="0.3">
      <c r="B185" s="76" t="s">
        <v>1723</v>
      </c>
    </row>
    <row r="186" spans="2:2" x14ac:dyDescent="0.3">
      <c r="B186" s="76" t="s">
        <v>1724</v>
      </c>
    </row>
    <row r="187" spans="2:2" x14ac:dyDescent="0.3">
      <c r="B187" s="76" t="s">
        <v>1725</v>
      </c>
    </row>
    <row r="188" spans="2:2" x14ac:dyDescent="0.3">
      <c r="B188" s="76" t="s">
        <v>1726</v>
      </c>
    </row>
    <row r="189" spans="2:2" x14ac:dyDescent="0.3">
      <c r="B189" s="76" t="s">
        <v>1727</v>
      </c>
    </row>
    <row r="190" spans="2:2" x14ac:dyDescent="0.3">
      <c r="B190" s="76" t="s">
        <v>1728</v>
      </c>
    </row>
    <row r="191" spans="2:2" x14ac:dyDescent="0.3">
      <c r="B191" s="76" t="s">
        <v>1729</v>
      </c>
    </row>
    <row r="192" spans="2:2" x14ac:dyDescent="0.3">
      <c r="B192" s="76" t="s">
        <v>1730</v>
      </c>
    </row>
    <row r="193" spans="2:2" x14ac:dyDescent="0.3">
      <c r="B193" s="76" t="s">
        <v>1731</v>
      </c>
    </row>
    <row r="194" spans="2:2" x14ac:dyDescent="0.3">
      <c r="B194" s="76" t="s">
        <v>1732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</vt:lpstr>
      <vt:lpstr>var</vt:lpstr>
      <vt:lpstr>varcomp</vt:lpstr>
      <vt:lpstr>accountcomp</vt:lpstr>
      <vt:lpstr>final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Lilly, Virginia Corrigan</dc:creator>
  <cp:keywords/>
  <dc:description/>
  <cp:lastModifiedBy>Virginia Lilly</cp:lastModifiedBy>
  <cp:revision/>
  <dcterms:created xsi:type="dcterms:W3CDTF">2024-06-10T15:11:50Z</dcterms:created>
  <dcterms:modified xsi:type="dcterms:W3CDTF">2025-04-15T05:13:09Z</dcterms:modified>
  <cp:category/>
  <cp:contentStatus/>
</cp:coreProperties>
</file>