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virgi\AppData\Local\Box\Box Edit\Documents\7pjlc5ZbA0i1bApX8qVJjQ==\"/>
    </mc:Choice>
  </mc:AlternateContent>
  <xr:revisionPtr revIDLastSave="0" documentId="8_{01835104-87C2-4DF5-9E0C-8800C0A0B1A9}" xr6:coauthVersionLast="47" xr6:coauthVersionMax="47" xr10:uidLastSave="{00000000-0000-0000-0000-000000000000}"/>
  <bookViews>
    <workbookView xWindow="-108" yWindow="-108" windowWidth="23256" windowHeight="14856" activeTab="1" xr2:uid="{00000000-000D-0000-FFFF-FFFF00000000}"/>
  </bookViews>
  <sheets>
    <sheet name="account" sheetId="1" r:id="rId1"/>
    <sheet name="var" sheetId="3" r:id="rId2"/>
    <sheet name="alg" sheetId="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3" l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3" i="3"/>
  <c r="A81" i="1" l="1"/>
  <c r="A82" i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80" i="1"/>
  <c r="A79" i="1"/>
  <c r="A60" i="1"/>
  <c r="A61" i="1"/>
  <c r="A62" i="1"/>
  <c r="A63" i="1"/>
  <c r="A64" i="1"/>
  <c r="A42" i="1"/>
  <c r="A43" i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5" i="1"/>
  <c r="A6" i="1" s="1"/>
  <c r="A7" i="1" s="1"/>
  <c r="A8" i="1" s="1"/>
  <c r="A4" i="1"/>
  <c r="A11" i="7"/>
  <c r="A4" i="7"/>
  <c r="A5" i="7" s="1"/>
  <c r="A6" i="7" s="1"/>
  <c r="A7" i="7" s="1"/>
  <c r="A8" i="7" s="1"/>
  <c r="A9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9" i="7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6" i="7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65" i="1" l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</calcChain>
</file>

<file path=xl/sharedStrings.xml><?xml version="1.0" encoding="utf-8"?>
<sst xmlns="http://schemas.openxmlformats.org/spreadsheetml/2006/main" count="3250" uniqueCount="1529">
  <si>
    <t>ind</t>
  </si>
  <si>
    <t>code_of_account</t>
  </si>
  <si>
    <t>account_description</t>
  </si>
  <si>
    <t>total_cost (M$)</t>
  </si>
  <si>
    <t>total_cost ($)</t>
  </si>
  <si>
    <t>level</t>
  </si>
  <si>
    <t>prn</t>
  </si>
  <si>
    <t>supaccount</t>
  </si>
  <si>
    <t>alg_name</t>
  </si>
  <si>
    <t>fun_unit</t>
  </si>
  <si>
    <t>variables</t>
  </si>
  <si>
    <t>Standard Accounts</t>
  </si>
  <si>
    <t>c2</t>
  </si>
  <si>
    <t>Plant_direct_cost_(M$)</t>
  </si>
  <si>
    <t>acc2</t>
  </si>
  <si>
    <t>million</t>
  </si>
  <si>
    <t>c21</t>
  </si>
  <si>
    <t>Total_account_21_cost_(M$)</t>
  </si>
  <si>
    <t>acc21</t>
  </si>
  <si>
    <t>c211</t>
  </si>
  <si>
    <t>Site_improvements,_facilities,_land_(M$)</t>
  </si>
  <si>
    <t>acc211</t>
  </si>
  <si>
    <t>c212</t>
  </si>
  <si>
    <t>Reactor_building_cost_(M$)</t>
  </si>
  <si>
    <t>acc212</t>
  </si>
  <si>
    <t>c213</t>
  </si>
  <si>
    <t>Turbine_building_cost_(M$)</t>
  </si>
  <si>
    <t>acc213</t>
  </si>
  <si>
    <t>c214</t>
  </si>
  <si>
    <t>Reactor_maintenance_and_warm_shop_buildings_cost_(M$)</t>
  </si>
  <si>
    <t>acc214</t>
  </si>
  <si>
    <t>c2141</t>
  </si>
  <si>
    <t>Reactor_maintenance_building_cost_(M$)</t>
  </si>
  <si>
    <t>acc2141</t>
  </si>
  <si>
    <t>c2142</t>
  </si>
  <si>
    <t>Warm_shop_cost_(M$)</t>
  </si>
  <si>
    <t>acc2142</t>
  </si>
  <si>
    <t>c215</t>
  </si>
  <si>
    <t>Tritium_building_cost_(M$)</t>
  </si>
  <si>
    <t>acc215</t>
  </si>
  <si>
    <t>c216</t>
  </si>
  <si>
    <t>Electrical_equipment_building_cost_(M$)</t>
  </si>
  <si>
    <t>acc216</t>
  </si>
  <si>
    <t>c217</t>
  </si>
  <si>
    <t>Other_buildings_cost_(M$</t>
  </si>
  <si>
    <t>acc217</t>
  </si>
  <si>
    <t>c2171</t>
  </si>
  <si>
    <t>Additional_buildings_cost_(M$)</t>
  </si>
  <si>
    <t>acc2171</t>
  </si>
  <si>
    <t>c2172</t>
  </si>
  <si>
    <t>Control_room_buildings_cost_(M$)</t>
  </si>
  <si>
    <t>acc2172</t>
  </si>
  <si>
    <t>c2173</t>
  </si>
  <si>
    <t>Shop_and_warehouses_cost_(M$)</t>
  </si>
  <si>
    <t>acc2173</t>
  </si>
  <si>
    <t>c2174</t>
  </si>
  <si>
    <t>Cryogenic_building_cost_(M$)</t>
  </si>
  <si>
    <t>acc2174</t>
  </si>
  <si>
    <t>c22</t>
  </si>
  <si>
    <t>Total_account_22_cost_(M$)</t>
  </si>
  <si>
    <t>acc22</t>
  </si>
  <si>
    <t>c221</t>
  </si>
  <si>
    <t>Total_account_221_cost_(M$)</t>
  </si>
  <si>
    <t>acc221</t>
  </si>
  <si>
    <t>c2211</t>
  </si>
  <si>
    <t>First_wall_cost_(M$)</t>
  </si>
  <si>
    <t>acc2211</t>
  </si>
  <si>
    <t>c2212</t>
  </si>
  <si>
    <t>Blanket_total_cost_(M$)</t>
  </si>
  <si>
    <t>acc2212</t>
  </si>
  <si>
    <t>c22121</t>
  </si>
  <si>
    <t>Blanket_beryllium_cost_(M$)</t>
  </si>
  <si>
    <t>acc22121</t>
  </si>
  <si>
    <t>c22122</t>
  </si>
  <si>
    <t>Blanket_breeder_material_cost_(M$)</t>
  </si>
  <si>
    <t>acc22122</t>
  </si>
  <si>
    <t>c22123</t>
  </si>
  <si>
    <t>Blanket_stainless_steel_cost_(M$)</t>
  </si>
  <si>
    <t>acc22123</t>
  </si>
  <si>
    <t>c22124</t>
  </si>
  <si>
    <t>Blanket_vanadium_cost_(M$)</t>
  </si>
  <si>
    <t>acc22124</t>
  </si>
  <si>
    <t>c2213</t>
  </si>
  <si>
    <t>Total_shield_cost_(M$)</t>
  </si>
  <si>
    <t>acc2213</t>
  </si>
  <si>
    <t>c22131</t>
  </si>
  <si>
    <t>Bulk_shield_cost_(M$)</t>
  </si>
  <si>
    <t>acc22131</t>
  </si>
  <si>
    <t>c22132</t>
  </si>
  <si>
    <t>Penetration_shielding_cost_(M$)</t>
  </si>
  <si>
    <t>acc22132</t>
  </si>
  <si>
    <t>c2214</t>
  </si>
  <si>
    <t>Total_support_structure_cost_(M$)</t>
  </si>
  <si>
    <t>acc2214</t>
  </si>
  <si>
    <t>c2215</t>
  </si>
  <si>
    <t>Divertor_cost_(M$)</t>
  </si>
  <si>
    <t>acc2215</t>
  </si>
  <si>
    <t>c222</t>
  </si>
  <si>
    <t>Total_account_222_cost_(M$)</t>
  </si>
  <si>
    <t>acc222</t>
  </si>
  <si>
    <t>c2221</t>
  </si>
  <si>
    <t>TF_magnet_assemblies_cost_(M$)</t>
  </si>
  <si>
    <t>acc2221</t>
  </si>
  <si>
    <t>c22211</t>
  </si>
  <si>
    <t>TF_coil_conductor_cost_(M$)</t>
  </si>
  <si>
    <t>acc22211</t>
  </si>
  <si>
    <t>c22212</t>
  </si>
  <si>
    <t>TF_coil_winding_cost_(M$)</t>
  </si>
  <si>
    <t>acc22212</t>
  </si>
  <si>
    <t>c22213</t>
  </si>
  <si>
    <t>TF_coil_case_cost_(M$)</t>
  </si>
  <si>
    <t>acc22213</t>
  </si>
  <si>
    <t>c22214</t>
  </si>
  <si>
    <t>TF_intercoil_structure_cost_(M$)</t>
  </si>
  <si>
    <t>acc22214</t>
  </si>
  <si>
    <t>c22215</t>
  </si>
  <si>
    <t>TF_coil_gravity_support_structure_(M$)</t>
  </si>
  <si>
    <t>acc22215</t>
  </si>
  <si>
    <t>c2222</t>
  </si>
  <si>
    <t>PF_magnet_assemblies_cost_(M$)</t>
  </si>
  <si>
    <t>acc2222</t>
  </si>
  <si>
    <t>c22221</t>
  </si>
  <si>
    <t>PF_coil_conductor_cost_(M$)</t>
  </si>
  <si>
    <t>acc22221</t>
  </si>
  <si>
    <t>c22222</t>
  </si>
  <si>
    <t>PF_coil_winding_cost_(M$)</t>
  </si>
  <si>
    <t>acc22222</t>
  </si>
  <si>
    <t>c22223</t>
  </si>
  <si>
    <t>PF_coil_case_cost_(M$)</t>
  </si>
  <si>
    <t>acc22223</t>
  </si>
  <si>
    <t>c22224</t>
  </si>
  <si>
    <t>PF_coil_support_structure_cost_(M$)</t>
  </si>
  <si>
    <t>acc22224</t>
  </si>
  <si>
    <t>c2223</t>
  </si>
  <si>
    <t>Vacuum_vessel_assembly_cost_(M$)</t>
  </si>
  <si>
    <t>acc2223</t>
  </si>
  <si>
    <t>c223</t>
  </si>
  <si>
    <t>Total_account_223_cost_(M$)</t>
  </si>
  <si>
    <t>acc223</t>
  </si>
  <si>
    <t>c2231</t>
  </si>
  <si>
    <t>ECH_system_cost_(M$)</t>
  </si>
  <si>
    <t>acc2231</t>
  </si>
  <si>
    <t>c2232</t>
  </si>
  <si>
    <t>Lower_hybrid_system_cost_(M$)</t>
  </si>
  <si>
    <t>acc2232</t>
  </si>
  <si>
    <t>c2233</t>
  </si>
  <si>
    <t>Neutral_beam_system_cost_(M$)</t>
  </si>
  <si>
    <t>acc2233</t>
  </si>
  <si>
    <t>c224</t>
  </si>
  <si>
    <t>Total_account_224_cost_(M$)</t>
  </si>
  <si>
    <t>acc224</t>
  </si>
  <si>
    <t>c2241</t>
  </si>
  <si>
    <t>High_vacuum_pumps_cost_(M$)</t>
  </si>
  <si>
    <t>acc2241</t>
  </si>
  <si>
    <t>c2242</t>
  </si>
  <si>
    <t>Backing_pumps_cost_(M$)</t>
  </si>
  <si>
    <t>acc2242</t>
  </si>
  <si>
    <t>c2243</t>
  </si>
  <si>
    <t>Vacuum_duct_cost_(M$)</t>
  </si>
  <si>
    <t>acc2243</t>
  </si>
  <si>
    <t>c2244</t>
  </si>
  <si>
    <t>Valves_cost_(M$)</t>
  </si>
  <si>
    <t>acc2244</t>
  </si>
  <si>
    <t>c2245</t>
  </si>
  <si>
    <t>Duct_shielding_cost_(M$)</t>
  </si>
  <si>
    <t>acc2245</t>
  </si>
  <si>
    <t>c2246</t>
  </si>
  <si>
    <t>Instrumentation_cost_(M$)</t>
  </si>
  <si>
    <t>acc2246</t>
  </si>
  <si>
    <t>c225</t>
  </si>
  <si>
    <t>Total_account_225_cost_(M$)</t>
  </si>
  <si>
    <t>acc225</t>
  </si>
  <si>
    <t>c2251</t>
  </si>
  <si>
    <t>Total,_TF_coil_power_costs_(M$)</t>
  </si>
  <si>
    <t>acc2251</t>
  </si>
  <si>
    <t>c22511</t>
  </si>
  <si>
    <t>TF_coil_power_supplies_cost_(M$)</t>
  </si>
  <si>
    <t>acc22511</t>
  </si>
  <si>
    <t>c22512</t>
  </si>
  <si>
    <t>TF_coil_breakers_cost_(M$)</t>
  </si>
  <si>
    <t>acc22512</t>
  </si>
  <si>
    <t>c22513</t>
  </si>
  <si>
    <t>TF_coil_dump_resistors_cost_(M$)</t>
  </si>
  <si>
    <t>acc22513</t>
  </si>
  <si>
    <t>c22514</t>
  </si>
  <si>
    <t>TF_coil_instrumentation_and_control_(M$)</t>
  </si>
  <si>
    <t>acc22514</t>
  </si>
  <si>
    <t>c22515</t>
  </si>
  <si>
    <t>TF_coil_bussing_cost_(M$)</t>
  </si>
  <si>
    <t>acc22515</t>
  </si>
  <si>
    <t>c2252</t>
  </si>
  <si>
    <t>Total,_PF_coil_power_costs_(M$)</t>
  </si>
  <si>
    <t>acc2252</t>
  </si>
  <si>
    <t>c22521</t>
  </si>
  <si>
    <t>PF_coil_power_supplies_cost_(M$)</t>
  </si>
  <si>
    <t>acc22521</t>
  </si>
  <si>
    <t>c22522</t>
  </si>
  <si>
    <t>PF_coil_instrumentation_and_control_(M$)</t>
  </si>
  <si>
    <t>acc22522</t>
  </si>
  <si>
    <t>c22523</t>
  </si>
  <si>
    <t>PF_coil_bussing_cost_(M$)</t>
  </si>
  <si>
    <t>acc22523</t>
  </si>
  <si>
    <t>c22524</t>
  </si>
  <si>
    <t>PF_coil_burn_power_supplies_cost_(M$)</t>
  </si>
  <si>
    <t>acc22524</t>
  </si>
  <si>
    <t>c22525</t>
  </si>
  <si>
    <t>PF_coil_breakers_cost_(M$)</t>
  </si>
  <si>
    <t>acc22525</t>
  </si>
  <si>
    <t>c22526</t>
  </si>
  <si>
    <t>PF_coil_dump_resistors_cost_(M$)</t>
  </si>
  <si>
    <t>acc22526</t>
  </si>
  <si>
    <t>c22527</t>
  </si>
  <si>
    <t>PF_coil_ac_breakers_cost_(M$)</t>
  </si>
  <si>
    <t>acc22527</t>
  </si>
  <si>
    <t>c2253</t>
  </si>
  <si>
    <t>Total,_energy_storage_cost_(M$)</t>
  </si>
  <si>
    <t>acc2253</t>
  </si>
  <si>
    <t>c226</t>
  </si>
  <si>
    <t>Total_account_226_cost_(M$)</t>
  </si>
  <si>
    <t>acc226</t>
  </si>
  <si>
    <t>c2261</t>
  </si>
  <si>
    <t>Total,_reactor_cooling_system_cost_(M$)</t>
  </si>
  <si>
    <t>acc2261</t>
  </si>
  <si>
    <t>c22611</t>
  </si>
  <si>
    <t>Pumps_and_piping_system_cost_(M$)</t>
  </si>
  <si>
    <t>acc22611</t>
  </si>
  <si>
    <t>c22612</t>
  </si>
  <si>
    <t>Primary_heat_exchanger_cost_(M$)</t>
  </si>
  <si>
    <t>acc22612</t>
  </si>
  <si>
    <t>c2262</t>
  </si>
  <si>
    <t>Pumps,_piping_cost_(M$)</t>
  </si>
  <si>
    <t>acc2262</t>
  </si>
  <si>
    <t>c2263</t>
  </si>
  <si>
    <t>Total,_cryogenic_system_cost_(M$)</t>
  </si>
  <si>
    <t>acc2263</t>
  </si>
  <si>
    <t>c227</t>
  </si>
  <si>
    <t>Total_account_227_cost_(M$)</t>
  </si>
  <si>
    <t>acc227</t>
  </si>
  <si>
    <t>c2271</t>
  </si>
  <si>
    <t>Fuelling_system_cost_(M$)</t>
  </si>
  <si>
    <t>acc2271</t>
  </si>
  <si>
    <t>c2272</t>
  </si>
  <si>
    <t>Fuel_processing_and_purification_cost_(M$)</t>
  </si>
  <si>
    <t>acc2272</t>
  </si>
  <si>
    <t>c2273</t>
  </si>
  <si>
    <t>Atmospheric_recovery_systems_cost_(M$)</t>
  </si>
  <si>
    <t>acc2273</t>
  </si>
  <si>
    <t>c2274</t>
  </si>
  <si>
    <t>Nuclear_building_ventilation_cost_(M$)</t>
  </si>
  <si>
    <t>acc2274</t>
  </si>
  <si>
    <t>c228</t>
  </si>
  <si>
    <t>Instrumentation_and_control_cost_(M$)</t>
  </si>
  <si>
    <t>acc228</t>
  </si>
  <si>
    <t>c229</t>
  </si>
  <si>
    <t>Maintenance_equipment_cost_(M$)</t>
  </si>
  <si>
    <t>acc229</t>
  </si>
  <si>
    <t>c23</t>
  </si>
  <si>
    <t>Turbine_plant_equipment_cost_(M$)</t>
  </si>
  <si>
    <t>acc23</t>
  </si>
  <si>
    <t>c24</t>
  </si>
  <si>
    <t>Total_account_24_cost_(M$)</t>
  </si>
  <si>
    <t>acc24</t>
  </si>
  <si>
    <t>c241</t>
  </si>
  <si>
    <t>Switchyard_equipment_cost_(M$)</t>
  </si>
  <si>
    <t>acc241</t>
  </si>
  <si>
    <t>c242</t>
  </si>
  <si>
    <t>Transformers_cost_(M$)</t>
  </si>
  <si>
    <t>acc242</t>
  </si>
  <si>
    <t>c243</t>
  </si>
  <si>
    <t>Low_voltage_equipment_cost_(M$)</t>
  </si>
  <si>
    <t>acc243</t>
  </si>
  <si>
    <t>c244</t>
  </si>
  <si>
    <t>Diesel_backup_equipment_cost_(M$)</t>
  </si>
  <si>
    <t>acc244</t>
  </si>
  <si>
    <t>c245</t>
  </si>
  <si>
    <t>Auxiliary_facilities_cost_(M$)</t>
  </si>
  <si>
    <t>acc245</t>
  </si>
  <si>
    <t>c25</t>
  </si>
  <si>
    <t>Miscellaneous_plant_equipment_cost_(M$)</t>
  </si>
  <si>
    <t>acc25</t>
  </si>
  <si>
    <t>c26</t>
  </si>
  <si>
    <t>Heat_rejection_system_cost_(M$)</t>
  </si>
  <si>
    <t>acc26</t>
  </si>
  <si>
    <t>c9</t>
  </si>
  <si>
    <t>Indirect_cost_(M$)</t>
  </si>
  <si>
    <t>acc9</t>
  </si>
  <si>
    <t>crctcore</t>
  </si>
  <si>
    <t>Reactor_core_cost_(M$)</t>
  </si>
  <si>
    <t>accrctcore</t>
  </si>
  <si>
    <t>ccont</t>
  </si>
  <si>
    <t>Total_contingency_(M$)</t>
  </si>
  <si>
    <t>acccont</t>
  </si>
  <si>
    <t>concost</t>
  </si>
  <si>
    <t>Constructed_cost_(M$)</t>
  </si>
  <si>
    <t>accconcost</t>
  </si>
  <si>
    <t>moneyint</t>
  </si>
  <si>
    <t>Interest_during_construction_(M$)</t>
  </si>
  <si>
    <t>accmoneyint</t>
  </si>
  <si>
    <t>capcost</t>
  </si>
  <si>
    <t>Total_capital_investment_(M$)</t>
  </si>
  <si>
    <t>acccapcost</t>
  </si>
  <si>
    <t>var_name</t>
  </si>
  <si>
    <t>var_description</t>
  </si>
  <si>
    <t>var_value</t>
  </si>
  <si>
    <t>var_unit</t>
  </si>
  <si>
    <t>algs_using_var</t>
  </si>
  <si>
    <t>v_linked</t>
  </si>
  <si>
    <t>calfncmass</t>
  </si>
  <si>
    <t>acptmax</t>
  </si>
  <si>
    <t>average of currents in PF circuits</t>
  </si>
  <si>
    <t>acc22523, acc22525</t>
  </si>
  <si>
    <t>admvol</t>
  </si>
  <si>
    <t>volume of administration buildings</t>
  </si>
  <si>
    <t>afuel</t>
  </si>
  <si>
    <t>average mass of fuel portion of ions</t>
  </si>
  <si>
    <t>calaintmass</t>
  </si>
  <si>
    <t>aintmass</t>
  </si>
  <si>
    <t>intercoil structure mass</t>
  </si>
  <si>
    <t>anncap</t>
  </si>
  <si>
    <t>annual cost of plant capital cost</t>
  </si>
  <si>
    <t>coecap</t>
  </si>
  <si>
    <t>anncdr</t>
  </si>
  <si>
    <t>current drive annual cost of replacements</t>
  </si>
  <si>
    <t>coecdr</t>
  </si>
  <si>
    <t>anncp</t>
  </si>
  <si>
    <t>annual cost of centrepost replacements</t>
  </si>
  <si>
    <t>coecp</t>
  </si>
  <si>
    <t>anndecom</t>
  </si>
  <si>
    <t>annual cost of decomissioning</t>
  </si>
  <si>
    <t>coedecom</t>
  </si>
  <si>
    <t>anndiv</t>
  </si>
  <si>
    <t>divertor annual cost of replacements</t>
  </si>
  <si>
    <t>coediv</t>
  </si>
  <si>
    <t>annfuel</t>
  </si>
  <si>
    <t>annual cost of fuel</t>
  </si>
  <si>
    <t>coefuel</t>
  </si>
  <si>
    <t>annfwbl</t>
  </si>
  <si>
    <t>annual cost of first wall and blanket replacements</t>
  </si>
  <si>
    <t>coefwbl</t>
  </si>
  <si>
    <t>annoam</t>
  </si>
  <si>
    <t xml:space="preserve">operational and maintenance annual cost </t>
  </si>
  <si>
    <t>coeoam</t>
  </si>
  <si>
    <t>annwst</t>
  </si>
  <si>
    <t>annual cost of waste</t>
  </si>
  <si>
    <t>coewst</t>
  </si>
  <si>
    <t>areaoh</t>
  </si>
  <si>
    <t>Central solenoid vertical cross-sectional area</t>
  </si>
  <si>
    <t>calawpoh</t>
  </si>
  <si>
    <t>awpoh</t>
  </si>
  <si>
    <t>central solenoid conductor+void area with area of steel subtracted</t>
  </si>
  <si>
    <t>bktlife</t>
  </si>
  <si>
    <t>full power blanket lifetime</t>
  </si>
  <si>
    <t>fwbllife</t>
  </si>
  <si>
    <t>calgsmass</t>
  </si>
  <si>
    <t>total capital cost including interest</t>
  </si>
  <si>
    <t>cconfix</t>
  </si>
  <si>
    <t>fixed cost of superconducting cable</t>
  </si>
  <si>
    <t>acc22211, acc22221</t>
  </si>
  <si>
    <t>cconshpf</t>
  </si>
  <si>
    <t>cost of PF coil steel conduit/sheath</t>
  </si>
  <si>
    <t>cconshtf</t>
  </si>
  <si>
    <t>cost of TF coil steel conduit/sheath</t>
  </si>
  <si>
    <t>cdcost</t>
  </si>
  <si>
    <t>current drive system cost</t>
  </si>
  <si>
    <t>ancdr</t>
  </si>
  <si>
    <t>cdirt</t>
  </si>
  <si>
    <t>total plant direct cost</t>
  </si>
  <si>
    <t>cdriv0</t>
  </si>
  <si>
    <t>IFE generic/laser driver cost at edrive=0</t>
  </si>
  <si>
    <t>cdriv1</t>
  </si>
  <si>
    <t>IFE low energy heavy ion beam driver cost extrapolated to `edrive=0`</t>
  </si>
  <si>
    <t>cdriv2</t>
  </si>
  <si>
    <t>IFE high energy heavy ion beam driver cost extrapolated to `edrive=0`</t>
  </si>
  <si>
    <t>cdriv3</t>
  </si>
  <si>
    <t>IFE driver cost (`ifedrv==3`)</t>
  </si>
  <si>
    <t>cdrlife</t>
  </si>
  <si>
    <t>lifetime of heating/current drive system</t>
  </si>
  <si>
    <t>cfactr</t>
  </si>
  <si>
    <t>total plant availability fraction</t>
  </si>
  <si>
    <t>cfind_0</t>
  </si>
  <si>
    <t xml:space="preserve">indirect cost factor </t>
  </si>
  <si>
    <t>cfind_1</t>
  </si>
  <si>
    <t>cfind_2</t>
  </si>
  <si>
    <t>cfind_3</t>
  </si>
  <si>
    <t>cland</t>
  </si>
  <si>
    <t>cost of land</t>
  </si>
  <si>
    <t>clgsmass</t>
  </si>
  <si>
    <t>gravity support structure for TF coil, PF coil and intercoil support systems</t>
  </si>
  <si>
    <t>cmlsa</t>
  </si>
  <si>
    <t>index of four constants that change between accounts</t>
  </si>
  <si>
    <t>many</t>
  </si>
  <si>
    <t>cost of electricity due to current drive system replacements</t>
  </si>
  <si>
    <t>coefuelt</t>
  </si>
  <si>
    <t>cost of electricity attributed to centrepost replacements</t>
  </si>
  <si>
    <t>cost of electricity due to divertor replacements</t>
  </si>
  <si>
    <t>cost of electricity attributed to fuel</t>
  </si>
  <si>
    <t>cost of electricity due to first wall/ blanket replacement</t>
  </si>
  <si>
    <t>cost of electricity attributed to waste</t>
  </si>
  <si>
    <t>calclgsmass</t>
  </si>
  <si>
    <t>convol</t>
  </si>
  <si>
    <t>volume of control, protection and i&amp;c building</t>
  </si>
  <si>
    <t>coolwh</t>
  </si>
  <si>
    <t>Switch for blanket coolant</t>
  </si>
  <si>
    <t>acc2261, acc23</t>
  </si>
  <si>
    <t>cowner</t>
  </si>
  <si>
    <t>owner cost factor</t>
  </si>
  <si>
    <t>cplife</t>
  </si>
  <si>
    <t>calculated full power year lifetime of centrepost</t>
  </si>
  <si>
    <t>fefcp</t>
  </si>
  <si>
    <t>cpstcst</t>
  </si>
  <si>
    <t>ST centrepost direct cost</t>
  </si>
  <si>
    <t>cpttf</t>
  </si>
  <si>
    <t>TF coil current per turn</t>
  </si>
  <si>
    <t>acc22512, acc22515</t>
  </si>
  <si>
    <t>crfcdr</t>
  </si>
  <si>
    <t>current drive capital recovery factor</t>
  </si>
  <si>
    <t>crfcp</t>
  </si>
  <si>
    <t>centrepost capital recovery factor</t>
  </si>
  <si>
    <t>crfdiv</t>
  </si>
  <si>
    <t>divertor capital recovery factor</t>
  </si>
  <si>
    <t>anndive</t>
  </si>
  <si>
    <t>crffwbl</t>
  </si>
  <si>
    <t>first wall and blanket capital recovery factor</t>
  </si>
  <si>
    <t>crypmw</t>
  </si>
  <si>
    <t>cryogenic plant power</t>
  </si>
  <si>
    <t>accppa, acc2262</t>
  </si>
  <si>
    <t>cryvol</t>
  </si>
  <si>
    <t>volume of cryoplant building</t>
  </si>
  <si>
    <t>csi</t>
  </si>
  <si>
    <t>allowance for site costs</t>
  </si>
  <si>
    <t>cturbb</t>
  </si>
  <si>
    <t>cost of turbine building</t>
  </si>
  <si>
    <t>d_0</t>
  </si>
  <si>
    <t>vacuum duct diameter</t>
  </si>
  <si>
    <t>caldlscal</t>
  </si>
  <si>
    <t>d_1</t>
  </si>
  <si>
    <t>d_2</t>
  </si>
  <si>
    <t>d_3</t>
  </si>
  <si>
    <t>dcdrv0</t>
  </si>
  <si>
    <t>IFE generic/laser driver cost gradient</t>
  </si>
  <si>
    <t>dcdrv1</t>
  </si>
  <si>
    <t>HIB driver cost gradient at low energy</t>
  </si>
  <si>
    <t>dcdrv2</t>
  </si>
  <si>
    <t>HIB driver cost gradient at high energy</t>
  </si>
  <si>
    <t>dcond_0</t>
  </si>
  <si>
    <t>density of superconductor type given by i_tf_sc_mat/isumatoh/isumatpf</t>
  </si>
  <si>
    <t>dcond_1</t>
  </si>
  <si>
    <t>dcond_2</t>
  </si>
  <si>
    <t>dcond_3</t>
  </si>
  <si>
    <t>dcond_4</t>
  </si>
  <si>
    <t>acc22225</t>
  </si>
  <si>
    <t>dcond_5</t>
  </si>
  <si>
    <t>acc22226</t>
  </si>
  <si>
    <t>dcond_6</t>
  </si>
  <si>
    <t>acc22227</t>
  </si>
  <si>
    <t>dcond_7</t>
  </si>
  <si>
    <t>acc22228</t>
  </si>
  <si>
    <t>dcond_8</t>
  </si>
  <si>
    <t>acc22229</t>
  </si>
  <si>
    <t>dcopper</t>
  </si>
  <si>
    <t>density of copper</t>
  </si>
  <si>
    <t>decomf</t>
  </si>
  <si>
    <t>proportion of constructed cost required for decommissioning fund</t>
  </si>
  <si>
    <t>dintrt</t>
  </si>
  <si>
    <t>diff between borrowing and saving interest rates</t>
  </si>
  <si>
    <t>discount_rate</t>
  </si>
  <si>
    <t>effective cost of money in constant dollars</t>
  </si>
  <si>
    <t>feffwbl</t>
  </si>
  <si>
    <t>divcst</t>
  </si>
  <si>
    <t>divertor direct cost</t>
  </si>
  <si>
    <t>divlife</t>
  </si>
  <si>
    <t>full power lifetime of divertor</t>
  </si>
  <si>
    <t>fefdiv</t>
  </si>
  <si>
    <t>divsur</t>
  </si>
  <si>
    <t>divertor surface area</t>
  </si>
  <si>
    <t>dlscal</t>
  </si>
  <si>
    <t>vacuum system duct length scaling</t>
  </si>
  <si>
    <t>drbi</t>
  </si>
  <si>
    <t>length to allow laydown</t>
  </si>
  <si>
    <t>calrbvol, calvolrci</t>
  </si>
  <si>
    <t>dtlife</t>
  </si>
  <si>
    <t>period prior to the end of the plant life that the decommissioning fund is used</t>
  </si>
  <si>
    <t>dtstor</t>
  </si>
  <si>
    <t>maximum allowable temperature change in stainless steel thermal storage block</t>
  </si>
  <si>
    <t>ealphadt</t>
  </si>
  <si>
    <t xml:space="preserve">alpha birth energy in D-T reaction </t>
  </si>
  <si>
    <t>calrndfuel</t>
  </si>
  <si>
    <t>echarge</t>
  </si>
  <si>
    <t>electron charge</t>
  </si>
  <si>
    <t>echpwr</t>
  </si>
  <si>
    <t xml:space="preserve">ECH power </t>
  </si>
  <si>
    <t>edrive</t>
  </si>
  <si>
    <t>IFE driver energy</t>
  </si>
  <si>
    <t>acc2231, acc2272</t>
  </si>
  <si>
    <t>effrfss</t>
  </si>
  <si>
    <t>lower hybrid current drive efficienty</t>
  </si>
  <si>
    <t>calechpwr</t>
  </si>
  <si>
    <t>elevol</t>
  </si>
  <si>
    <t>volume of electrical equipment building</t>
  </si>
  <si>
    <t>ensxpfm</t>
  </si>
  <si>
    <t>maximum stored energy in the PF circuits</t>
  </si>
  <si>
    <t>esbldgm3</t>
  </si>
  <si>
    <t>volume of energy storage equipment building (not used if `lpulse=0`)</t>
  </si>
  <si>
    <t>calelevol</t>
  </si>
  <si>
    <t>estotftgj</t>
  </si>
  <si>
    <t>total stored energy in the toroidal field</t>
  </si>
  <si>
    <t>etadrv</t>
  </si>
  <si>
    <t>IFE driver wall plug to target efficiency</t>
  </si>
  <si>
    <t>expcry</t>
  </si>
  <si>
    <t>exponential parameter of cryogenic system</t>
  </si>
  <si>
    <t>expel</t>
  </si>
  <si>
    <t>exponential parameter of TF coil power conditioning</t>
  </si>
  <si>
    <t>acc22511, 22512</t>
  </si>
  <si>
    <t>expepe</t>
  </si>
  <si>
    <t>exponential parameter of electrical plant equipment (Transformers)</t>
  </si>
  <si>
    <t>exphts</t>
  </si>
  <si>
    <t>exponential parameter of the heat transport system</t>
  </si>
  <si>
    <t>acc2261, acc2262</t>
  </si>
  <si>
    <t>exprb</t>
  </si>
  <si>
    <t>exponential parameter of structures and site facilities</t>
  </si>
  <si>
    <t>acc212, acc2241, acc2142, acc215, acc216, acc2171, acc2172, acc2173, acc2174</t>
  </si>
  <si>
    <t>exprf</t>
  </si>
  <si>
    <t>exponential parameter of power injection</t>
  </si>
  <si>
    <t xml:space="preserve">acc2231, acc2232, acc2233, </t>
  </si>
  <si>
    <t>exptpe</t>
  </si>
  <si>
    <t xml:space="preserve">exponantial parameter of turbine plant equipment </t>
  </si>
  <si>
    <t>faccd</t>
  </si>
  <si>
    <t>fraction of plasma current produced by auxiliary current drive</t>
  </si>
  <si>
    <t>faccdfix</t>
  </si>
  <si>
    <t>fixed auxiliary current</t>
  </si>
  <si>
    <t>fachtmw</t>
  </si>
  <si>
    <t>facility heat removal</t>
  </si>
  <si>
    <t>fburn</t>
  </si>
  <si>
    <t>IFE burn fraction</t>
  </si>
  <si>
    <t>fcap0</t>
  </si>
  <si>
    <t>average cost of money for construction of plant assuming design/construction time of six years</t>
  </si>
  <si>
    <t>fcap0cp</t>
  </si>
  <si>
    <t>average cost of money for replaceable components assuming lead time for these of two years</t>
  </si>
  <si>
    <t>fcdfuel</t>
  </si>
  <si>
    <t>fraction of current drive cost treated as fuel (if `ifueltyp = 1`)</t>
  </si>
  <si>
    <t>fcontng</t>
  </si>
  <si>
    <t>project contingency factor</t>
  </si>
  <si>
    <t>fcr0</t>
  </si>
  <si>
    <t>fixed charge rate during construction</t>
  </si>
  <si>
    <t>fcsht</t>
  </si>
  <si>
    <t>total baseline power required at all times</t>
  </si>
  <si>
    <t>fcuohsu</t>
  </si>
  <si>
    <t>copper fraction of strand in central solenoid</t>
  </si>
  <si>
    <t>fcupfsu</t>
  </si>
  <si>
    <t>copper fraction of cable conductor (PF coils)</t>
  </si>
  <si>
    <t>fefcdr</t>
  </si>
  <si>
    <t>current drive system compound interest factor</t>
  </si>
  <si>
    <t>centrepost compound interest factor</t>
  </si>
  <si>
    <t>divertor compound interest factor</t>
  </si>
  <si>
    <t>first wall and blanket compound interest factor</t>
  </si>
  <si>
    <t>fhe3</t>
  </si>
  <si>
    <t>helium-3 fuel fraction</t>
  </si>
  <si>
    <t>fkind</t>
  </si>
  <si>
    <t>multiplier for Nth of a kind costs</t>
  </si>
  <si>
    <t>acc22121, acc22122, acc22123, acc22124, acc22125, acc22126, acc22127, acc22131, acc22132, acc2214, acc2215, acc22211, acc22212, acc22213, acc22214, acc22215, acc22221, acc22222, acc22223, acc22224, acc2223, acc2231, acc2232, acc2233, acc2241, acc2242, acc2243, acc2244, acc2245, acc2246, acc22511, acc22512, acc22513, acc22514, acc22515, acc22521, acc22522, acc22523, acc22524, acc22525, acc22526, acc22527, acc2261, acc2262, acc2263, acc2271, acc2272, acc2273, acc2274, acc228, acc229, acc2253</t>
  </si>
  <si>
    <t>fncmass</t>
  </si>
  <si>
    <t>PF coil outer support fence mass</t>
  </si>
  <si>
    <t>fndt</t>
  </si>
  <si>
    <t>foundation thickness</t>
  </si>
  <si>
    <t>calvolrci, calwsvol</t>
  </si>
  <si>
    <t>ftrit</t>
  </si>
  <si>
    <t>tritium fuel fraction</t>
  </si>
  <si>
    <t>fusionrate</t>
  </si>
  <si>
    <t>fusion reaction rate</t>
  </si>
  <si>
    <t>fwallcst</t>
  </si>
  <si>
    <t>first wall cost</t>
  </si>
  <si>
    <t>fwarea</t>
  </si>
  <si>
    <t>first wall total surface area</t>
  </si>
  <si>
    <t>first wall and blanket operational life</t>
  </si>
  <si>
    <t>IFE first wall material masses</t>
  </si>
  <si>
    <t>gain</t>
  </si>
  <si>
    <t>IFE target gain</t>
  </si>
  <si>
    <t>gsmass</t>
  </si>
  <si>
    <t xml:space="preserve">reactor core gravity support mass </t>
  </si>
  <si>
    <t>hccl</t>
  </si>
  <si>
    <t xml:space="preserve">clearance around components in hot cell </t>
  </si>
  <si>
    <t>hcwt</t>
  </si>
  <si>
    <t xml:space="preserve">hot cell wall thickness </t>
  </si>
  <si>
    <t>helpow</t>
  </si>
  <si>
    <t>Heat removal at cryogenic temperature tmpcry</t>
  </si>
  <si>
    <t>hrbi</t>
  </si>
  <si>
    <t>tfh allows TF coil to be lifted right out</t>
  </si>
  <si>
    <t>i_tf_sc_mat</t>
  </si>
  <si>
    <t>Switch for superconductor material in TF coils</t>
  </si>
  <si>
    <t>i_tf_sup</t>
  </si>
  <si>
    <t>Switch for TF coil conductor model</t>
  </si>
  <si>
    <t>acc22211, acc22212, acc22213, acc22214, acc22215,  acc22512, acc22515</t>
  </si>
  <si>
    <t>iblanket</t>
  </si>
  <si>
    <t>switch for blanket model</t>
  </si>
  <si>
    <t>acc22121, acc22122</t>
  </si>
  <si>
    <t>iefrf</t>
  </si>
  <si>
    <t>Switch for current drive efficiency model</t>
  </si>
  <si>
    <t>ife</t>
  </si>
  <si>
    <t>switch for the IFE option</t>
  </si>
  <si>
    <t xml:space="preserve">acc2211, acc22121, acc22122, acc22124, acc22131, acc22132, acc2215, acc2231, acc2232, acc2233, accppa, acc2272 </t>
  </si>
  <si>
    <t>ifedrv</t>
  </si>
  <si>
    <t>Switch for type of IFE driver</t>
  </si>
  <si>
    <t>acc2231, acc2233</t>
  </si>
  <si>
    <t>ifueltyp</t>
  </si>
  <si>
    <t>switch for fuel type</t>
  </si>
  <si>
    <t>acc2211, acc2215, acc22211, acc2231, acc2232, acc2233</t>
  </si>
  <si>
    <t>imax</t>
  </si>
  <si>
    <t>d[imax] = diameter of passage from divertor to pumping ducts</t>
  </si>
  <si>
    <t>iohcl</t>
  </si>
  <si>
    <t>Switch for existence of central solenoid</t>
  </si>
  <si>
    <t>ipfres</t>
  </si>
  <si>
    <t>switch for PF &amp; CS coil conductor type</t>
  </si>
  <si>
    <t>ireactor</t>
  </si>
  <si>
    <t>Switch for net electric power and cost of electricity calculations</t>
  </si>
  <si>
    <t>acc213, acc23, acc26</t>
  </si>
  <si>
    <t>istore</t>
  </si>
  <si>
    <t>Switch for thermal storage method</t>
  </si>
  <si>
    <t>isumatoh</t>
  </si>
  <si>
    <t>switch for superconductor material in central solenoid</t>
  </si>
  <si>
    <t>isumatpf</t>
  </si>
  <si>
    <t>switch for superconductor material in PF coils</t>
  </si>
  <si>
    <t>itart</t>
  </si>
  <si>
    <t>switch for spherical tokamak (ST) models</t>
  </si>
  <si>
    <t>l1</t>
  </si>
  <si>
    <t>length of passage from divertor to ducts</t>
  </si>
  <si>
    <t>lpulse</t>
  </si>
  <si>
    <t>Switch for reactor model</t>
  </si>
  <si>
    <t>lsa</t>
  </si>
  <si>
    <t>Level of safety assurance switch (generally use 3 or 4)</t>
  </si>
  <si>
    <t>acc212, acc213, acc2141, acc2142, acc215, acc216, acc2171, acc2172, acc2173, acc2174, acc2211, acc2212, acc22121, acc22122, acc22123, ac22124, acc22125, acc22126, acc22127, acc22131, acc22132, acc2214, acc22211, acc22212, acc22213, acc22214, acc22215, acc22221, acc22222, acc22223, acc22224, acc2223, acc2261, acc2262, acc2263, acc241, acc242, acc243, acc244, acc245, acc25, acc26, acc9</t>
  </si>
  <si>
    <t>ltot</t>
  </si>
  <si>
    <t>total passage length</t>
  </si>
  <si>
    <t>mbvfac</t>
  </si>
  <si>
    <t>maintenance building volume multiplication factor</t>
  </si>
  <si>
    <t>calrmbvol</t>
  </si>
  <si>
    <t>mcdriv</t>
  </si>
  <si>
    <t>IFE driver cost multiplier</t>
  </si>
  <si>
    <t>n_day_year</t>
  </si>
  <si>
    <t>average number of days in a year</t>
  </si>
  <si>
    <t>n_tf</t>
  </si>
  <si>
    <t>Number of TF coils (default = 50 for stellarators). Number of TF coils outer legs for ST</t>
  </si>
  <si>
    <t>acc22211, acc22212, acc22213, acc22512, acc22513, acc22514</t>
  </si>
  <si>
    <t>n_tf_turn</t>
  </si>
  <si>
    <t>number of turns per TF coil</t>
  </si>
  <si>
    <t>acc22211, acc22212</t>
  </si>
  <si>
    <t>nohc</t>
  </si>
  <si>
    <t>number of PF coils (excluding the central solenoid) + 1</t>
  </si>
  <si>
    <t>nphx</t>
  </si>
  <si>
    <t>number of primary heat exchangers</t>
  </si>
  <si>
    <t>ntype</t>
  </si>
  <si>
    <t>switch for vacuum pump type</t>
  </si>
  <si>
    <t>nvduct</t>
  </si>
  <si>
    <t>number of ducts (torus to pumps)</t>
  </si>
  <si>
    <t>acc2242, acc2243, acc2244, acc2245</t>
  </si>
  <si>
    <t>oh_steel_frac</t>
  </si>
  <si>
    <t xml:space="preserve">central solenoid steel fraction </t>
  </si>
  <si>
    <t>pacpmw</t>
  </si>
  <si>
    <t>total pulsed power system load</t>
  </si>
  <si>
    <t>palpnb</t>
  </si>
  <si>
    <t>alpha power from hot neutral beam ions</t>
  </si>
  <si>
    <t>peakmva</t>
  </si>
  <si>
    <t>peak MVA requirement</t>
  </si>
  <si>
    <t>pfbldgm3</t>
  </si>
  <si>
    <t>volume of PF coil power supply building</t>
  </si>
  <si>
    <t>pfckts</t>
  </si>
  <si>
    <t>number of PF coil circuits</t>
  </si>
  <si>
    <t>acc22522, acc22524, acc22525, acc22527</t>
  </si>
  <si>
    <t>acc22221, acc22222</t>
  </si>
  <si>
    <t>pgrossmw</t>
  </si>
  <si>
    <t>gross electric power</t>
  </si>
  <si>
    <t>acc23, acc26</t>
  </si>
  <si>
    <t>pheat</t>
  </si>
  <si>
    <t xml:space="preserve">heating power not used for current drive </t>
  </si>
  <si>
    <t>pibv</t>
  </si>
  <si>
    <t xml:space="preserve">#power injection building volume </t>
  </si>
  <si>
    <t>pinjht</t>
  </si>
  <si>
    <t>power dissipated in heating and current drive system</t>
  </si>
  <si>
    <t>pinjwp</t>
  </si>
  <si>
    <t>injector wall plug power</t>
  </si>
  <si>
    <t>plascur</t>
  </si>
  <si>
    <t xml:space="preserve">plasma current </t>
  </si>
  <si>
    <t>plhybd</t>
  </si>
  <si>
    <t>lower hybrid injection power</t>
  </si>
  <si>
    <t>pnbitot</t>
  </si>
  <si>
    <t>neutral beam power entering vacuum vessel</t>
  </si>
  <si>
    <t>pnetelmw</t>
  </si>
  <si>
    <t>net electric power</t>
  </si>
  <si>
    <t>pnucblkt</t>
  </si>
  <si>
    <t>nuclear heating in the blanket</t>
  </si>
  <si>
    <t>pnucshld</t>
  </si>
  <si>
    <t>nuclear heating in the shield</t>
  </si>
  <si>
    <t>powfmw</t>
  </si>
  <si>
    <t>fusion power</t>
  </si>
  <si>
    <t>pthermmw</t>
  </si>
  <si>
    <t>High-grade heat useful for electric production</t>
  </si>
  <si>
    <t>acc2253, acc2261, acc26</t>
  </si>
  <si>
    <t>rbrt</t>
  </si>
  <si>
    <t>reactor building roof thickness</t>
  </si>
  <si>
    <t>calrbvol</t>
  </si>
  <si>
    <t>rbvfac</t>
  </si>
  <si>
    <t>reactor building volume multiplication factor</t>
  </si>
  <si>
    <t xml:space="preserve">calrbvol, calvolrci </t>
  </si>
  <si>
    <t>rbvol</t>
  </si>
  <si>
    <t>reactor building volume</t>
  </si>
  <si>
    <t>rbwt</t>
  </si>
  <si>
    <t>reactor building wall thickness</t>
  </si>
  <si>
    <t>reprat</t>
  </si>
  <si>
    <t>IFE driver repetition rate</t>
  </si>
  <si>
    <t>ric_0</t>
  </si>
  <si>
    <t xml:space="preserve">peak current in coil i </t>
  </si>
  <si>
    <t>ric_1</t>
  </si>
  <si>
    <t>ric_2</t>
  </si>
  <si>
    <t>ric_3</t>
  </si>
  <si>
    <t>ric_4</t>
  </si>
  <si>
    <t>ric_5</t>
  </si>
  <si>
    <t>ric_6</t>
  </si>
  <si>
    <t>rjconpf_0</t>
  </si>
  <si>
    <t>average winding pack current density of PF coil i at  time of peak current in that coil (calculated for `ipfloc=1` coils)</t>
  </si>
  <si>
    <t>rjconpf_1</t>
  </si>
  <si>
    <t>rjconpf_10</t>
  </si>
  <si>
    <t>rjconpf_11</t>
  </si>
  <si>
    <t>rjconpf_12</t>
  </si>
  <si>
    <t>rjconpf_13</t>
  </si>
  <si>
    <t>rjconpf_14</t>
  </si>
  <si>
    <t>rjconpf_15</t>
  </si>
  <si>
    <t>rjconpf_16</t>
  </si>
  <si>
    <t>rjconpf_17</t>
  </si>
  <si>
    <t>rjconpf_18</t>
  </si>
  <si>
    <t>rjconpf_19</t>
  </si>
  <si>
    <t>rjconpf_2</t>
  </si>
  <si>
    <t>rjconpf_20</t>
  </si>
  <si>
    <t>rjconpf_21</t>
  </si>
  <si>
    <t>rjconpf_3</t>
  </si>
  <si>
    <t>rjconpf_4</t>
  </si>
  <si>
    <t>rjconpf_5</t>
  </si>
  <si>
    <t>rjconpf_6</t>
  </si>
  <si>
    <t>rjconpf_7</t>
  </si>
  <si>
    <t>rjconpf_8</t>
  </si>
  <si>
    <t>rjconpf_9</t>
  </si>
  <si>
    <t>rmbvol</t>
  </si>
  <si>
    <t xml:space="preserve">volume of maintenance and assembly building </t>
  </si>
  <si>
    <t>rndfuel</t>
  </si>
  <si>
    <t>fuel burnup rate</t>
  </si>
  <si>
    <t>rpf_0</t>
  </si>
  <si>
    <t>radius of PF coil in i</t>
  </si>
  <si>
    <t>rpf_1</t>
  </si>
  <si>
    <t>rpf_2</t>
  </si>
  <si>
    <t>rpf_3</t>
  </si>
  <si>
    <t>rpf_4</t>
  </si>
  <si>
    <t>rpf_5</t>
  </si>
  <si>
    <t>rpf_6</t>
  </si>
  <si>
    <t>shmatm</t>
  </si>
  <si>
    <t xml:space="preserve">IFE shield material masses </t>
  </si>
  <si>
    <t>shovol</t>
  </si>
  <si>
    <t>volume of shops and buildings for plan auxiliaries</t>
  </si>
  <si>
    <t>spfbusl</t>
  </si>
  <si>
    <t>total PF coil circuit bus length</t>
  </si>
  <si>
    <t>srcktpm</t>
  </si>
  <si>
    <t>sum of resistive PF coil power</t>
  </si>
  <si>
    <t>stcl</t>
  </si>
  <si>
    <t>clearance above crane to roof</t>
  </si>
  <si>
    <t>tburn</t>
  </si>
  <si>
    <t>burn time</t>
  </si>
  <si>
    <t>tcycle</t>
  </si>
  <si>
    <t>full cycle time</t>
  </si>
  <si>
    <t>tdown</t>
  </si>
  <si>
    <t>down time</t>
  </si>
  <si>
    <t>tdspmw</t>
  </si>
  <si>
    <t>IFE target delivery system power</t>
  </si>
  <si>
    <t>tfacmw</t>
  </si>
  <si>
    <t>IFE target factory power</t>
  </si>
  <si>
    <t>tfbusl</t>
  </si>
  <si>
    <t>TF coil bus length</t>
  </si>
  <si>
    <t>tfbusmas</t>
  </si>
  <si>
    <t xml:space="preserve">TF coil bus mass </t>
  </si>
  <si>
    <t>tfcbv</t>
  </si>
  <si>
    <t>volume of TF coil power supply building (calculated if TF coils are superconducting)</t>
  </si>
  <si>
    <t>tfckw</t>
  </si>
  <si>
    <t>available DC power for charging the TF coils</t>
  </si>
  <si>
    <t>tfcmw</t>
  </si>
  <si>
    <t>Peak power per TF power supply</t>
  </si>
  <si>
    <t>acc22511, acc26</t>
  </si>
  <si>
    <t>tfleng</t>
  </si>
  <si>
    <t>TF coil circumference</t>
  </si>
  <si>
    <t>tlife</t>
  </si>
  <si>
    <t>full power year plant lifetime</t>
  </si>
  <si>
    <t>tlvpmw</t>
  </si>
  <si>
    <t>estimate of total low voltage power</t>
  </si>
  <si>
    <t>tmpcry</t>
  </si>
  <si>
    <t>coil temperature for cryogenic plant power calculation</t>
  </si>
  <si>
    <t>trcl</t>
  </si>
  <si>
    <t xml:space="preserve">transportation clearance between components </t>
  </si>
  <si>
    <t>trithtmw</t>
  </si>
  <si>
    <t>power required for tritium processing</t>
  </si>
  <si>
    <t>triv</t>
  </si>
  <si>
    <t>volume of tritium  fuel handling and health physics buildings</t>
  </si>
  <si>
    <t>turns_0</t>
  </si>
  <si>
    <t>number of turns in PF coil i</t>
  </si>
  <si>
    <t>turns_1</t>
  </si>
  <si>
    <t>turns_2</t>
  </si>
  <si>
    <t>turns_3</t>
  </si>
  <si>
    <t>turns_4</t>
  </si>
  <si>
    <t>turns_5</t>
  </si>
  <si>
    <t>turns_6</t>
  </si>
  <si>
    <t>twopi</t>
  </si>
  <si>
    <t>2 pi</t>
  </si>
  <si>
    <t>ucad</t>
  </si>
  <si>
    <t>unit cost for administration buildings</t>
  </si>
  <si>
    <t>ucaf</t>
  </si>
  <si>
    <t>unit cost for aux facility power equipment</t>
  </si>
  <si>
    <t>ucahts</t>
  </si>
  <si>
    <t>unit cost for aux heat transport equipment</t>
  </si>
  <si>
    <t>ucap</t>
  </si>
  <si>
    <t>unit cost of auxiliary transformer</t>
  </si>
  <si>
    <t>ucblbe</t>
  </si>
  <si>
    <t>unit cost for blanket beryllium</t>
  </si>
  <si>
    <t>ucblbreed</t>
  </si>
  <si>
    <t>unit cost for breeder material</t>
  </si>
  <si>
    <t>ucblli</t>
  </si>
  <si>
    <t>unit cost for blanket lithium</t>
  </si>
  <si>
    <t>ucblli2o</t>
  </si>
  <si>
    <t>unit cost for blanket Li_2O</t>
  </si>
  <si>
    <t>acc2211, acc22122,</t>
  </si>
  <si>
    <t>ucbllipb</t>
  </si>
  <si>
    <t>unit cost for blanket Li-Pb (30% Li6)</t>
  </si>
  <si>
    <t>ucblss</t>
  </si>
  <si>
    <t xml:space="preserve">unit cost for blanket stainless steel </t>
  </si>
  <si>
    <t>acc2211, acc22123, acc2253</t>
  </si>
  <si>
    <t>ucblvd</t>
  </si>
  <si>
    <t xml:space="preserve">unit cost for blanket vanadium </t>
  </si>
  <si>
    <t>ucbpmp</t>
  </si>
  <si>
    <t>vacuum system backing pump cost</t>
  </si>
  <si>
    <t>ucbus</t>
  </si>
  <si>
    <t>cost of aluminium bus for TF coil</t>
  </si>
  <si>
    <t>uccarb</t>
  </si>
  <si>
    <t>cost of carbon cloth</t>
  </si>
  <si>
    <t>acc2211, acc22131</t>
  </si>
  <si>
    <t>uccase</t>
  </si>
  <si>
    <t>cost of superconductor case</t>
  </si>
  <si>
    <t>acc22213, acc22223</t>
  </si>
  <si>
    <t>ucco</t>
  </si>
  <si>
    <t>unit cost for control buildings</t>
  </si>
  <si>
    <t>ucconc</t>
  </si>
  <si>
    <t>cost of concrete</t>
  </si>
  <si>
    <t>acc2172, acc2211, acc22131</t>
  </si>
  <si>
    <t>uccpcl1</t>
  </si>
  <si>
    <t>cost of high strength tapered copper</t>
  </si>
  <si>
    <t>uccpclb</t>
  </si>
  <si>
    <t>cost of TF outboard leg plate coils</t>
  </si>
  <si>
    <t>uccpmp</t>
  </si>
  <si>
    <t xml:space="preserve">vacuum system cryopump cost </t>
  </si>
  <si>
    <t>uccr</t>
  </si>
  <si>
    <t>unit cost for cryogenic building</t>
  </si>
  <si>
    <t>uccry</t>
  </si>
  <si>
    <t>heat transport system cryoplant costs</t>
  </si>
  <si>
    <t>uccryo</t>
  </si>
  <si>
    <t>unit cost for vacuum vessel</t>
  </si>
  <si>
    <t>uccu</t>
  </si>
  <si>
    <t>unit cost for copper in superconducting cable</t>
  </si>
  <si>
    <t>ucdgen</t>
  </si>
  <si>
    <t>cost per 8 MW diesel generator</t>
  </si>
  <si>
    <t>ucdiv</t>
  </si>
  <si>
    <t>cost of divertor blade</t>
  </si>
  <si>
    <t>ucdtc</t>
  </si>
  <si>
    <t>detritiation, air cleanup cost</t>
  </si>
  <si>
    <t>ucduct</t>
  </si>
  <si>
    <t>vacuum system duct cost</t>
  </si>
  <si>
    <t>ucech</t>
  </si>
  <si>
    <t>ECH system cost</t>
  </si>
  <si>
    <t>ucel</t>
  </si>
  <si>
    <t>unit cost for electrical equipment building</t>
  </si>
  <si>
    <t>ucf1</t>
  </si>
  <si>
    <t>cost of fuelling system</t>
  </si>
  <si>
    <t>ucfnc</t>
  </si>
  <si>
    <t>outer PF coil fence support cost</t>
  </si>
  <si>
    <t>ucfpr</t>
  </si>
  <si>
    <t xml:space="preserve">cost of 60g/day tritium processing unit </t>
  </si>
  <si>
    <t>ucfuel</t>
  </si>
  <si>
    <t>unit cost of D-T fuel</t>
  </si>
  <si>
    <t>ucfwa</t>
  </si>
  <si>
    <t>first wall armour cost</t>
  </si>
  <si>
    <t>ucfwps</t>
  </si>
  <si>
    <t>first wall passive stabiliser cost</t>
  </si>
  <si>
    <t>ucfws</t>
  </si>
  <si>
    <t>first wall structure cost</t>
  </si>
  <si>
    <t>ucgss</t>
  </si>
  <si>
    <t>cost of reactor structure</t>
  </si>
  <si>
    <t>acc2214, acc22215</t>
  </si>
  <si>
    <t>uche3</t>
  </si>
  <si>
    <t>cost of helium</t>
  </si>
  <si>
    <t>uchrs</t>
  </si>
  <si>
    <t xml:space="preserve">cost pf heat rejection system </t>
  </si>
  <si>
    <t>uchts_0</t>
  </si>
  <si>
    <t>cost of heat transport system equipment per loop; dependent on coolant type (coolwh)</t>
  </si>
  <si>
    <t>uchts_1</t>
  </si>
  <si>
    <t>uciac</t>
  </si>
  <si>
    <t xml:space="preserve">cost of instrumentation,  control &amp; diagnostics </t>
  </si>
  <si>
    <t>ucich</t>
  </si>
  <si>
    <t>ICH system cost</t>
  </si>
  <si>
    <t>ucint</t>
  </si>
  <si>
    <t>superconductor intercoil structure cost</t>
  </si>
  <si>
    <t>uclh</t>
  </si>
  <si>
    <t xml:space="preserve">lower hybrid system cost </t>
  </si>
  <si>
    <t>uclv</t>
  </si>
  <si>
    <t>low voltage system cost</t>
  </si>
  <si>
    <t>ucmb</t>
  </si>
  <si>
    <t>unit cost for reactor maintenance building</t>
  </si>
  <si>
    <t>ucme</t>
  </si>
  <si>
    <t>cost of maintenance equipment</t>
  </si>
  <si>
    <t>ucmisc</t>
  </si>
  <si>
    <t>miscellaneous plant allowance</t>
  </si>
  <si>
    <t>ucnbi</t>
  </si>
  <si>
    <t>NBI system cost</t>
  </si>
  <si>
    <t>ucnbv</t>
  </si>
  <si>
    <t>cost of nuclear building ventilation</t>
  </si>
  <si>
    <t>ucoam_0</t>
  </si>
  <si>
    <t xml:space="preserve">annual cost of operation and maintenance </t>
  </si>
  <si>
    <t>ucoam_1</t>
  </si>
  <si>
    <t>ucoam_2</t>
  </si>
  <si>
    <t>ucoam_3</t>
  </si>
  <si>
    <t>ucpens</t>
  </si>
  <si>
    <t>penetration shield cost</t>
  </si>
  <si>
    <t>ucpfb</t>
  </si>
  <si>
    <t>cost of PF coil buses</t>
  </si>
  <si>
    <t>ucpfbk</t>
  </si>
  <si>
    <t>cost of PF coil DC breakers</t>
  </si>
  <si>
    <t>ucpfbs</t>
  </si>
  <si>
    <t>cost of PF burn power supplies</t>
  </si>
  <si>
    <t>ucpfcb</t>
  </si>
  <si>
    <t>cost of PF coil AC breakers</t>
  </si>
  <si>
    <t>ucpfdr1</t>
  </si>
  <si>
    <t>cost factor for dump resistors</t>
  </si>
  <si>
    <t>ucpfic</t>
  </si>
  <si>
    <t>cost of PF instrumentation and control</t>
  </si>
  <si>
    <t>ucpfps</t>
  </si>
  <si>
    <t>cost of PF coil pulsed power supplies</t>
  </si>
  <si>
    <t>ucphx</t>
  </si>
  <si>
    <t>primary heat transport cost</t>
  </si>
  <si>
    <t>ucpp</t>
  </si>
  <si>
    <t>cost of primary power transformers</t>
  </si>
  <si>
    <t>ucrb</t>
  </si>
  <si>
    <t>cost of reactor building</t>
  </si>
  <si>
    <t>ucsc_0</t>
  </si>
  <si>
    <t>cost of superconductor</t>
  </si>
  <si>
    <t>ucsc_1</t>
  </si>
  <si>
    <t>ucsc_2</t>
  </si>
  <si>
    <t>ucsc_3</t>
  </si>
  <si>
    <t>ucsc_4</t>
  </si>
  <si>
    <t>ucsc_5</t>
  </si>
  <si>
    <t>ucsc_6</t>
  </si>
  <si>
    <t>ucsc_7</t>
  </si>
  <si>
    <t>ucsc_8</t>
  </si>
  <si>
    <t>ucsh</t>
  </si>
  <si>
    <t>cost of shops and warehouses</t>
  </si>
  <si>
    <t>ucshld</t>
  </si>
  <si>
    <t>cost of shield structural steel</t>
  </si>
  <si>
    <t>acc22131, acc2261</t>
  </si>
  <si>
    <t>ucswyd</t>
  </si>
  <si>
    <t>switchyard equipment costs</t>
  </si>
  <si>
    <t>uctarg</t>
  </si>
  <si>
    <t>cost of IFE target</t>
  </si>
  <si>
    <t>uctfbr</t>
  </si>
  <si>
    <t>cost of TF coil breakers</t>
  </si>
  <si>
    <t>uctfbus</t>
  </si>
  <si>
    <t>cost of TF coil bus</t>
  </si>
  <si>
    <t>uctfdr</t>
  </si>
  <si>
    <t>cost of TF coil dump resistors</t>
  </si>
  <si>
    <t>uctfgr</t>
  </si>
  <si>
    <t>additional cost of TF coil dump resistors</t>
  </si>
  <si>
    <t>uctfic</t>
  </si>
  <si>
    <t>cost of TF coil instrumentation and control</t>
  </si>
  <si>
    <t>uctfps</t>
  </si>
  <si>
    <t>cost of TF coil power supplies</t>
  </si>
  <si>
    <t>uctfsw</t>
  </si>
  <si>
    <t>cost of TF coil slow dump switches</t>
  </si>
  <si>
    <t>uctpmp</t>
  </si>
  <si>
    <t>cost of turbomolecular pump</t>
  </si>
  <si>
    <t>cost of tritium building</t>
  </si>
  <si>
    <t>ucturb_0</t>
  </si>
  <si>
    <t>cost of turbine plant equipment (dependent on coolant type coolwh)</t>
  </si>
  <si>
    <t>ucturb_1</t>
  </si>
  <si>
    <t>ucvalv</t>
  </si>
  <si>
    <t>vacuum system valve cost</t>
  </si>
  <si>
    <t>ucvdsh</t>
  </si>
  <si>
    <t>vacuum duct shield cost</t>
  </si>
  <si>
    <t>ucviac</t>
  </si>
  <si>
    <t xml:space="preserve">vacuum system instrumentation and control cost </t>
  </si>
  <si>
    <t>ucwindpf</t>
  </si>
  <si>
    <t>cost of PF coil superconductor windings</t>
  </si>
  <si>
    <t>ucwindtf</t>
  </si>
  <si>
    <t>cost of TF coil superconductor windings</t>
  </si>
  <si>
    <t>ucws</t>
  </si>
  <si>
    <t>cost of active assembly shop</t>
  </si>
  <si>
    <t>ucwst_0</t>
  </si>
  <si>
    <t>cost of waste disposal</t>
  </si>
  <si>
    <t>ucwst_1</t>
  </si>
  <si>
    <t>ucwst_2</t>
  </si>
  <si>
    <t>ucwst_3</t>
  </si>
  <si>
    <t>umass</t>
  </si>
  <si>
    <t>unified atomic mass unit</t>
  </si>
  <si>
    <t>vacdshm</t>
  </si>
  <si>
    <t xml:space="preserve">mass of vacuum duct shield </t>
  </si>
  <si>
    <t>vachtmw</t>
  </si>
  <si>
    <t>vacuum pump power</t>
  </si>
  <si>
    <t>vcdimax</t>
  </si>
  <si>
    <t>diameter of duct passage</t>
  </si>
  <si>
    <t>vf</t>
  </si>
  <si>
    <t>winding pack void fraction of PF coil i for coolant</t>
  </si>
  <si>
    <t>vfohc</t>
  </si>
  <si>
    <t>void fraction of central solenoid conductor for coolant</t>
  </si>
  <si>
    <t>vol</t>
  </si>
  <si>
    <t>plasma volume</t>
  </si>
  <si>
    <t>volrci</t>
  </si>
  <si>
    <t>internal volume of reactor building</t>
  </si>
  <si>
    <t>acc2273, acc2274</t>
  </si>
  <si>
    <t>vpfskv</t>
  </si>
  <si>
    <t>PF coil voltage</t>
  </si>
  <si>
    <t>vpumpn</t>
  </si>
  <si>
    <t>number of high vacuum pumps</t>
  </si>
  <si>
    <t>vtfskv</t>
  </si>
  <si>
    <t>voltage across a TF coil during quench</t>
  </si>
  <si>
    <t>vvmass</t>
  </si>
  <si>
    <t>vacuum vessel mass</t>
  </si>
  <si>
    <t>wgt2</t>
  </si>
  <si>
    <t>hot cell crane capacity (calculated if 0 is input)</t>
  </si>
  <si>
    <t>whtblbe</t>
  </si>
  <si>
    <t>mass of blanket - beryllium part</t>
  </si>
  <si>
    <t>whtblbreed</t>
  </si>
  <si>
    <t>mass of blanket - breeder part</t>
  </si>
  <si>
    <t>whtblli</t>
  </si>
  <si>
    <t xml:space="preserve">mass of blanket - lithium part </t>
  </si>
  <si>
    <t>whtblss</t>
  </si>
  <si>
    <t>mass of blanket - steel part</t>
  </si>
  <si>
    <t>whtblvd</t>
  </si>
  <si>
    <t>mass of blanket - vanadium part</t>
  </si>
  <si>
    <t>whtcas</t>
  </si>
  <si>
    <t>mass per coil of external case</t>
  </si>
  <si>
    <t>whtconcu</t>
  </si>
  <si>
    <t>copper mass in TF coil conductor</t>
  </si>
  <si>
    <t>whtconsc</t>
  </si>
  <si>
    <t>superconductor mass in TF coil cable</t>
  </si>
  <si>
    <t>whtcp</t>
  </si>
  <si>
    <t>mass of TF coil inboard legs</t>
  </si>
  <si>
    <t>whtpfs</t>
  </si>
  <si>
    <t>total mass of the PF coil structure</t>
  </si>
  <si>
    <t>whtshld</t>
  </si>
  <si>
    <t>mass of shield</t>
  </si>
  <si>
    <t>whttflgs</t>
  </si>
  <si>
    <t>mass of the TF coil legs</t>
  </si>
  <si>
    <t>wpenshld</t>
  </si>
  <si>
    <t>mass of the penetration shield</t>
  </si>
  <si>
    <t>wrbi</t>
  </si>
  <si>
    <t xml:space="preserve">distance from centre of machine to building wall </t>
  </si>
  <si>
    <t>wsvfac</t>
  </si>
  <si>
    <t>warm shop building volume multiplication factor</t>
  </si>
  <si>
    <t>calwsvol</t>
  </si>
  <si>
    <t>wsvol</t>
  </si>
  <si>
    <t>volume of warm shop building</t>
  </si>
  <si>
    <t>acc2142, acc2273, acc2274</t>
  </si>
  <si>
    <t>wtblli2o</t>
  </si>
  <si>
    <t>mass of blanket - Li_2O part</t>
  </si>
  <si>
    <t>wtbllipb</t>
  </si>
  <si>
    <t>mass of blanket - Li-Pb part</t>
  </si>
  <si>
    <t>wtgpd</t>
  </si>
  <si>
    <t>mass of fuel used per day</t>
  </si>
  <si>
    <t>uctr</t>
  </si>
  <si>
    <t>fwmatm</t>
  </si>
  <si>
    <t>rbvol, volrci</t>
  </si>
  <si>
    <t>rbvol, wsvol</t>
  </si>
  <si>
    <t>volrci, wsvol</t>
  </si>
  <si>
    <t>m</t>
  </si>
  <si>
    <t>kA</t>
  </si>
  <si>
    <t>m3</t>
  </si>
  <si>
    <t>amu</t>
  </si>
  <si>
    <t>A</t>
  </si>
  <si>
    <t>kg</t>
  </si>
  <si>
    <t>N/A</t>
  </si>
  <si>
    <t>M$</t>
  </si>
  <si>
    <t>m2</t>
  </si>
  <si>
    <t>years</t>
  </si>
  <si>
    <t>$/m</t>
  </si>
  <si>
    <t>($/J wall plug)</t>
  </si>
  <si>
    <t>MW</t>
  </si>
  <si>
    <t>M$/MJ</t>
  </si>
  <si>
    <t>kg/m3</t>
  </si>
  <si>
    <t>kg/m4</t>
  </si>
  <si>
    <t>kg/m5</t>
  </si>
  <si>
    <t>kg/m6</t>
  </si>
  <si>
    <t>kg/m7</t>
  </si>
  <si>
    <t>kg/m8</t>
  </si>
  <si>
    <t>kg/m9</t>
  </si>
  <si>
    <t>kg/m10</t>
  </si>
  <si>
    <t>kg/m11</t>
  </si>
  <si>
    <t>K</t>
  </si>
  <si>
    <t>keV</t>
  </si>
  <si>
    <t>C</t>
  </si>
  <si>
    <t>J</t>
  </si>
  <si>
    <t>A/W</t>
  </si>
  <si>
    <t>MJ</t>
  </si>
  <si>
    <t>GJ</t>
  </si>
  <si>
    <t>fraction of tritium fused/target</t>
  </si>
  <si>
    <t>reactions/m3/sec</t>
  </si>
  <si>
    <t>W</t>
  </si>
  <si>
    <t>days</t>
  </si>
  <si>
    <t>Hz</t>
  </si>
  <si>
    <t>MA-turns</t>
  </si>
  <si>
    <t>A/m2</t>
  </si>
  <si>
    <t>reactions/sec</t>
  </si>
  <si>
    <t>kW</t>
  </si>
  <si>
    <t>sec</t>
  </si>
  <si>
    <t>s</t>
  </si>
  <si>
    <t>M$/m3</t>
  </si>
  <si>
    <t>$</t>
  </si>
  <si>
    <t>$/W</t>
  </si>
  <si>
    <t>$/kVA</t>
  </si>
  <si>
    <t>$/kg</t>
  </si>
  <si>
    <t>$/A-m</t>
  </si>
  <si>
    <t>M$/vol</t>
  </si>
  <si>
    <t>$/10000m3/hr</t>
  </si>
  <si>
    <t>$/w</t>
  </si>
  <si>
    <t>M$/year/1200MW</t>
  </si>
  <si>
    <t>$/m2</t>
  </si>
  <si>
    <t>($/W)</t>
  </si>
  <si>
    <t>$/m3</t>
  </si>
  <si>
    <t>$/kA-m</t>
  </si>
  <si>
    <t>$/MVA</t>
  </si>
  <si>
    <t>$/kW</t>
  </si>
  <si>
    <t>$/circuit</t>
  </si>
  <si>
    <t>$/MJ</t>
  </si>
  <si>
    <t>$/channel</t>
  </si>
  <si>
    <t>$/target</t>
  </si>
  <si>
    <t>$/J</t>
  </si>
  <si>
    <t>$/coil</t>
  </si>
  <si>
    <t>$/A</t>
  </si>
  <si>
    <t>kV</t>
  </si>
  <si>
    <t>kg/coil</t>
  </si>
  <si>
    <t>Supervariable Accounts</t>
  </si>
  <si>
    <t>v</t>
  </si>
  <si>
    <t>volume of electrical equipment building cost calculation</t>
  </si>
  <si>
    <t>calelevol = tfcbv + pfbldgm3 + esbldgm3 + pibv</t>
  </si>
  <si>
    <t>tfcbv, pfbldgm3, esbldgm3, pibv</t>
  </si>
  <si>
    <t>intercoil structure mass calculation</t>
  </si>
  <si>
    <t>gravity support structure for TF coil, PF coil and intercoil support systems calculation</t>
  </si>
  <si>
    <t>PF coil outer support fence mass calculation</t>
  </si>
  <si>
    <t>ECH power calculation</t>
  </si>
  <si>
    <t>calechpwr = (1.0e-6* (faccd - faccdfix)* plascur / effrfss)+ pheat</t>
  </si>
  <si>
    <t>faccd, faccdfix, plascur, effrfss, pheat</t>
  </si>
  <si>
    <t>system duct length scaling calcualtion</t>
  </si>
  <si>
    <t>    caldlscal = l1 * d[imax] ** 1.4e0 + (ltot - l1) * (d[imax] * 1.2e0) ** 1.4e0</t>
  </si>
  <si>
    <t>l1, ltot, imax</t>
  </si>
  <si>
    <t>reactor core gravity support mass calculation</t>
  </si>
  <si>
    <t>coolmass, fwmass, blmass, shldmass, dvrtmass, tfmass, pfmass, tfhmax, dens, sigal, cal_calaintmass, clgsmass</t>
  </si>
  <si>
    <t>reactor building volume calculation</t>
  </si>
  <si>
    <t>wrbi, rbwt, drbi, hrbi, rbrt, fndt, rbvfac</t>
  </si>
  <si>
    <t>fuel burnup rate calculation</t>
  </si>
  <si>
    <t xml:space="preserve">reactions/ second </t>
  </si>
  <si>
    <t>fusionrate, palpnb, ealphadt, echarge, vol</t>
  </si>
  <si>
    <t>calvolrci</t>
  </si>
  <si>
    <t xml:space="preserve">internal volulme of reactor building calculation </t>
  </si>
  <si>
    <t>calvolrci = rbvfac * 2.0e0 * wrbi * drbi * hrbi</t>
  </si>
  <si>
    <t>rbvfac, wrbi, drbi, hrbi</t>
  </si>
  <si>
    <t xml:space="preserve">volume of maintenance and assembly building calculation </t>
  </si>
  <si>
    <t>shro, shri, trcl, hcwt, hccl, wgt2, shmf, shm, n_tf, shh, stcl, mbvfac, fndt</t>
  </si>
  <si>
    <t xml:space="preserve">volume of warm shop building calculation </t>
  </si>
  <si>
    <t>shro, shri, trcl, hcwt, hccl, wgt2, shmf, shm, n_tf, shh, stcl, fndt, wsvfac</t>
  </si>
  <si>
    <t xml:space="preserve">central solenoid conductor+void area with area of steel subtracted calculation </t>
  </si>
  <si>
    <t>oh_steel_frac, areaoh</t>
  </si>
  <si>
    <t>caltargtm</t>
  </si>
  <si>
    <t>mass of fuel calculation</t>
  </si>
  <si>
    <t>targtm = (gain* edrive * 3.0e0 * 1.67e-27 * 1.0e3/ (1.602e-19 * 17.6e6 * fburn))</t>
  </si>
  <si>
    <t>gain, edrive, fburn</t>
  </si>
  <si>
    <t>calwtgpd</t>
  </si>
  <si>
    <t>mass of fuel used per day calcualtion</t>
  </si>
  <si>
    <t>targtm, reprat, rndfuel, afuel, umass, ife</t>
  </si>
  <si>
    <t>fwb_operational_life_</t>
  </si>
  <si>
    <t>fwbllife = bktlife</t>
  </si>
  <si>
    <t>fwb_compound_interest_factor_(M$)</t>
  </si>
  <si>
    <t>feffwbl = (1+discount_rate)**fwbllife</t>
  </si>
  <si>
    <t>discount_rate, fwbllife</t>
  </si>
  <si>
    <t>fwb_capital_recovery_factor_(M$)</t>
  </si>
  <si>
    <t>crffwbl = (feffwbl * discount_rate) / (feffwbl - 1.0e0)</t>
  </si>
  <si>
    <t>feffwbl, discount_rate</t>
  </si>
  <si>
    <t>div_compound_interest_factor_(M$)</t>
  </si>
  <si>
    <t>divlife, discount_rate, ife</t>
  </si>
  <si>
    <t>div_capital_recovery_factor_(M$)</t>
  </si>
  <si>
    <t>fefdiv, discount_rate, ife</t>
  </si>
  <si>
    <t>cp_compound_interest_factor_(M$)</t>
  </si>
  <si>
    <t>itart, ife, discount_rate, cplife</t>
  </si>
  <si>
    <t>cp_capital_recovery_factor_(M$)</t>
  </si>
  <si>
    <t>itart, ife, fefcp, discount_rate</t>
  </si>
  <si>
    <t>cdr_compound_interest_factor_(M$)</t>
  </si>
  <si>
    <t>fefcdr = (1.0e0 + discount_rate) ** cdrlife</t>
  </si>
  <si>
    <t>discount_rate, cdrlife</t>
  </si>
  <si>
    <t>cdr_capital_recovery_factor_(M$)</t>
  </si>
  <si>
    <t>crfcdr = (fefcdr * discount_rate) / (fefcdr - 1.0e0)</t>
  </si>
  <si>
    <t>fefcdr, discount_rate</t>
  </si>
  <si>
    <t>c</t>
  </si>
  <si>
    <t>accdirt</t>
  </si>
  <si>
    <t>accdirt = cal_acc21 + cal_acc22 +cal_acc23 + cal_acc24 + cal_acc25 + cal_acc26</t>
  </si>
  <si>
    <t>rollup</t>
  </si>
  <si>
    <t>cal_acc21= cal_acc211 + cal_acc212 + cal_acc213 +cal_acc2141+ cal_acc2142+ cal_acc215 + cal_acc216 + cal_acc2171 + cal_acc2172 + cal_acc2173 + cal_acc2174</t>
  </si>
  <si>
    <t>csi, lsa, cland</t>
  </si>
  <si>
    <t>0.6800e0, 0.8400e0, 0.9200e0, 1.0000e0</t>
  </si>
  <si>
    <t>ucrb, cal_calrbvol, exprb, lsa</t>
  </si>
  <si>
    <t>ireactor, cturbb, lsa</t>
  </si>
  <si>
    <t>cal_acc214 = cal_acc2141 + cal_acc2142</t>
  </si>
  <si>
    <t>ucmb, rmbvol, exprb, lsa</t>
  </si>
  <si>
    <t>ucws, wsvol, exprb, lsa</t>
  </si>
  <si>
    <t>uctr, triv, exprb, lsa)</t>
  </si>
  <si>
    <t>ucel, elevol, exprb, lsa</t>
  </si>
  <si>
    <t>cal_acc217 = cal_acc2171 + cal_acc2172 + cal_acc2173 + cal_acc2174</t>
  </si>
  <si>
    <t>ucad, admvol, exprb, lsa</t>
  </si>
  <si>
    <t>ucco, convol, exprb, lsa</t>
  </si>
  <si>
    <t>ucsh, shovol, exprb, lsa</t>
  </si>
  <si>
    <t>uccr, cryvol, exprb, lsa</t>
  </si>
  <si>
    <t>cal_acc22 = cal_acc221+cal_acc222+cal_acc223+cal_acc224+cal_acc225+cal_acc226+cal_acc227+cal_acc228+cal_acc229</t>
  </si>
  <si>
    <t>cal_acc221 = cal_acc2211 + cal_acc2212 + cal_acc2213 + cal_acc2214 + cal_acc2215</t>
  </si>
  <si>
    <t>ife, ucfwa, ucfws, fwarea, ucfwps, ucblss, fwmatm, uccarb, ucblli2o, ucconc, ifueltyp, fwallcst</t>
  </si>
  <si>
    <t>0.5000e0, 0.7500e0, 0.8750e0, 1.0000e0</t>
  </si>
  <si>
    <t>cal_acc2212 = cal_acc22121+cal_acc22122+cal_acc22123+cal_acc22124</t>
  </si>
  <si>
    <t>wtbllipb, ucbllipb, whtblbe, ucblbe, lsa, iblanket, ife</t>
  </si>
  <si>
    <t>whtblli, ucblli, whtblbreed, ucblbreed, wtblli2o, ucblli2o, iblanket, lsa, ife</t>
  </si>
  <si>
    <t>whtblss, ucblss, lsa</t>
  </si>
  <si>
    <t>whtblvd, ucblvd, ife, lsa</t>
  </si>
  <si>
    <t>cal_acc2213 = cal_acc22131+cal_acc22132</t>
  </si>
  <si>
    <t>ife, whtshld, ucshld, lsa, uccarb, ucconc</t>
  </si>
  <si>
    <t>ife, wpenshld, ucpens, lsa</t>
  </si>
  <si>
    <t>ucgss, gsmass, lsa</t>
  </si>
  <si>
    <t>0.6700e0, 0.8350e0, 0.9175e0, 1.0000e0</t>
  </si>
  <si>
    <t>ife, divsur, ucdiv, ifueltyp, divcst</t>
  </si>
  <si>
    <t>ac222</t>
  </si>
  <si>
    <t>cal_acc222 = cal_acc2221+cal_acc2222+cal_acc2223</t>
  </si>
  <si>
    <t>ac2221</t>
  </si>
  <si>
    <t>cal_acc2221 = cal_acc22211+cal_acc22212+cal_acc22213+cal_acc22214+cal_acc22215</t>
  </si>
  <si>
    <t xml:space="preserve">whtcp, uccpcl1, itart, ifueltyp, cpstcst, i_tf_sc_mat, whtconsc, </t>
  </si>
  <si>
    <t>0.6900e0, 0.8450e0, 0.9225e0, 1.0000e0</t>
  </si>
  <si>
    <t>whttflgs, uccpclb, lsa, ucwindtf, n_tf, tfleng, n_tf_turn, i_tf_sup</t>
  </si>
  <si>
    <t>whtcas, uccase, n_tf, lsa, i_tf_sup</t>
  </si>
  <si>
    <t>aintmass, ucint, lsa, i_tf_sup</t>
  </si>
  <si>
    <t>clgsmass, ucgss, lsa, i_tf_sup</t>
  </si>
  <si>
    <t>ac2222</t>
  </si>
  <si>
    <t>cal_acc2222 = cal_acc22221 + cal_acc22222 +cal_acc22223 + cal_acc22224</t>
  </si>
  <si>
    <t>uccase, whtpfs, lsa</t>
  </si>
  <si>
    <t>ucfnc, fncmass, lsa</t>
  </si>
  <si>
    <t>ac2223</t>
  </si>
  <si>
    <t>vvmass, uccryo, lsa</t>
  </si>
  <si>
    <t>cal_acc223 = cal_acc2231+cal_acc2232+cal_acc2233</t>
  </si>
  <si>
    <t>iefrf, uclh, plhybd, exprf, ucich, fcdfuel</t>
  </si>
  <si>
    <t>ucnbi, exprf, fcdfuel, ife</t>
  </si>
  <si>
    <t>vpumpn, uccpmp, uctpmp, ntype</t>
  </si>
  <si>
    <t>nvduct, ucbpmp</t>
  </si>
  <si>
    <t>nvduct, dlscal, ucduct</t>
  </si>
  <si>
    <t>nvduct, vcdimax, ucvalv</t>
  </si>
  <si>
    <t>nvduct, vacdshm, ucvdsh</t>
  </si>
  <si>
    <t>cal_acc225 = cal_acc2251+cal_acc2252+cal_acc2253</t>
  </si>
  <si>
    <t>cal_acc2251 = cal_acc22511+cal_acc22512+cal_acc22513+cal_acc22514+cal_acc22515</t>
  </si>
  <si>
    <t>uctfps, tfckw, tfcmw, expel</t>
  </si>
  <si>
    <t>uctfbr, n_tf, cpttf, vtfskv, expel, uctfsw, i_tf_sup</t>
  </si>
  <si>
    <t>uctfdr, estotftgj, uctfgr, n_tf</t>
  </si>
  <si>
    <t>uctfic, n_tf</t>
  </si>
  <si>
    <t>uctfbus, tfbusmas, ucbus, cpttf, tfbusl</t>
  </si>
  <si>
    <t>cal_acc2252 = cal_acc22521+cal_acc22522+cal_acc22523+cal_acc22524+cal_acc22525+cal_acc22526+cal_acc22527</t>
  </si>
  <si>
    <t>ucpfps, peakmva</t>
  </si>
  <si>
    <t>ucpfic, pfckts</t>
  </si>
  <si>
    <t>ucpfb, spfbusl, acptmax</t>
  </si>
  <si>
    <t>ucpfbs, pfckts, srcktpm</t>
  </si>
  <si>
    <t>ucpfbk, pfckts, acptmax, vpfskv</t>
  </si>
  <si>
    <t>ucpfdr1, ensxpfm</t>
  </si>
  <si>
    <t>ucpfcb, pfckts</t>
  </si>
  <si>
    <t>lpulse, istore, ucblss, pthermmw, tdown, dtstor, pnetelmw</t>
  </si>
  <si>
    <t>cal_acc226 = cal_acc2261+cal_acc2262+cal_acc2263</t>
  </si>
  <si>
    <t>cal_acc2261 = cal_accpp+cal_acchx</t>
  </si>
  <si>
    <t>0.4000e0, 0.7000e0, 0.8500e0, 1.0000e0</t>
  </si>
  <si>
    <t>acccpp</t>
  </si>
  <si>
    <t>coolwh, pfwdiv, exphts, pnucblkt, pnucshld, lsa</t>
  </si>
  <si>
    <t>accchx</t>
  </si>
  <si>
    <t>ucphx, nphx, pthermmw, exphts, lsa</t>
  </si>
  <si>
    <t>Total,_auxiliary_cooling_system_cost_(M$)</t>
  </si>
  <si>
    <t>ucahts, pinjht, exphts, crypmw, vachtmw, trithtmw, fachtmw, ife, tdspmw, tfacmw, lsa</t>
  </si>
  <si>
    <t>uccry, tmpcry, helpow, lsa, expcry</t>
  </si>
  <si>
    <t>cal_acc227 = cal_acc2271+cal_acc2272+cal_acc2273+cal_acc2274</t>
  </si>
  <si>
    <t>ife, ucfpr, wtgpd</t>
  </si>
  <si>
    <t>ftrit, ucdtc, volrci, wsvol</t>
  </si>
  <si>
    <t>ucnbv, volrci, wsvol</t>
  </si>
  <si>
    <t>ireactor, coolwh, pgrossmw, exptpe, ucturb_0, ucturb_1</t>
  </si>
  <si>
    <t>cal_acc24 = cal_acc241+cal_acc242+cal_acc243+cal_acc244+cal_acc245</t>
  </si>
  <si>
    <t>ucswyd, lsa</t>
  </si>
  <si>
    <t>0.5700e0, 0.7850e0, 0.8925e0, 1.0000e0</t>
  </si>
  <si>
    <t>ucpp, pacpmw, expepe, ucap, fcsht, lsa</t>
  </si>
  <si>
    <t>uclv, tlvpmw, lsa</t>
  </si>
  <si>
    <t>ac244</t>
  </si>
  <si>
    <t>ucdgen, lsa</t>
  </si>
  <si>
    <t>ucaf, lsa</t>
  </si>
  <si>
    <t>ucmisc, lsa</t>
  </si>
  <si>
    <t>0.7700e0, 0.8850e0, 0.9425e0, 1.0000e0</t>
  </si>
  <si>
    <t>powfmw, pinjwp, tfcmw, uchrs, lsa, ireactor, pthermmw, pgrossmw</t>
  </si>
  <si>
    <t>0.8000e0, 0.9000e0, 0.9500e0, 1.0000e0</t>
  </si>
  <si>
    <t>accrctcore = cal_acc221 + cal_acc222 + cal_acc223</t>
  </si>
  <si>
    <t>cal_acc221, cal_acc222, cal_acc223</t>
  </si>
  <si>
    <t>accindrt/ acc9</t>
  </si>
  <si>
    <t>cal_acc2, cowner, cfind_0, cfind_1, cfind_2, cfind_3</t>
  </si>
  <si>
    <t>acccont = fcontng*(cal_acc2+cal_accindrt)</t>
  </si>
  <si>
    <t>fcontng, cal_acc2, cal_accindrt</t>
  </si>
  <si>
    <t xml:space="preserve">acconcost = cal_accdirt + cal_accindrt + cal_acccont </t>
  </si>
  <si>
    <t>cal_acc2, cal_accindrt, cal_acccont</t>
  </si>
  <si>
    <t xml:space="preserve">accmoneyint = cal_acconcost*(fcap0 - 1) </t>
  </si>
  <si>
    <t>cal_acconcost, fcap0</t>
  </si>
  <si>
    <t>acccapcost = cal_acconcost + cal_accmoneyint</t>
  </si>
  <si>
    <t>cal_acconcost, cal_accmoneyint</t>
  </si>
  <si>
    <t>ws1 = coolmass + fwmass + blmass + shldmass + dvrtmass
    gsm1 = 5.0e0 * 9.807e0 * ws1 * dens / sigal
    ws2 = ws1 + tfmass + pfmass + cal_calaintmass + clgsmass
    gsm2 = 1.0e-3 * 34.77e0 * (r0 + 1.0e0) * np.sqrt(0.001e0 * ws2) * dens
    gsm3 = 1.0e-6 * 0.3e0 * (tfhmax + 2.0e0) * ws2 * dens
    calgsmass = gsm1 + gsm2 + gsm3</t>
  </si>
  <si>
    <t>rbw = 2.0e0 * wrbi + 2.0e0 * rbwt
    rbl = drbi + 2.0e0 * rbwt
    rbh = hrbi + rbrt + fndt
    calrbvol = rbvfac * rbw * rbl * rbh</t>
  </si>
  <si>
    <t>fusionrate = fusionrate + (1.0e6*palpnb)/ (1.0e3 * ealphadt * echarge* vol)
    fusrat= fusionrate*vol
    calrndfuel = fusrat</t>
  </si>
  <si>
    <t xml:space="preserve"> tcw = shro - shri + 4.0e0 * trcl
    tcl = 5.0e0 * tcw + 2.0e0 * hcwt
    dcw = 2.0e0 * tcw + 1.0e0
    hcw = shro - shri + 3.0e0 * hccl + 2.0e0
    hcl = 3.0e0 * (shro - shri) + 4.0e0 * hccl + tcw
    rmbw = hcw + dcw + 3.0e0 * hcwt
    rmbl = hcl + 2.0e0 * hcwt
    if wgt2 &gt; 1.0e0:
        wgts = wgt2
    else:
        wgts = shmf * shm / n_tf
    cran = 9.41e-6 * wgts + 5.1e0
    rmbh = (10.0e0 + shh+ trcl + cran+ stcl+ fndt)
    tch = shh + stcl + fndt
    calrmbvol = mbvfac * rmbw * rmbl * rmbh + tcw * tcl * tch</t>
  </si>
  <si>
    <t>tcw = shro - shri + 4.0e0 * trcl
    hcw = shro - shri + 3.0e0 * hccl + 2.0e0
    hcl = 3.0e0 * (shro - shri) + 4.0e0 * hccl + tcw
    dcw = 2.0e0 * tcw + 1.0e0
    rmbw = hcw + dcw + 3.0e0 * hcwt
    rmbl = hcl + 2.0e0 * hcwt
    rmbw = hcw + dcw + 3.0e0 * hcwt
    wsa = (rmbw + 7e0)*20+(rmbl*7)
    if wgt2 &gt; 1.0e0:
        wgts = wgt2
    else:
        wgts = shmf * shm / n_tf
    cran = 9.41e-6 * wgts + 5.1e0
    rmbh = (10.0e0 + shh+ trcl + cran+ stcl+ fndt)
    calwsvol = wsvfac*wsa*rmbh</t>
  </si>
  <si>
    <t>areaspf = oh_steel_frac * areaoh
    calawpoh = areaoh - areaspf</t>
  </si>
  <si>
    <t>ife = int(ife)
    if ife ==1:
        wtgpd = targtm*reprat*86400
    else:
        wtgpd = 2.0e0* rndfuel* afuel * umass* 1000.0e0* 86400.0e0</t>
  </si>
  <si>
    <t>ife = int(ife)
    if ife == 1:
        fefdiv = 0
    else:
        fefdiv = (1.0e0 + discount_rate) ** divlife</t>
  </si>
  <si>
    <t>ife = int(ife)
    if ife == 1:
        crfdiv = 0
    else:
        crfdiv = (fefdiv * discount_rate) / (fefdiv - 1.0e0)</t>
  </si>
  <si>
    <t xml:space="preserve"> itart = int(itart)
    ife = int(ife)
    if (itart == 1) and (ife != 1):
        fefcp = (1.0e0 + discount_rate) ** cplife
    else:
        fefcp = 0</t>
  </si>
  <si>
    <t>itart = int(itart)
    ife = int(ife)
    if (itart == 1) and (ife != 1):
        crfcp = (fefcp * discount_rate) / (fefcp - 1.0e0)
    else: 
        crfcp = 0</t>
  </si>
  <si>
    <t>lsa=int(lsa)
    cmlsa=[0.6800e0, 0.8400e0, 0.9200e0, 1.0000e0]
    acc211= csi*cmlsa[lsa-1] + cland</t>
  </si>
  <si>
    <t>lsa=int(lsa)
    cmlsa=[0.6800e0, 0.8400e0, 0.9200e0, 1.0000e0]
    acc212= (1.0e-6*ucrb*cal_calrbvol)**exprb* cmlsa[lsa - 1]
    return acc212</t>
  </si>
  <si>
    <t>lsa=int(lsa)
    ireactor = int(ireactor)
    cmlsa=[0.6800e0, 0.8400e0, 0.9200e0, 1.0000e0]
    if ireactor == 1:
        acc213 = cturbb * cmlsa[lsa - 1]
    else: acc213 = 0.0e0</t>
  </si>
  <si>
    <t>lsa=int(lsa)
    cmlsa=[0.6800e0, 0.8400e0, 0.9200e0, 1.0000e0] 
    acc2141 = 1.0e-6*ucmb*(rmbvol**exprb)*cmlsa[lsa - 1]</t>
  </si>
  <si>
    <t>lsa=int(lsa)
    cmlsa=[0.6800e0, 0.8400e0, 0.9200e0, 1.0000e0] 
    acc2142 = (1.0e-6*ucws*wsvol)**exprb*cmlsa[lsa - 1]</t>
  </si>
  <si>
    <t>lsa=int(lsa)
    cmlsa=[0.6800e0, 0.8400e0, 0.9200e0, 1.0000e0] 
    acc215 = ((1.0e-6*uctr*triv)*exprb)*cmlsa[lsa - 1]</t>
  </si>
  <si>
    <t>lsa=int(lsa)
    cmlsa=[0.6800e0, 0.8400e0, 0.9200e0, 1.0000e0] 
    acc216 = 1.0e-6*ucel*elevol**exprb*cmlsa[lsa - 1]</t>
  </si>
  <si>
    <t>lsa=int(lsa)
    cmlsa = [0.6800e0, 0.8400e0, 0.9200e0, 1.0000e0] 
    acc2171 = 1.0e-6*ucad*admvol**exprb* cmlsa[lsa - 1]</t>
  </si>
  <si>
    <t>lsa=int(lsa)
    cmlsa = [0.6800e0, 0.8400e0, 0.9200e0, 1.0000e0]
    acc2172 = 1.0e-6*ucco*(convol**exprb)* cmlsa[lsa - 1]
    return acc2172</t>
  </si>
  <si>
    <t>lsa=int(lsa)
    cmlsa = [0.6800e0, 0.8400e0, 0.9200e0, 1.0000e0]
    acc2173 = 1.0e-6*ucsh*shovol**exprb*cmlsa[lsa - 1]</t>
  </si>
  <si>
    <t>lsa=int(lsa)
    cmlsa = [0.6800e0, 0.8400e0, 0.9200e0, 1.0000e0]
    acc2174 = 1.0e-6*uccr*cryvol**exprb*cmlsa[lsa - 1]</t>
  </si>
  <si>
    <t>cmlsa = [0.5000e0, 0.7500e0, 0.8750e0, 1.0000e0]
    fwmatm = np.full(27, fwmatm)
    ife = int(ife)
    ifueltyp = int(ifueltyp)
    if ife == 1:
        acc2211 = (1.0e-6*cmlsa[lsa - 1]
            *  (ucblss*(fwmatm + fwmatm+ fwmatm)
            + uccarb*(fwmatm+ fwmatm+ fwmatm)
            + ucblli2o*(fwmatm + fwmatm+ fwmatm)
            + ucconc*(fwmatm+ fwmatm+ fwmatm)))
    else:
        acc2211 = (1.0e-6* cmlsa[lsa - 1]*((ucfwa + ucfws)* fwarea+ ucfwps)) 
    acc2211 = fkind * acc2211
    if ifueltyp == 1:
        acc2211 = 0
        acc2211 = fwallcst
    elif ifueltyp == 2:
        fwallcst = acc2211
    else:
        fwallcst = 0.0e0</t>
  </si>
  <si>
    <t>lsa=int(lsa)
    iblanket = int(iblanket)
    cmlsa = [0.5000e0, 0.7500e0, 0.8750e0, 1.0000e0]
    ife = int(ife)
    if ife == 1:
        acc22121 = 0
    else:
        if iblanket == 4:
            acc22121 = 1.0e-6*wtbllipb*ucbllipb
        else:
            acc22121 = 1.0e-6*whtblbe*ucblbe
    acc22121 = fkind*acc22121*cmlsa[lsa-1]</t>
  </si>
  <si>
    <t>lsa=int(lsa)
    ife = int(ife)
    cmlsa = [0.5000e0, 0.7500e0, 0.8750e0, 1.0000e0]
    if ife == 1:
        if iblanket == 4:
            acc22122 = 1.0e-6*whtblli*ucblli
        else:
            if iblanket == 2:
                acc22122 = 1.0e-6*whtblbreed*ucblbreed
            else:
                acc22122 = 1.0e-6*wtblli2o*ucblli2o
    else:
        acc22122 = 1.0e-6*wtblli2o*ucblli2o
    acc22122 =fkind*acc22122*cmlsa[lsa - 1]</t>
  </si>
  <si>
    <t>lsa=int(lsa)
    cmlsa = [0.5000e0, 0.7500e0, 0.8750e0, 1.0000e0]
    acc22123 = acc22123 = 1.0e-6*whtblss*ucblss
    acc22123 = fkind*acc22123*cmlsa[lsa - 1]</t>
  </si>
  <si>
    <t>lsa=int(lsa)
    ife = int(ife)
    cmlsa = [0.5000e0, 0.7500e0, 0.8750e0, 1.0000e0]
    if ife == 1:
        acc22124 = 1.0e-6*whtblvd*ucblvd
    else:
        acc22124 = 0
    acc22124 = fkind*acc22124*cmlsa[lsa-1]</t>
  </si>
  <si>
    <t xml:space="preserve">lsa=int(lsa)
    ife = int(ife)
    cmlsa = [0.5000e0, 0.7500e0, 0.8750e0, 1.0000e0]
    shmatm = []
    if ife == 1:
        acc22131 = 1.0e-6*cmlsa[lsa - 1]*ucshld*(shmatm + shmatm+shmatm)
        + uccarb*(shmatm+ shmatm+ shmatm)
        + ucblli2o*(shmatm+ shmatm+ shmatm)
        + ucconc* (shmatm + shmatm+ shmatm) 
    else:
        acc22131 = 1.0e-6*whtshld*ucshld*cmlsa[lsa - 1] 
    acc22131 = fkind*acc22131    </t>
  </si>
  <si>
    <t>lsa=int(lsa)
    ife = int(ife)
    cmlsa = [0.5000e0, 0.7500e0, 0.8750e0, 1.0000e0]
    if ife == 1:
        acc22132 = 1.0e-6*wpenshld*ucpens* cmlsa[lsa - 1]
    else:
        acc22132 = 1.0e-6*wpenshld*ucpens* cmlsa[lsa - 1]
    acc22132 = fkind*acc22132</t>
  </si>
  <si>
    <t>lsa=int(lsa)
    cmlsa = [0.6700e0, 0.8350e0, 0.9175e0, 1.0000e0]
    lsa = 4
    acc2214 = 1.0e-6*gsmass*ucgss*cmlsa[lsa-1]
    acc2214 = fkind*acc2214</t>
  </si>
  <si>
    <t>ife = int(ife)
    ifueltyp = int(ifueltyp)
    if ife != 1:
        acc2215 = 1.0e-6 * divsur * ucdiv
        acc2215 = fkind * acc2215
        if ifueltyp == 1:
            divcst = acc2215
            acc2215 = 0.0e0
        elif ifueltyp == 2:
            divcst = acc2215
        else:
            divcst = 0.0e0
    else:
        acc2215 = 0.0e0
        divcst = 0.0e0</t>
  </si>
  <si>
    <t>lsa=int(lsa)
    i_tf_sc_mat = int(i_tf_sc_mat)
    i_tf_sup = int(i_tf_sup)
    ifueltyp = int(ifueltyp)
    itart = int(itart)
    cmlsa = [0.6900e0, 0.8450e0, 0.9225e0, 1.0000e0]
    ucsc = np.array([ucsc_0, ucsc_1, ucsc_2, ucsc_3, ucsc_4, ucsc_5, ucsc_6, ucsc_7, ucsc_8])
    if i_tf_sup == 1:  
        costtfsc = ucsc[i_tf_sc_mat - 1]*whtconsc/(tfleng*n_tf_turn)
        costtfcu = uccu*whtconcu/(tfleng*n_tf_turn)
        costwire = costtfsc+costtfcu
        ctfconpm = costwire+cconshtf+cconfix
        acc22211 = 1.0e-6*ctfconpm*n_tf*tfleng*n_tf_turn
        acc22211 = fkind*acc22211*cmlsa[lsa - 1]
    else:  
        acc22211 = 1.0e-6*whtcp*uccpcl1*cmlsa[lsa - 1]
        acc22211 = fkind*acc22211
        if (itart == 1) and (ifueltyp == 1):
            acc22211 = cpstcst
            acc22211 = 0.0e0
        elif (itart == 1) and (ifueltyp == 2):
            acc22211 = cpstcst</t>
  </si>
  <si>
    <t>lsa=int(lsa)
    cmlsa = [0.6900e0, 0.8450e0, 0.9225e0, 1.0000e0]
    if i_tf_sup == 1:
        acc22212 = 1.0e-6*ucwindtf*n_tf*tfleng*n_tf_turn
        acc22212 = fkind*acc22212*cmlsa[lsa-1]
    else:
        acc22212 = 1.0e-6*whttflgs*uccpclb*cmlsa[lsa - 1]
        acc22212 = fkind*acc22212</t>
  </si>
  <si>
    <t>lsa=int(lsa)
    cmlsa = [0.6900e0, 0.8450e0, 0.9225e0, 1.0000e0]
    if i_tf_sup == 1:
        acc22213 = 1.0e-6*(whtcas*uccase)*n_tf
        acc22213 = fkind*acc22213*cmlsa[lsa - 1]
    else:
        acc22213 = 0</t>
  </si>
  <si>
    <t>lsa=int(lsa)
    cmlsa = [0.6900e0, 0.8450e0, 0.9225e0, 1.0000e0]
    if i_tf_sup == 1:
        acc22214 = 1.0e-6*aintmass*ucint
        acc22214 = fkind*acc22214*cmlsa[lsa - 1]
    else:
        acc22214 = 0</t>
  </si>
  <si>
    <t>lsa=int(lsa)
    cmlsa = [0.6900e0, 0.8450e0, 0.9225e0, 1.0000e0]
    if i_tf_sup == 1:
        acc22215 = 1.0e-6*clgsmass*ucgss
        acc22215 = fkind*acc22215*cmlsa[lsa - 1]
    else:
        acc22215 = 0</t>
  </si>
  <si>
    <t>coecap, coefuelt, coeoam, coedecom, ife, pnetelmw, n_day_year, cfactr, tburn, tcycle, anncap</t>
  </si>
  <si>
    <t>if ife == 1:
        kwhpy = (1.0e3* pnetelmw* (24.0e0 * n_day_year)* cfactr)
    else:
        kwhpy = (1.0e3 * pnetelmw* (24.0e0 * n_day_year)* cfactr* (tburn/ tcycle)) 
    coecap = 1E9*anncap/kwhpy
    coe = coecap + coefuelt + coeoam +coedecom</t>
  </si>
  <si>
    <t>coe</t>
  </si>
  <si>
    <t>total_cost_of_electricity_($M)</t>
  </si>
  <si>
    <t>coefwbl, coediv,  coecdr, coecp, coefuel, coewst</t>
  </si>
  <si>
    <t>coefuelt = coefwbl + coediv + coecdr + coecp + coefuel + coewst</t>
  </si>
  <si>
    <t>fuel_components_cost_of_electricity_(M$)</t>
  </si>
  <si>
    <t>ife, pnetelmw, n_day_year, cfactr, tburn, tcycle, annwst</t>
  </si>
  <si>
    <t>ife = int(ife)
    if ife == 1:
        kwhpy = (1.0e3* pnetelmw* (24.0e0 * n_day_year)* cfactr)
    else:
        kwhpy = (1.0e3 * pnetelmw* (24.0e0 * n_day_year)* cfactr* (tburn/ tcycle)) 
    coewst = 1.0e9 * annwst / kwhpy</t>
  </si>
  <si>
    <t>waste_cost_of_electricity_(M$)</t>
  </si>
  <si>
    <t>ife, pnetelmw, n_day_year, cfactr, tburn, tcycle, annoam</t>
  </si>
  <si>
    <t>ife = int(ife)
    if ife == 1:
        kwhpy = (1.0e3* pnetelmw* (24.0e0 * n_day_year)* cfactr)
    else:
        kwhpy = (1.0e3 * pnetelmw* (24.0e0 * n_day_year)* cfactr* (tburn/ tcycle)) 
    coeoam = 1E9*annoam/kwhpy</t>
  </si>
  <si>
    <t>coam_cost_of_electricity_(M$)</t>
  </si>
  <si>
    <t>n_day_year, pnetelmw, cfactr, tburn, tcycle, annfwbl, ife</t>
  </si>
  <si>
    <t>ife = int(ife)
    if ife == 1:
        kwhpy = (1.0e3* pnetelmw* (24.0e0 * n_day_year)* cfactr)
    else:
        kwhpy = (1.0e3 * pnetelmw* (24.0e0 * n_day_year)* cfactr* (tburn/ tcycle)) 
    coefwbl = 1E9*annfwbl/kwhpy</t>
  </si>
  <si>
    <t>fwb_replacement_cost_of_electricity_(M$)</t>
  </si>
  <si>
    <t>ife, pnetelmw, n_day_year, cfactr, tburn, tcycle, annfuel</t>
  </si>
  <si>
    <t>if ife == 1:
        kwhpy = (1.0e3* pnetelmw* (24.0e0 * n_day_year)* cfactr)
    else:
        kwhpy = (1.0e3 * pnetelmw* (24.0e0 * n_day_year)* cfactr* (tburn/ tcycle)) 
    coefuel = 1E9*annfuel/kwhpy</t>
  </si>
  <si>
    <t>fuel_cost_of_electricity_(M$)</t>
  </si>
  <si>
    <t>ife, pnetelmw, n_day_year, cfactr, tburn, tcycle, anndiv</t>
  </si>
  <si>
    <t xml:space="preserve"> ife = int(ife)
    if ife == 1:
        kwhpy = (1.0e3* pnetelmw* (24.0e0 * n_day_year)* cfactr)
    else:
        kwhpy = (1.0e3 * pnetelmw* (24.0e0 * n_day_year)* cfactr* (tburn/ tcycle)) 
    if ife == 1:
        coediv = 0
    else:
        coediv = 1E9*anndiv/kwhpy</t>
  </si>
  <si>
    <t>div_replacement_cost_of_electricity_(M$)</t>
  </si>
  <si>
    <t>ife, pnetelmw, n_day_year, cfactr, tburn, tcycle, anndecom</t>
  </si>
  <si>
    <t>ife = int(ife)
    if ife == 1:
        kwhpy = (1.0e3* pnetelmw* (24.0e0 * n_day_year)* cfactr)
    else:
        kwhpy = (1.0e3 * pnetelmw* (24.0e0 * n_day_year)* cfactr* (tburn/ tcycle)) 
    coedecom = 1.0e9 * anndecom / kwhpy</t>
  </si>
  <si>
    <t>decom_cost_of_electricity_(M$)</t>
  </si>
  <si>
    <t>ife, pnetelmw, n_day_year, cfactr, tburn, tcycle, anncp</t>
  </si>
  <si>
    <t>ife = int(ife)
    if ife == 1:
        kwhpy = (1.0e3* pnetelmw* (24.0e0 * n_day_year)* cfactr)
    else:
        kwhpy = (1.0e3 * pnetelmw* (24.0e0 * n_day_year)* cfactr* (tburn/ tcycle)) 
    if (itart == 1) and (ife != 1):
        coecp = 1E9*anncp/kwhpy
    else:
        coecp = 0</t>
  </si>
  <si>
    <t>cp_replacement_cost_of_electricity_(M$)</t>
  </si>
  <si>
    <t>ife, pnetelmw, n_day_year, cfactr, tburn, tcycle, anncdr</t>
  </si>
  <si>
    <t>ife = int(ife)
    if ife == 1:
        kwhpy = (1.0e3* pnetelmw* (24.0e0 * n_day_year)* cfactr)
    else:
        kwhpy = (1.0e3 * pnetelmw* (24.0e0 * n_day_year)* cfactr* (tburn/ tcycle)) 
    coecdr = 1.0e9 * anncdr / kwhpy</t>
  </si>
  <si>
    <t>cdr_replacement_cost_of_electricity_(M$)</t>
  </si>
  <si>
    <t>n_day_year, pnetelmw, cfactr, tburn, tcycle, anncap, ife</t>
  </si>
  <si>
    <t>ife = int(ife)
    if ife == 1:
        kwhpy = (1.0e3* pnetelmw* (24.0e0 * n_day_year)* cfactr)
    else:
        kwhpy = (1.0e3 * pnetelmw* (24.0e0 * n_day_year)* cfactr* (tburn/ tcycle)) 
    coecap = 1.0e9 * anncap / kwhpy</t>
  </si>
  <si>
    <t>Cost_of_electricity_due_to_plant_capital_cost_(M$)</t>
  </si>
  <si>
    <t>anncap, annfuelt, annoam, anndecom</t>
  </si>
  <si>
    <t>anntot = anncap + annfuelt + annoam + anndecom</t>
  </si>
  <si>
    <t>anntot</t>
  </si>
  <si>
    <t>total_annual_costs_(M$)</t>
  </si>
  <si>
    <t>annfwbl, anndiv, anncdr, anncp, annfuel, annwst</t>
  </si>
  <si>
    <t>annfuelt = annfwbl + anndiv + anncdr + anncp + annfuel + annwst</t>
  </si>
  <si>
    <t>annfuelt</t>
  </si>
  <si>
    <t>fuel_components_annual_cost_(M$)</t>
  </si>
  <si>
    <t>ucwst_0, ucwst_1, ucwst_2, ucwst_3, lsa, pnetelmw</t>
  </si>
  <si>
    <t>ucwst = np.array([ucwst_0, ucwst_1, ucwst_2, ucwst_3])
    lsa = int(lsa)
    annwst = ucwst[lsa - 1] * np.sqrt(pnetelmw / 1200.0e0)</t>
  </si>
  <si>
    <t>waste_annual_cost_(M$)</t>
  </si>
  <si>
    <t>pnetelmw, lsa, ucoam_0, ucoam_1, ucoam_2, ucoam_3</t>
  </si>
  <si>
    <t>lsa = int(lsa)
    ucoam = np.array([ucoam_0, ucoam_1, ucoam_2, ucoam_3])
    annoam = ucoam[lsa - 1] * np.sqrt(pnetelmw / 1200.0e0)</t>
  </si>
  <si>
    <t>oam_annual_cost_(M$)</t>
  </si>
  <si>
    <t>fcap0cp, crffwbl, tlife, ifueltyp, cfind_0, cfind_1, cfind_2, cfind_3, lsa, cal_acc2212, fwallcst, fwbllife</t>
  </si>
  <si>
    <t>cfind = np.array([cfind_0, cfind_1, cfind_2, cfind_3])
    lsa = int(lsa)
    ifueltyp = int(ifueltyp)
    if ifueltyp ==1:
        blkcst = cal_acc2212
    elif ifueltyp ==2:
        blkcst = cal_acc2212
    else:
        blkcst = 0
    annfwbl = ((fwallcst + blkcst) * (1.0e0 + cfind[lsa - 1])* fcap0cp * crffwbl)
    if ifueltyp == 2:
        annfwbl = annfwbl * (1.0e0 - fwbllife / tlife)</t>
  </si>
  <si>
    <t>fwb_annual_cost_of_replacements_(M$)</t>
  </si>
  <si>
    <t>ucfuel, pnetelmw, fhe3, wtgpd, uche3, n_day_year, cfactr, reprat, uctarg, ife</t>
  </si>
  <si>
    <t>ife = int(ife)
    if ife == 1:
        annfuel = 1.0e-6* uctarg* reprat* 3.1536e7* cfactr
    else:
        annfuel = ucfuel * pnetelmw / 1200.0e0 + 1.0e-6 * fhe3 * wtgpd* 1.0e-3* uche3* n_day_year* cfactr</t>
  </si>
  <si>
    <t>fuel_annual_cost_(M$)</t>
  </si>
  <si>
    <t>cfind_0, cfind_1, cfind_2, cfind_3, ife, divcst, fcap0cp, crfdiv,lsa, divlife, tlife</t>
  </si>
  <si>
    <t xml:space="preserve"> lsa = int(lsa)
    ife = int(ife)
    cfind = np.array([cfind_0, cfind_1, cfind_2, cfind_3])
    if ife == 1:
        anndiv = 0
    else:
        anndiv = (divcst * (1.0e0 + cfind[lsa - 1]) * fcap0cp* crfdiv)
        if ifueltyp == 2:
            anndiv = anndiv * (1.0e0 - divlife / tlife)</t>
  </si>
  <si>
    <t>div_annual_cost_of_replacements_(M$)</t>
  </si>
  <si>
    <t>decomf, concost, fcr0, discount_rate, dintrt, tlife, dtlife</t>
  </si>
  <si>
    <t>anndecom = decomf* concost*fcr0/ (1.0e0 + discount_rate - dintrt)** (tlife - dtlife)</t>
  </si>
  <si>
    <t>decom_annual_cost_(M$)</t>
  </si>
  <si>
    <t>cfind_0, cfind_1, cfind_2, cfind_3, itart, ife, cpstcst, lsa, fcap0cp, crfcp, ifueltyp, cplife, tlife</t>
  </si>
  <si>
    <t>cfind = np.array([cfind_0, cfind_1, cfind_2, cfind_3])
    itart = int(itart)
    ife = int(ife)
    lsa = int(lsa)
    if (itart == 1) and (ife != 1):
        anncp = (cpstcst * (1.0e0 + cfind[lsa - 1]) * fcap0cp* crfcp)
        if ifueltyp == 2:
            anncp = anncp * (1.0e0 - cplife / tlife)
    else: 
        anncp = 0</t>
  </si>
  <si>
    <t>cp_annual_cost_of_replacements_(M$)</t>
  </si>
  <si>
    <t>cfind_0, cfind_1, cfind_2, cfind_3, ifueltyp, cdcost, fcdfuel, lsa, fcap0cp, crfcdr</t>
  </si>
  <si>
    <t>cfind = np.array([cfind_0, cfind_1, cfind_2, cfind_3])
    lsa = int(lsa)
    if ifueltyp == 0:
        anncdr = 0.0e0
    else:
        anncdr = ( cdcost* fcdfuel/ (1.0e0 - fcdfuel)* (1.0e0 + cfind[lsa - 1]) * fcap0cp* crfcdr)</t>
  </si>
  <si>
    <t>cdr_annual_cost_of_replacements_(M$)</t>
  </si>
  <si>
    <t>capcost, fcr0</t>
  </si>
  <si>
    <t>anncap = capcost * fcr0</t>
  </si>
  <si>
    <t>Annual_cost_of_plant_capital_cost_(M$)</t>
  </si>
  <si>
    <t>LCOE Related Accounts</t>
  </si>
  <si>
    <t>cfind = np.array([cfind_0, cfind_1, cfind_2, cfind_3])
    accindrt = cfind[lsa - 1]*cal_acc2*(1.0e0+cowner)</t>
  </si>
  <si>
    <t>lsa=int(lsa)
    ireactor = int(ireactor)
    cmlsa = [0.8000e0, 0.9000e0, 0.9500e0, 1.0000e0]
    if ireactor == 0:
        pwrrej = powfmw+pinjwp+tfcmw
    else:
        pwrrej = pthermmw - pgrossmw
    acc26 = (1.0e-6*uchrs*pwrrej)/ 2300.0e0*cmlsa[lsa - 1]</t>
  </si>
  <si>
    <t>lsa=int(lsa)
    cmlsa = [0.7700e0, 0.8850e0, 0.9425e0, 1.0000e0]
    acc25 = 1.0e-6*ucmisc*cmlsa[lsa - 1]</t>
  </si>
  <si>
    <r>
      <t>0.5700e0, 0.7850e0, 0.8925e0, 1.0000e4</t>
    </r>
    <r>
      <rPr>
        <sz val="11"/>
        <color theme="1"/>
        <rFont val="Calibri"/>
        <family val="2"/>
        <scheme val="minor"/>
      </rPr>
      <t/>
    </r>
  </si>
  <si>
    <t>lsa=int(lsa)
    cmlsa = [0.5700e0, 0.7850e0, 0.8925e0, 1.0000e0]
    acc245 = 1.0e-6*ucaf*cmlsa[lsa - 1]</t>
  </si>
  <si>
    <r>
      <t>0.5700e0, 0.7850e0, 0.8925e0, 1.0000e3</t>
    </r>
    <r>
      <rPr>
        <sz val="11"/>
        <color theme="1"/>
        <rFont val="Calibri"/>
        <family val="2"/>
        <scheme val="minor"/>
      </rPr>
      <t/>
    </r>
  </si>
  <si>
    <t>lsa=int(lsa)
    cmlsa = [0.5700e0, 0.7850e0, 0.8925e0, 1.0000e0]
    acc244 = 1.0e-6*ucdgen*4.0e0*cmlsa[lsa - 1]</t>
  </si>
  <si>
    <r>
      <t>0.5700e0, 0.7850e0, 0.8925e0, 1.0000e2</t>
    </r>
    <r>
      <rPr>
        <sz val="11"/>
        <color theme="1"/>
        <rFont val="Calibri"/>
        <family val="2"/>
        <scheme val="minor"/>
      </rPr>
      <t/>
    </r>
  </si>
  <si>
    <t>lsa=int(lsa)
    cmlsa = [0.5700e0, 0.7850e0, 0.8925e0, 1.0000e0]
    acc243 = 1.0e-6*uclv*tlvpmw*1.0e3/(0.8e0*cmlsa[lsa - 1])</t>
  </si>
  <si>
    <r>
      <t>0.5700e0, 0.7850e0, 0.8925e0, 1.0000e1</t>
    </r>
    <r>
      <rPr>
        <sz val="11"/>
        <color theme="1"/>
        <rFont val="Calibri"/>
        <family val="2"/>
        <scheme val="minor"/>
      </rPr>
      <t/>
    </r>
  </si>
  <si>
    <t>lsa=int(lsa)
    cmlsa = [0.5700e0, 0.7850e0, 0.8925e0, 1.0000e0]
    acc242 = 1.0e-6*((ucpp*(pacpmw* 1.0e3)**expepe)+ucap*(fcsht * 1.0e3))
    acc242 = acc242 * cmlsa[lsa - 1]</t>
  </si>
  <si>
    <t>lsa=int(lsa)
    cmlsa = [0.5700e0, 0.7850e0, 0.8925e0, 1.0000e0]
    acc241 = 1.0e-6*ucswyd*cmlsa[lsa - 1]</t>
  </si>
  <si>
    <t xml:space="preserve"> coolwh = int(coolwh)
    ireactor = int(ireactor)
    ucturb = np.array([ucturb_0, ucturb_1])
    if ireactor == 1:
        acc23 = (1.0e-6*ucturb[coolwh - 1]*(pgrossmw / 1200.0e0)**exptpe)</t>
  </si>
  <si>
    <t>acc229 = 1.0e-6*ucme
    acc229 = fkind*acc229</t>
  </si>
  <si>
    <t>acc228 = 1.0e-6*uciac
    acc228 = fkind*acc228</t>
  </si>
  <si>
    <t>acc2274 = 1.0e-6*ucnbv*(volrci+wsvol)**0.8e0
    acc2274 =fkind*acc2274</t>
  </si>
  <si>
    <t xml:space="preserve">if ftrit &gt; 1.0e-3:
        acc2273 = (1.0e-6*ucdtc*((cfrht / 1.0e4) ** 0.6e0*(volrci+wsvol)))
    else:
        acc2273 = 0.0e0
    acc2273 = fkind*acc2273 </t>
  </si>
  <si>
    <t>ife = int(ife)
    acc2272 = 1.0e-6*ucfpr*(0.5e0+0.5e0*(wtgpd/60.0e0)**0.67e0)
    acc2272 = fkind*acc2272</t>
  </si>
  <si>
    <t>acc2271 = 1.0e-6*ucf1
    acc2271 = fkind*acc2271</t>
  </si>
  <si>
    <t>lsa=int(lsa)
    cmlsa = [0.4000e0, 0.7000e0, 0.8500e0, 1.0000e0]
    acc2263 = 1.0e-6*uccry*(4.5e0/tmpcry)*(helpow**expcry)
    acc2263 = fkind*acc2263*cmlsa[lsa - 1]</t>
  </si>
  <si>
    <t>lsa=int(lsa)
    ife = int(ife)
    acc2262 = (1.0e-6*ucahts*((1.0e6*pinjht)**exphts+(1.0e6*crypmw)**exphts+
                (1.0e6*vachtmw)**exphts+(1.0e6*trithtmw)**exphts+(1.0e6*fachtmw)**exphts))
    if ife == 1:
        acc2262 = acc2262+1.0e-6*ucahts*((1.0e6*tdspmw)**exphts
                + (1.0e6*tfacmw)**exphts)
    acc2262 =fkind*acc2262*cmlsa[lsa - 1]</t>
  </si>
  <si>
    <t>lsa=int(lsa)
    cmlsa = [0.4000e0, 0.7000e0, 0.8500e0, 1.0000e0]
    acc22612 = 1.0e-6*ucphx*nphx*(1.0e6*pthermmw/nphx)**exphts
    acc22612 =fkind*acc22612*cmlsa[lsa - 1]</t>
  </si>
  <si>
    <t>lsa=int(lsa)
    coolwh = int(coolwh)
    uchts = np.array([uchts_0, uchts_1])
    acc22611 = 1.0e-6*uchts[coolwh-1]*((1.0e6*pfwdiv)**exphts+
                                     (1.0e6*pnucblkt)**exphts+(1.0e6*pnucshld)**exphts)
    acc22611 =fkind*acc22611*cmlsa[lsa - 1]</t>
  </si>
  <si>
    <t>if lpulse == 1:
        if istore == 1:
            acc2253 = 0.1e0
            acc2253 = acc2253 + 0.8e0
            acc2253 = acc2253 + 4.0e0
            acc2253 = acc2253 + 0.5e0
            acc2253 = acc2253 + 2.8e0
            acc2253 = acc2253 + 29.0e0
        elif istore == 2:
            acc2253 = 0.1e0
            acc2253 = acc2253 + 0.8e0
            acc2253 = acc2253 + 2.8e0
            acc2253 = acc2253 + 4.0e0
            acc2253 = acc2253 + 330.0e0
            acc2253 = acc2253 + 1.0e0
            acc2253 = acc2253 + 2.0e0
            acc2253 = acc2253 + 18.0e0
        elif istore == 3:
            shcss = 520.0e0
            acc2253 = ucblss*(pthe' acc2253 = 0.0e0
    istore = int(istore)
    lpulse = int(lpulse)
    if lpulse == 1:
        if istore == 1:
            acc2253 = 0.1e0
            acc2253 = acc2253 + 0.8e0
            acc2253 = acc2253 + 4.0e0
            acc2253 = acc2253 + 0.5e0
            acc2253 = acc2253 + 2.8e0
            acc2253 = acc2253 + 29.0e0
        elif istore == 2:
            acc2253 = 0.1e0
            acc2253 = acc2253 + 0.8e0
            acc2253 = acc2253 + 2.8e0
            acc2253 = acc2253 + 4.0e0
            acc2253 = acc2253 + 330.0e0
            acc2253 = acc2253 + 1.0e0
            acc2253 = acc2253 + 2.0e0
            acc2253 = acc2253 + 18.0e0
        elif istore == 3:
            shcss = 520.0e0
            acc2253 = ucblss*(pthermmw * 1.0e6)*tdown/(shcss*dtstor)
    if istore &lt; 3:
        acc2253 = acc2253*pnetelmw / 1200.0e0
        acc2253 = acc2253*1.36e0
    acc2253 = fkind * acc2253rmmw * 1.0e6)*tdown/(shcss*dtstor)
    if istore &lt; 3:
        acc2253 = acc2253*pnetelmw / 1200.0e0
        acc2253 = acc2253*1.36e0</t>
  </si>
  <si>
    <t>acc22527 = 1.0e-6*ucpfcb*pfckts
    acc22527 = fkind*acc22527</t>
  </si>
  <si>
    <t>acc22526 = 1.0e-6*ucpfdr1*ensxpfm
    acc22526 = fkind*acc22526</t>
  </si>
  <si>
    <t>acc22525 = 1.0e-6*ucpfbk*pfckts*((acptmax*vpfskv)**0.7e0)
    acc22525 = fkind*acc22525</t>
  </si>
  <si>
    <t>pfckts = int(pfckts)
    if pfckts == 0:
        acc22524 = 0.0e0
    else:
       acc22524 = 1.0e-6*ucpfbs*pfckts*(srcktpm/pfckts)**0.7e0
    acc22524 = fkind*acc22524</t>
  </si>
  <si>
    <t>acc22523 = 1.0e-6*ucpfb*spfbusl*acptmax
    acc22523 = fkind*acc22523</t>
  </si>
  <si>
    <t>acc22522 = 1.0e-6*ucpfic*pfckts*30.0e0
    acc22522 = fkind*acc22522</t>
  </si>
  <si>
    <t>acc22521 = 1.0e-6*ucpfps*peakmva
    acc22521 = fkind*acc22521</t>
  </si>
  <si>
    <t>if i_tf_sup == 1:
        acc22515 = 1.0e-6*ucbus*cpttf*tfbusl
    else:
        acc22515 = 1.0e-6*uctfbus*tfbusmas
    acc22515 = fkind*acc22515</t>
  </si>
  <si>
    <t xml:space="preserve">acc22514 = 1.0e-6*uctfic*(30.0e0*n_tf)
    acc22514 = fkind*acc22514 </t>
  </si>
  <si>
    <t>acc22513 = 1.0e-6*(1.0e9*uctfdr*estotftgj+uctfgr*0.5e0*n_tf)
    acc22513 = fkind*acc22513</t>
  </si>
  <si>
    <t>if i_tf_sup == 1:
        acc22512 = 1.0e-6*(uctfbr*n_tf*(cpttf*vtfskv*1.0e3)**expel+uctfsw*cpttf)
    else:
        acc22512 = 0.0e0
    acc22512 = fkind*acc22512</t>
  </si>
  <si>
    <t>acc22511 = 1.0e-6*uctfps*(tfckw*1.0e3+tfcmw*1.0e6)**expel
    acc22511 = fkind*acc22511</t>
  </si>
  <si>
    <t>acc2246 = 1.0e-6*ucviac
    acc2246 = fkind*acc2246</t>
  </si>
  <si>
    <t>acc2245 = 1.0e-6*nvduct*vacdshm*ucvdsh
    acc2245 = fkind*acc2245</t>
  </si>
  <si>
    <t>acc2244 = 1.0e-6*2.0e0*nvduct*((vcdimax*1.2e0)**1.4e0)*ucvalv
    acc2244 = fkind*acc2244</t>
  </si>
  <si>
    <t>acc2243 = 1.0e-6*nvduct*dlscal*ucduct
    acc2243 = fkind*acc2243</t>
  </si>
  <si>
    <t xml:space="preserve">acc2242 = 1.0e-6*nvduct*ucbpmp
    acc2242 = fkind*acc2242 </t>
  </si>
  <si>
    <t>ntype = int(ntype)
    if ntype == 1:
        acc2241 = 1.0e-6*vpumpn*uccpmp
    else:
        acc2241 = 1.0e-6*vpumpn*uctpmp
    acc2241 = fkind*acc2241</t>
  </si>
  <si>
    <t>cal_acc224 = cal_acc2241+cal_acc2242+cal_acc2243+
cal_acc2244+cal_acc2245+cal_acc2246+cal_acc2247</t>
  </si>
  <si>
    <t>ife = int(ife)
    if ife == 1:
        acc2233 = (1.0e-6*ucnbi*(1.0e6*pnbitot)**exprf)
        if ifueltyp == 1:
            acc2233 = (1.0e0-fcdfuel)*acc2233
            acc2233 = fkind*acc2233
    else:
        if ifedrv == 2:
            acc2233 = 0.0e0</t>
  </si>
  <si>
    <t>exprf = 1.0e0
    iefrf = int(iefrf)
    if ife != 1:
        if iefrf != 2:
            acc2232 = (1.0e-6* uclh* (1.0e6 * plhybd) ** exprf)
        else:
            acc2232 = (1.0e-6* ucich* (1.0e6 * plhybd) ** exprf)
        if ifueltyp == 1:
            acc2232 = (1.0e0 - fcdfuel) * acc2232
            acc2232 = fkind * acc2232   
    else:
        if ifueltyp == 1:   
            acc2232 = 0.0e0</t>
  </si>
  <si>
    <t>ucech, echpwr, exprf, ifedrv, dcdrv1, dcdrv2, cdriv1, 
            mcdriv, edrive, etadrv, dcdrv0, cdriv0 ,cdriv3, fcdfuel, ife</t>
  </si>
  <si>
    <t>exprf = 1.0e0
    ife = int(ife)
    ifedrv = int(ifedrv)
    if ife == 1 :
        if ifedrv == 2:
            if dcdrv1 &lt;= dcdrv2:
                switch = 0.0e0
            else:
                switch = (cdriv2 - cdriv1) / (dcdrv1 - dcdrv2)
            if edrive &lt;= switch:
                acc2231 = mcdriv * (cdriv1 + dcdrv1*1.0e-6*edrive)
            else:
                acc2231 = mcdriv * (cdriv2+ dcdrv2 * 1.0e-6 * edrive)
        elif ifedrv == 3:
            acc2231 = (mcdriv*1.0e-6*cdriv3*(edrive / etadrv))
        else:
            acc2231 = mcdriv * (cdriv0+ (dcdrv0*1.0e-6*edrive))
        if ifueltyp == 1:
                acc2231 = (1.0e0 - fcdfuel) * acc2231
                acc2231 = fkind * acc2231
    else:
        acc2231 = ((1.0e-6*ucech)*((1.0e6*echpwr)**exprf))
        if ifueltyp == 1:
            acc2231 = (1.0e0 - fcdfuel)*acc2231
            acc2231 = fkind*acc2231</t>
  </si>
  <si>
    <t>lsa=int(lsa)
    cmlsa = [0.6900e0, 0.8450e0, 0.9225e0, 1.0000e0]
    acc2223 = 1.0e-6*vvmass*uccryo
    acc2223 = fkind*acc2223*cmlsa[lsa - 1]</t>
  </si>
  <si>
    <r>
      <t>0.6900e0, 0.8450e0, 0.9225e0, 1.0000e3</t>
    </r>
    <r>
      <rPr>
        <sz val="11"/>
        <color theme="1"/>
        <rFont val="Calibri"/>
        <family val="2"/>
        <scheme val="minor"/>
      </rPr>
      <t/>
    </r>
  </si>
  <si>
    <t>lsa=int(lsa)
    cmlsa = [0.6900e0, 0.8450e0, 0.9225e0, 1.0000e0]
    acc22224 = 1.0e-6*ucfnc*fncmass
    acc22224 = fkind*acc22224*cmlsa[lsa - 1]</t>
  </si>
  <si>
    <r>
      <t>0.6900e0, 0.8450e0, 0.9225e0, 1.0000e2</t>
    </r>
    <r>
      <rPr>
        <sz val="11"/>
        <color theme="1"/>
        <rFont val="Calibri"/>
        <family val="2"/>
        <scheme val="minor"/>
      </rPr>
      <t/>
    </r>
  </si>
  <si>
    <t>lsa=int(lsa)
    cmlsa = [0.6900e0, 0.8450e0, 0.9225e0, 1.0000e0]
    acc22223 = 1.0e-6*uccase*whtpfs
    acc22223 = fkind*acc22223*cmlsa[lsa - 1]</t>
  </si>
  <si>
    <r>
      <t>0.6900e0, 0.8450e0, 0.9225e0, 1.0000e1</t>
    </r>
    <r>
      <rPr>
        <sz val="11"/>
        <color theme="1"/>
        <rFont val="Calibri"/>
        <family val="2"/>
        <scheme val="minor"/>
      </rPr>
      <t/>
    </r>
  </si>
  <si>
    <t>ucwindpf, lsa, twopi, nohc, turns_0, turns_1, turns_2,
             turns_3, turns_4, turns_5, turns_6, rpf_0, rpf_1, rpf_2, rpf_3, rpf_4, rpf_5, rpf_6</t>
  </si>
  <si>
    <t>lsa=int(lsa)
    cmlsa = [0.6900e0, 0.8450e0, 0.9225e0, 1.0000e0]
    turns = np.array([turns_0, turns_1, turns_2, turns_3, turns_4, turns_5, turns_6])
    rpf = np.array([rpf_0, rpf_1, rpf_2, rpf_3, rpf_4, rpf_5, rpf_6])
    pfwndl = 0
    for i in range(0, nohc):
        pfwndl = pfwndl +(twopi*rpf[i] *turns[i])
    acc22222 = 1.0e-6*ucwindpf*pfwndl
    acc22222 = fkind*acc22222*cmlsa[lsa - 1]</t>
  </si>
  <si>
    <t>ipfres, cconshpf, iohcl, nohc, isumatpf, fcupfsu, uccu, dcopper, cconfix, twopi, lsa, isumatoh, 
             awpoh, vfohc, fcuohsu, ric_0, ric_1, ric_2, ric_3, ric_4, ric_5, ric_6, turns_0, turns_1, turns_2,
             turns_3, turns_4, turns_5, turns_6, rjconpf_0, rjconpf_1, rjconpf_2, rjconpf_3, rjconpf_4,
             rjconpf_5, rjconpf_6, rjconpf_7, rjconpf_8, rjconpf_9, rjconpf_10, rjconpf_11, rjconpf_12, rjconpf_13, 
             rjconpf_14, rjconpf_15, rjconpf_16, rjconpf_17, rjconpf_18, rjconpf_19, rjconpf_20, 
             rjconpf_21, dcond_0, dcond_1, dcond_2, dcond_3, dcond_4, dcond_5, dcond_6, dcond_7, dcond_8, 
             rpf_0, rpf_1, rpf_2, rpf_3, rpf_4, rpf_5, rpf_6</t>
  </si>
  <si>
    <t xml:space="preserve"> pfwndl = 0.0e0
    dcond = np.array([dcond_0, dcond_1, dcond_2, dcond_3, dcond_4, dcond_5, dcond_6, dcond_7, dcond_8])
    ric = np.array([ric_0, ric_1, ric_2, ric_3, ric_4, ric_5, ric_6])
    rjconpf = np.array([rjconpf_0, rjconpf_1, rjconpf_2, rjconpf_3, rjconpf_4, rjconpf_5, rjconpf_6, rjconpf_7, rjconpf_8, rjconpf_9, 
                        rjconpf_10, rjconpf_11, rjconpf_12, rjconpf_13, rjconpf_14, rjconpf_15, rjconpf_16, rjconpf_17, rjconpf_18, 
                        rjconpf_19, rjconpf_20, rjconpf_21])
    turns = np.array([turns_0, turns_1, turns_2, turns_3, turns_4, turns_5, turns_6])
    ucsc = np.array([ucsc_0, ucsc_1, ucsc_2, ucsc_3, ucsc_4, ucsc_5, ucsc_6, ucsc_7, ucsc_8])
    rpf = np.array([rpf_0, rpf_1, rpf_2, rpf_3, rpf_4, rpf_5, rpf_6])
    lsa=int(lsa)
    iohcl = int(iohcl)
    ipfres = int(ipfres)
    isumatoh = int(isumatoh)
    isumatpf = int(isumatpf)
    for i in range(0, nohc):
        pfwndl = ( pfwndl+ twopi * rpf[i] * turns[i])
    if ipfres == 1:
        costpfsh = 0.0e0
    else:
        costpfsh = cconshpf
    if iohcl == 1:
        npf = nohc - 1
    else:
        npf = nohc
    acc22221 = 0.0e0
    for i in range(0, npf):
        if ipfres == 0:
            costpfsc = (
                ucsc[isumatpf - 1]
                * (1.0e0 - fcupfsu)
                * (1.0e0 - vf)
                * abs(ric[i] / turns[i])
                * 1.0e6
                / rjconpf[i]
                * dcond[isumatpf - 1])
        else:
            costpfsc = 0
        if ipfres == 0:
            costpfcu = (
                uccu
                * fcupfsu
                * (1.0e0 - vf)
                * abs(ric[i] / turns[i])
                * 1.0e6
                / rjconpf[i]
                * dcopper
                )
        else:
            costpfcu = (
                uccu
                * (1.0e0 - vf)
                * abs(ric[i] / turns[i])
                * 1.0e6
                / rjconpf[i]
                * dcopper
                ) 
        costwire = costpfsc + costpfcu    
        cpfconpm = costwire + costpfsh + cconfix
        acc22221 = acc22221 + (
                1.0e-6
                * twopi
                * rpf[i]
                * turns[i]
                * cpfconpm
            )
    if iohcl == 1:
        if ipfres == 0:
            costpfsc = (
                    ucsc[isumatoh - 1]
                    * awpoh
                    * (1 - vfohc)
                    * (1 - fcuohsu)
                    / turns[nohc - 1]
                    * dcond[isumatoh - 1]
                )
        else:
            costpfsc = 0.0e0
        if ipfres == 0:
            costpfcu = (
                    uccu
                    * awpoh
                    * (1 - vfohc)
                    * fcuohsu
                    / turns[nohc - 1]
                    * dcopper
                )
        else:
            costpfcu = (
                    uccu
                    * awpoh
                    * (1 - vfohc)
                    / turns[nohc - 1]
                    * dcopper
                )
        costwire = costpfsc + costpfcu
        cpfconpm = costwire + costpfsh + cconfix
        acc22221 = acc22221 + (
                1.0e-6
                * twopi
                * rpf[nohc - 1]
                * turns[nohc - 1]
                * cpfconpm
            )
    acc22221 = fkind * acc22221 * cmlsa[lsa - 1]</t>
  </si>
  <si>
    <r>
      <t>0.6900e0, 0.8450e0, 0.9225e0, 1.0000e4</t>
    </r>
    <r>
      <rPr>
        <sz val="11"/>
        <color theme="1"/>
        <rFont val="Calibri"/>
        <family val="2"/>
        <scheme val="minor"/>
      </rPr>
      <t/>
    </r>
  </si>
  <si>
    <r>
      <t>0.5000e0, 0.7500e0, 0.8750e0, 1.0000e1</t>
    </r>
    <r>
      <rPr>
        <sz val="11"/>
        <color theme="1"/>
        <rFont val="Calibri"/>
        <family val="2"/>
        <scheme val="minor"/>
      </rPr>
      <t/>
    </r>
  </si>
  <si>
    <t xml:space="preserve">                                                                </t>
  </si>
  <si>
    <r>
      <t>0.5000e0, 0.7500e0, 0.8750e0, 1.0000e4</t>
    </r>
    <r>
      <rPr>
        <sz val="11"/>
        <color theme="1"/>
        <rFont val="Calibri"/>
        <family val="2"/>
        <scheme val="minor"/>
      </rPr>
      <t/>
    </r>
  </si>
  <si>
    <r>
      <t>0.5000e0, 0.7500e0, 0.8750e0, 1.0000e3</t>
    </r>
    <r>
      <rPr>
        <sz val="11"/>
        <color theme="1"/>
        <rFont val="Calibri"/>
        <family val="2"/>
        <scheme val="minor"/>
      </rPr>
      <t/>
    </r>
  </si>
  <si>
    <r>
      <t>0.5000e0, 0.7500e0, 0.8750e0, 1.0000e2</t>
    </r>
    <r>
      <rPr>
        <sz val="11"/>
        <color theme="1"/>
        <rFont val="Calibri"/>
        <family val="2"/>
        <scheme val="minor"/>
      </rPr>
      <t/>
    </r>
  </si>
  <si>
    <t xml:space="preserve"> constants</t>
  </si>
  <si>
    <t xml:space="preserve"> variables</t>
  </si>
  <si>
    <t xml:space="preserve"> alg_units</t>
  </si>
  <si>
    <t xml:space="preserve"> alg_formulation</t>
  </si>
  <si>
    <t xml:space="preserve"> alg_python</t>
  </si>
  <si>
    <t xml:space="preserve"> alg_description</t>
  </si>
  <si>
    <t xml:space="preserve"> alg_for</t>
  </si>
  <si>
    <t xml:space="preserve"> alg_name</t>
  </si>
  <si>
    <t xml:space="preserve"> ind</t>
  </si>
  <si>
    <t>calfncmass = 0</t>
  </si>
  <si>
    <t>calaintmass = 0.18e0 * st_f_b**2 * intercoil_surface * denstl</t>
  </si>
  <si>
    <t>calclgsmass = 0.2*aintmass</t>
  </si>
  <si>
    <t>st_f_b, denstl,intercoil_surface</t>
  </si>
  <si>
    <t>calintercoil_surface</t>
  </si>
  <si>
    <t>intercoil surface area</t>
  </si>
  <si>
    <t>m^2</t>
  </si>
  <si>
    <t>stella_config_coilsurface, st_f_r, tftort, stella_config_coillength, st_f_n</t>
  </si>
  <si>
    <t>stella_config_coilsurface</t>
  </si>
  <si>
    <t>st_f_r</t>
  </si>
  <si>
    <t>tftort</t>
  </si>
  <si>
    <t>stella_config_coillength</t>
  </si>
  <si>
    <t>st_f_n</t>
  </si>
  <si>
    <t>Factors used to scale the reference point.</t>
  </si>
  <si>
    <t>Thickness of inboard leg in toroidal direction</t>
  </si>
  <si>
    <t>Coil number factor</t>
  </si>
  <si>
    <t>Stellarator coil length</t>
  </si>
  <si>
    <t>intercoil_surface</t>
  </si>
  <si>
    <t>stellarator coil surface area</t>
  </si>
  <si>
    <t>st_f_b</t>
  </si>
  <si>
    <t>denstl</t>
  </si>
  <si>
    <t>B-field scaling factor</t>
  </si>
  <si>
    <t>density of steel</t>
  </si>
  <si>
    <t>kg/m^3</t>
  </si>
  <si>
    <t>uctr, triv, exprb, lsa</t>
  </si>
  <si>
    <t>whtcp, uccpcl1, itart, ifueltyp, cpstcst, i_tf_sc_mat, whtconsc</t>
  </si>
  <si>
    <t>var_alg</t>
  </si>
  <si>
    <t>var_need</t>
  </si>
  <si>
    <t>calvolcri</t>
  </si>
  <si>
    <t>intercoil surface without the scaling of coil sizes</t>
  </si>
  <si>
    <t>l1, ltot, imax, d_0, d_1, d_2, d_3</t>
  </si>
  <si>
    <t>targtm</t>
  </si>
  <si>
    <t>shro</t>
  </si>
  <si>
    <t xml:space="preserve">outer radius of attached shield </t>
  </si>
  <si>
    <t>shri</t>
  </si>
  <si>
    <t>inner radius of attached shield</t>
  </si>
  <si>
    <t>shmf</t>
  </si>
  <si>
    <t>fraction of shield mass per TF coil to be moved in the maximum shield lift</t>
  </si>
  <si>
    <t>shm</t>
  </si>
  <si>
    <t>total mass of attached shield</t>
  </si>
  <si>
    <t>shh</t>
  </si>
  <si>
    <t>height of attached shield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</si>
</sst>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20"/>
      <color rgb="FF000000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94">
    <xf numFmtId="0" fontId="0" fillId="0" borderId="0" xfId="0"/>
    <xf numFmtId="0" fontId="1" fillId="2" borderId="0" xfId="0" applyFont="1" applyFill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1" fillId="0" borderId="0" xfId="0" applyFont="1"/>
    <xf numFmtId="0" fontId="1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1" fillId="0" borderId="3" xfId="0" applyFont="1" applyBorder="1"/>
    <xf numFmtId="0" fontId="3" fillId="0" borderId="0" xfId="0" applyFont="1" applyAlignment="1">
      <alignment readingOrder="1"/>
    </xf>
    <xf numFmtId="0" fontId="1" fillId="0" borderId="2" xfId="0" applyFont="1" applyBorder="1"/>
    <xf numFmtId="0" fontId="3" fillId="0" borderId="2" xfId="0" applyFont="1" applyBorder="1" applyAlignment="1">
      <alignment readingOrder="1"/>
    </xf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wrapText="1"/>
    </xf>
    <xf numFmtId="0" fontId="4" fillId="0" borderId="1" xfId="0" applyFont="1" applyBorder="1"/>
    <xf numFmtId="0" fontId="5" fillId="0" borderId="1" xfId="0" applyFont="1" applyBorder="1"/>
    <xf numFmtId="0" fontId="4" fillId="2" borderId="1" xfId="0" applyFont="1" applyFill="1" applyBorder="1" applyAlignment="1">
      <alignment horizontal="right" wrapText="1"/>
    </xf>
    <xf numFmtId="0" fontId="0" fillId="4" borderId="1" xfId="0" applyFill="1" applyBorder="1"/>
    <xf numFmtId="0" fontId="1" fillId="0" borderId="1" xfId="0" applyFont="1" applyBorder="1"/>
    <xf numFmtId="0" fontId="0" fillId="0" borderId="1" xfId="0" applyBorder="1"/>
    <xf numFmtId="11" fontId="0" fillId="0" borderId="1" xfId="0" applyNumberFormat="1" applyBorder="1"/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 wrapText="1"/>
    </xf>
    <xf numFmtId="0" fontId="0" fillId="0" borderId="8" xfId="0" applyBorder="1" applyAlignment="1">
      <alignment horizontal="right"/>
    </xf>
    <xf numFmtId="0" fontId="0" fillId="0" borderId="7" xfId="0" applyBorder="1"/>
    <xf numFmtId="0" fontId="0" fillId="0" borderId="10" xfId="0" applyBorder="1" applyAlignment="1">
      <alignment wrapText="1"/>
    </xf>
    <xf numFmtId="0" fontId="0" fillId="0" borderId="4" xfId="0" applyBorder="1" applyAlignment="1">
      <alignment wrapText="1"/>
    </xf>
    <xf numFmtId="0" fontId="7" fillId="0" borderId="4" xfId="0" applyFont="1" applyBorder="1" applyAlignment="1">
      <alignment wrapText="1"/>
    </xf>
    <xf numFmtId="0" fontId="0" fillId="0" borderId="11" xfId="0" applyBorder="1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wrapText="1"/>
    </xf>
    <xf numFmtId="0" fontId="0" fillId="0" borderId="3" xfId="0" applyBorder="1"/>
    <xf numFmtId="0" fontId="0" fillId="0" borderId="12" xfId="0" applyBorder="1"/>
    <xf numFmtId="0" fontId="7" fillId="0" borderId="0" xfId="0" applyFont="1" applyAlignment="1">
      <alignment vertical="center"/>
    </xf>
    <xf numFmtId="0" fontId="7" fillId="0" borderId="3" xfId="0" applyFont="1" applyBorder="1" applyAlignment="1">
      <alignment wrapText="1"/>
    </xf>
    <xf numFmtId="0" fontId="7" fillId="0" borderId="1" xfId="0" quotePrefix="1" applyFont="1" applyBorder="1" applyAlignment="1">
      <alignment wrapText="1"/>
    </xf>
    <xf numFmtId="0" fontId="7" fillId="0" borderId="1" xfId="0" quotePrefix="1" applyFont="1" applyBorder="1"/>
    <xf numFmtId="0" fontId="7" fillId="0" borderId="0" xfId="0" applyFont="1"/>
    <xf numFmtId="0" fontId="7" fillId="0" borderId="3" xfId="0" quotePrefix="1" applyFont="1" applyBorder="1" applyAlignment="1">
      <alignment wrapText="1"/>
    </xf>
    <xf numFmtId="0" fontId="7" fillId="0" borderId="0" xfId="0" quotePrefix="1" applyFont="1" applyAlignment="1">
      <alignment wrapText="1"/>
    </xf>
    <xf numFmtId="0" fontId="0" fillId="0" borderId="8" xfId="0" applyBorder="1"/>
    <xf numFmtId="0" fontId="7" fillId="0" borderId="0" xfId="0" quotePrefix="1" applyFont="1"/>
    <xf numFmtId="0" fontId="7" fillId="0" borderId="3" xfId="0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0" fontId="7" fillId="0" borderId="0" xfId="0" quotePrefix="1" applyFont="1" applyAlignment="1">
      <alignment vertical="center" wrapText="1"/>
    </xf>
    <xf numFmtId="0" fontId="0" fillId="0" borderId="0" xfId="0" applyAlignment="1">
      <alignment vertical="top" wrapText="1"/>
    </xf>
    <xf numFmtId="0" fontId="7" fillId="0" borderId="1" xfId="0" quotePrefix="1" applyFont="1" applyBorder="1" applyAlignment="1">
      <alignment vertical="center" wrapText="1"/>
    </xf>
    <xf numFmtId="0" fontId="0" fillId="0" borderId="0" xfId="0" applyAlignment="1">
      <alignment vertical="top"/>
    </xf>
    <xf numFmtId="164" fontId="0" fillId="0" borderId="1" xfId="0" quotePrefix="1" applyNumberFormat="1" applyBorder="1"/>
    <xf numFmtId="164" fontId="0" fillId="0" borderId="1" xfId="0" quotePrefix="1" applyNumberFormat="1" applyBorder="1" applyAlignment="1">
      <alignment wrapText="1"/>
    </xf>
    <xf numFmtId="0" fontId="0" fillId="0" borderId="1" xfId="0" quotePrefix="1" applyBorder="1"/>
    <xf numFmtId="0" fontId="0" fillId="0" borderId="1" xfId="1" quotePrefix="1" applyNumberFormat="1" applyFont="1" applyFill="1" applyBorder="1"/>
    <xf numFmtId="0" fontId="12" fillId="0" borderId="0" xfId="0" applyFont="1"/>
    <xf numFmtId="0" fontId="7" fillId="4" borderId="1" xfId="0" applyFont="1" applyFill="1" applyBorder="1" applyAlignment="1">
      <alignment wrapText="1"/>
    </xf>
    <xf numFmtId="0" fontId="7" fillId="4" borderId="1" xfId="0" applyFont="1" applyFill="1" applyBorder="1"/>
    <xf numFmtId="0" fontId="0" fillId="4" borderId="0" xfId="0" applyFill="1"/>
    <xf numFmtId="0" fontId="1" fillId="0" borderId="1" xfId="0" applyFont="1" applyBorder="1" applyAlignment="1">
      <alignment wrapText="1"/>
    </xf>
    <xf numFmtId="0" fontId="9" fillId="0" borderId="1" xfId="0" applyFont="1" applyBorder="1" applyAlignment="1">
      <alignment horizontal="right"/>
    </xf>
    <xf numFmtId="0" fontId="9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7" fillId="0" borderId="1" xfId="0" applyFont="1" applyBorder="1" applyAlignment="1">
      <alignment horizontal="right" wrapText="1"/>
    </xf>
    <xf numFmtId="0" fontId="7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/>
    </xf>
    <xf numFmtId="0" fontId="9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vertical="center"/>
    </xf>
    <xf numFmtId="0" fontId="1" fillId="2" borderId="4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right" vertical="center" wrapText="1"/>
    </xf>
    <xf numFmtId="0" fontId="4" fillId="2" borderId="1" xfId="0" applyFont="1" applyFill="1" applyBorder="1" applyAlignment="1">
      <alignment horizontal="center" wrapText="1"/>
    </xf>
    <xf numFmtId="0" fontId="4" fillId="0" borderId="8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3" borderId="0" xfId="0" applyFont="1" applyFill="1" applyAlignment="1">
      <alignment horizontal="center"/>
    </xf>
    <xf numFmtId="0" fontId="10" fillId="5" borderId="13" xfId="0" applyFont="1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0"/>
  <sheetViews>
    <sheetView workbookViewId="0">
      <selection activeCell="K101" sqref="K101"/>
    </sheetView>
  </sheetViews>
  <sheetFormatPr defaultRowHeight="14.4" x14ac:dyDescent="0.3"/>
  <cols>
    <col min="1" max="1" width="4.109375" customWidth="1"/>
    <col min="2" max="2" width="10.6640625" customWidth="1"/>
    <col min="3" max="3" width="39.88671875" customWidth="1"/>
    <col min="4" max="4" width="11" customWidth="1"/>
    <col min="5" max="5" width="11" hidden="1" customWidth="1"/>
    <col min="6" max="6" width="5.6640625" customWidth="1"/>
    <col min="7" max="7" width="6.88671875" customWidth="1"/>
    <col min="8" max="8" width="9" customWidth="1"/>
    <col min="9" max="9" width="11.5546875" customWidth="1"/>
    <col min="10" max="10" width="8.6640625" style="6" customWidth="1"/>
    <col min="11" max="11" width="40" customWidth="1"/>
  </cols>
  <sheetData>
    <row r="1" spans="1:20" ht="48" customHeigh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7" t="s">
        <v>9</v>
      </c>
      <c r="K1" s="2" t="s">
        <v>10</v>
      </c>
    </row>
    <row r="2" spans="1:20" ht="25.8" x14ac:dyDescent="0.5">
      <c r="A2" s="86" t="s">
        <v>11</v>
      </c>
      <c r="B2" s="86"/>
      <c r="C2" s="86"/>
      <c r="D2" s="86"/>
      <c r="E2" s="86"/>
      <c r="F2" s="86"/>
      <c r="G2" s="86"/>
      <c r="H2" s="86"/>
      <c r="I2" s="86"/>
      <c r="J2" s="86"/>
      <c r="K2" s="86"/>
      <c r="R2" s="10"/>
    </row>
    <row r="3" spans="1:20" x14ac:dyDescent="0.3">
      <c r="A3" s="22">
        <v>1</v>
      </c>
      <c r="B3" s="9" t="s">
        <v>12</v>
      </c>
      <c r="C3" s="11" t="s">
        <v>13</v>
      </c>
      <c r="D3" s="12">
        <v>4888.5240703995296</v>
      </c>
      <c r="E3" s="8"/>
      <c r="F3" s="13">
        <v>0</v>
      </c>
      <c r="G3" s="13"/>
      <c r="H3" s="13"/>
      <c r="I3" s="15" t="s">
        <v>14</v>
      </c>
      <c r="J3" s="5" t="s">
        <v>15</v>
      </c>
      <c r="K3" s="42" t="s">
        <v>1199</v>
      </c>
      <c r="R3" s="10"/>
    </row>
    <row r="4" spans="1:20" x14ac:dyDescent="0.3">
      <c r="A4" s="22">
        <f>A3+1</f>
        <v>2</v>
      </c>
      <c r="B4" s="9" t="s">
        <v>16</v>
      </c>
      <c r="C4" s="11" t="s">
        <v>17</v>
      </c>
      <c r="D4" s="12">
        <v>992.42807631021503</v>
      </c>
      <c r="E4" s="8"/>
      <c r="F4" s="13">
        <v>1</v>
      </c>
      <c r="G4" s="13"/>
      <c r="H4" s="13">
        <v>2</v>
      </c>
      <c r="I4" s="15" t="s">
        <v>18</v>
      </c>
      <c r="J4" s="5" t="s">
        <v>15</v>
      </c>
      <c r="K4" s="42" t="s">
        <v>1199</v>
      </c>
      <c r="R4" s="10"/>
    </row>
    <row r="5" spans="1:20" x14ac:dyDescent="0.3">
      <c r="A5" s="22">
        <f t="shared" ref="A5:A64" si="0">A4+1</f>
        <v>3</v>
      </c>
      <c r="B5" s="9" t="s">
        <v>19</v>
      </c>
      <c r="C5" s="11" t="s">
        <v>20</v>
      </c>
      <c r="D5" s="12">
        <v>30.4</v>
      </c>
      <c r="E5" s="8"/>
      <c r="F5" s="13">
        <v>2</v>
      </c>
      <c r="G5" s="13"/>
      <c r="H5" s="13">
        <v>21</v>
      </c>
      <c r="I5" s="15" t="s">
        <v>21</v>
      </c>
      <c r="J5" s="5" t="s">
        <v>15</v>
      </c>
      <c r="K5" s="29" t="s">
        <v>1201</v>
      </c>
      <c r="R5" s="10"/>
    </row>
    <row r="6" spans="1:20" ht="28.8" x14ac:dyDescent="0.3">
      <c r="A6" s="22">
        <f t="shared" si="0"/>
        <v>4</v>
      </c>
      <c r="B6" s="9" t="s">
        <v>22</v>
      </c>
      <c r="C6" s="11" t="s">
        <v>23</v>
      </c>
      <c r="D6" s="12">
        <v>761.85694912024303</v>
      </c>
      <c r="E6" s="8"/>
      <c r="F6" s="13">
        <v>2</v>
      </c>
      <c r="G6" s="13"/>
      <c r="H6" s="13">
        <v>21</v>
      </c>
      <c r="I6" s="15" t="s">
        <v>24</v>
      </c>
      <c r="J6" s="5" t="s">
        <v>15</v>
      </c>
      <c r="K6" s="29" t="s">
        <v>1203</v>
      </c>
      <c r="R6" s="10"/>
      <c r="S6" s="10"/>
    </row>
    <row r="7" spans="1:20" ht="28.8" x14ac:dyDescent="0.3">
      <c r="A7" s="22">
        <f t="shared" si="0"/>
        <v>5</v>
      </c>
      <c r="B7" s="9" t="s">
        <v>25</v>
      </c>
      <c r="C7" s="11" t="s">
        <v>26</v>
      </c>
      <c r="D7" s="12">
        <v>31.919999999999899</v>
      </c>
      <c r="E7" s="8"/>
      <c r="F7" s="13">
        <v>2</v>
      </c>
      <c r="G7" s="13"/>
      <c r="H7" s="13">
        <v>21</v>
      </c>
      <c r="I7" s="15" t="s">
        <v>27</v>
      </c>
      <c r="J7" s="5" t="s">
        <v>15</v>
      </c>
      <c r="K7" s="29" t="s">
        <v>1204</v>
      </c>
      <c r="R7" s="10"/>
      <c r="S7" s="10"/>
    </row>
    <row r="8" spans="1:20" ht="28.8" x14ac:dyDescent="0.3">
      <c r="A8" s="22">
        <f t="shared" si="0"/>
        <v>6</v>
      </c>
      <c r="B8" s="9" t="s">
        <v>28</v>
      </c>
      <c r="C8" s="14" t="s">
        <v>29</v>
      </c>
      <c r="D8" s="8">
        <v>86.635071200859201</v>
      </c>
      <c r="E8" s="8"/>
      <c r="F8" s="13">
        <v>2</v>
      </c>
      <c r="G8" s="13"/>
      <c r="H8" s="13">
        <v>21</v>
      </c>
      <c r="I8" s="15" t="s">
        <v>30</v>
      </c>
      <c r="J8" s="5" t="s">
        <v>15</v>
      </c>
      <c r="K8" s="29" t="s">
        <v>1199</v>
      </c>
      <c r="R8" s="10"/>
      <c r="S8" s="10"/>
    </row>
    <row r="9" spans="1:20" ht="28.8" x14ac:dyDescent="0.3">
      <c r="A9" s="22">
        <f t="shared" si="0"/>
        <v>7</v>
      </c>
      <c r="B9" s="9" t="s">
        <v>31</v>
      </c>
      <c r="C9" s="11" t="s">
        <v>32</v>
      </c>
      <c r="D9" s="12">
        <v>50.775640321606197</v>
      </c>
      <c r="E9" s="8"/>
      <c r="F9" s="13">
        <v>3</v>
      </c>
      <c r="G9" s="13"/>
      <c r="H9" s="13">
        <v>214</v>
      </c>
      <c r="I9" s="15" t="s">
        <v>33</v>
      </c>
      <c r="J9" s="5" t="s">
        <v>15</v>
      </c>
      <c r="K9" s="29" t="s">
        <v>1206</v>
      </c>
      <c r="R9" s="10"/>
      <c r="S9" s="10"/>
    </row>
    <row r="10" spans="1:20" ht="28.8" x14ac:dyDescent="0.3">
      <c r="A10" s="22">
        <f t="shared" si="0"/>
        <v>8</v>
      </c>
      <c r="B10" s="9" t="s">
        <v>34</v>
      </c>
      <c r="C10" s="11" t="s">
        <v>35</v>
      </c>
      <c r="D10" s="12">
        <v>35.859430879252997</v>
      </c>
      <c r="E10" s="8"/>
      <c r="F10" s="13">
        <v>3</v>
      </c>
      <c r="G10" s="13"/>
      <c r="H10" s="13">
        <v>214</v>
      </c>
      <c r="I10" s="15" t="s">
        <v>36</v>
      </c>
      <c r="J10" s="5" t="s">
        <v>15</v>
      </c>
      <c r="K10" s="29" t="s">
        <v>1207</v>
      </c>
      <c r="R10" s="10"/>
      <c r="S10" s="10"/>
    </row>
    <row r="11" spans="1:20" x14ac:dyDescent="0.3">
      <c r="A11" s="22">
        <f t="shared" si="0"/>
        <v>9</v>
      </c>
      <c r="B11" s="9" t="s">
        <v>37</v>
      </c>
      <c r="C11" s="11" t="s">
        <v>38</v>
      </c>
      <c r="D11" s="12">
        <v>12.431999999999899</v>
      </c>
      <c r="E11" s="8"/>
      <c r="F11" s="13">
        <v>2</v>
      </c>
      <c r="G11" s="13"/>
      <c r="H11" s="13">
        <v>21</v>
      </c>
      <c r="I11" s="15" t="s">
        <v>39</v>
      </c>
      <c r="J11" s="5" t="s">
        <v>15</v>
      </c>
      <c r="K11" s="29" t="s">
        <v>1511</v>
      </c>
      <c r="R11" s="10"/>
      <c r="T11" s="10"/>
    </row>
    <row r="12" spans="1:20" ht="28.8" x14ac:dyDescent="0.3">
      <c r="A12" s="22">
        <f t="shared" si="0"/>
        <v>10</v>
      </c>
      <c r="B12" s="9" t="s">
        <v>40</v>
      </c>
      <c r="C12" s="11" t="s">
        <v>41</v>
      </c>
      <c r="D12" s="12">
        <v>18.862175989112501</v>
      </c>
      <c r="E12" s="8"/>
      <c r="F12" s="13">
        <v>2</v>
      </c>
      <c r="G12" s="13"/>
      <c r="H12" s="13">
        <v>21</v>
      </c>
      <c r="I12" s="15" t="s">
        <v>42</v>
      </c>
      <c r="J12" s="5" t="s">
        <v>15</v>
      </c>
      <c r="K12" s="59" t="s">
        <v>1209</v>
      </c>
      <c r="R12" s="10"/>
      <c r="T12" s="10"/>
    </row>
    <row r="13" spans="1:20" x14ac:dyDescent="0.3">
      <c r="A13" s="22">
        <f t="shared" si="0"/>
        <v>11</v>
      </c>
      <c r="B13" s="9" t="s">
        <v>43</v>
      </c>
      <c r="C13" s="11" t="s">
        <v>44</v>
      </c>
      <c r="D13" s="8">
        <v>50.321879999999901</v>
      </c>
      <c r="E13" s="8"/>
      <c r="F13" s="13">
        <v>2</v>
      </c>
      <c r="G13" s="13"/>
      <c r="H13" s="13">
        <v>21</v>
      </c>
      <c r="I13" s="15" t="s">
        <v>45</v>
      </c>
      <c r="J13" s="5" t="s">
        <v>15</v>
      </c>
      <c r="K13" s="29" t="s">
        <v>1199</v>
      </c>
      <c r="L13" s="10"/>
      <c r="R13" s="10"/>
      <c r="T13" s="10"/>
    </row>
    <row r="14" spans="1:20" ht="28.8" x14ac:dyDescent="0.3">
      <c r="A14" s="22">
        <f t="shared" si="0"/>
        <v>12</v>
      </c>
      <c r="B14" s="9" t="s">
        <v>46</v>
      </c>
      <c r="C14" s="11" t="s">
        <v>47</v>
      </c>
      <c r="D14" s="12">
        <v>15.12</v>
      </c>
      <c r="E14" s="8"/>
      <c r="F14" s="13">
        <v>3</v>
      </c>
      <c r="G14" s="13"/>
      <c r="H14" s="13">
        <v>217</v>
      </c>
      <c r="I14" s="15" t="s">
        <v>48</v>
      </c>
      <c r="J14" s="5" t="s">
        <v>15</v>
      </c>
      <c r="K14" s="29" t="s">
        <v>1211</v>
      </c>
      <c r="L14" s="10"/>
      <c r="R14" s="10"/>
      <c r="T14" s="10"/>
    </row>
    <row r="15" spans="1:20" ht="28.8" x14ac:dyDescent="0.3">
      <c r="A15" s="22">
        <f t="shared" si="0"/>
        <v>13</v>
      </c>
      <c r="B15" s="9" t="s">
        <v>49</v>
      </c>
      <c r="C15" s="11" t="s">
        <v>50</v>
      </c>
      <c r="D15" s="12">
        <v>17.64</v>
      </c>
      <c r="E15" s="8"/>
      <c r="F15" s="13">
        <v>3</v>
      </c>
      <c r="G15" s="13"/>
      <c r="H15" s="13">
        <v>217</v>
      </c>
      <c r="I15" s="15" t="s">
        <v>51</v>
      </c>
      <c r="J15" s="5" t="s">
        <v>15</v>
      </c>
      <c r="K15" s="29" t="s">
        <v>1212</v>
      </c>
      <c r="L15" s="10"/>
    </row>
    <row r="16" spans="1:20" ht="28.8" x14ac:dyDescent="0.3">
      <c r="A16" s="22">
        <f t="shared" si="0"/>
        <v>14</v>
      </c>
      <c r="B16" s="9" t="s">
        <v>52</v>
      </c>
      <c r="C16" s="11" t="s">
        <v>53</v>
      </c>
      <c r="D16" s="12">
        <v>9.6599999999999895</v>
      </c>
      <c r="E16" s="8"/>
      <c r="F16" s="13">
        <v>3</v>
      </c>
      <c r="G16" s="13"/>
      <c r="H16" s="13">
        <v>217</v>
      </c>
      <c r="I16" s="15" t="s">
        <v>54</v>
      </c>
      <c r="J16" s="5" t="s">
        <v>15</v>
      </c>
      <c r="K16" s="29" t="s">
        <v>1213</v>
      </c>
      <c r="L16" s="10"/>
      <c r="M16" s="10"/>
      <c r="O16" s="10"/>
    </row>
    <row r="17" spans="1:12" x14ac:dyDescent="0.3">
      <c r="A17" s="22">
        <f t="shared" si="0"/>
        <v>15</v>
      </c>
      <c r="B17" s="9" t="s">
        <v>55</v>
      </c>
      <c r="C17" s="11" t="s">
        <v>56</v>
      </c>
      <c r="D17" s="12">
        <v>7.9018799999999896</v>
      </c>
      <c r="E17" s="8"/>
      <c r="F17" s="13">
        <v>3</v>
      </c>
      <c r="G17" s="13"/>
      <c r="H17" s="13">
        <v>217</v>
      </c>
      <c r="I17" s="15" t="s">
        <v>57</v>
      </c>
      <c r="J17" s="5" t="s">
        <v>15</v>
      </c>
      <c r="K17" s="29" t="s">
        <v>1214</v>
      </c>
      <c r="L17" s="10"/>
    </row>
    <row r="18" spans="1:12" x14ac:dyDescent="0.3">
      <c r="A18" s="22">
        <f t="shared" si="0"/>
        <v>16</v>
      </c>
      <c r="B18" s="9" t="s">
        <v>58</v>
      </c>
      <c r="C18" s="11" t="s">
        <v>59</v>
      </c>
      <c r="D18" s="12">
        <v>3513.7245886801802</v>
      </c>
      <c r="E18" s="8"/>
      <c r="F18" s="13">
        <v>1</v>
      </c>
      <c r="G18" s="13"/>
      <c r="H18" s="13">
        <v>2</v>
      </c>
      <c r="I18" s="15" t="s">
        <v>60</v>
      </c>
      <c r="J18" s="5" t="s">
        <v>15</v>
      </c>
      <c r="K18" s="42" t="s">
        <v>1199</v>
      </c>
      <c r="L18" s="10"/>
    </row>
    <row r="19" spans="1:12" x14ac:dyDescent="0.3">
      <c r="A19" s="22">
        <f t="shared" si="0"/>
        <v>17</v>
      </c>
      <c r="B19" s="9" t="s">
        <v>61</v>
      </c>
      <c r="C19" s="11" t="s">
        <v>62</v>
      </c>
      <c r="D19" s="12">
        <v>688.41176420879901</v>
      </c>
      <c r="E19" s="8"/>
      <c r="F19" s="13">
        <v>2</v>
      </c>
      <c r="G19" s="13"/>
      <c r="H19" s="13">
        <v>22</v>
      </c>
      <c r="I19" s="15" t="s">
        <v>63</v>
      </c>
      <c r="J19" s="5" t="s">
        <v>15</v>
      </c>
      <c r="K19" s="42" t="s">
        <v>1199</v>
      </c>
      <c r="L19" s="10"/>
    </row>
    <row r="20" spans="1:12" ht="43.2" x14ac:dyDescent="0.3">
      <c r="A20" s="22">
        <f t="shared" si="0"/>
        <v>18</v>
      </c>
      <c r="B20" s="9" t="s">
        <v>64</v>
      </c>
      <c r="C20" s="11" t="s">
        <v>65</v>
      </c>
      <c r="D20" s="12">
        <v>188.73389800473899</v>
      </c>
      <c r="E20" s="8"/>
      <c r="F20" s="13">
        <v>3</v>
      </c>
      <c r="G20" s="13"/>
      <c r="H20" s="13">
        <v>221</v>
      </c>
      <c r="I20" s="15" t="s">
        <v>66</v>
      </c>
      <c r="J20" s="5" t="s">
        <v>15</v>
      </c>
      <c r="K20" s="29" t="s">
        <v>1217</v>
      </c>
      <c r="L20" s="10"/>
    </row>
    <row r="21" spans="1:12" x14ac:dyDescent="0.3">
      <c r="A21" s="22">
        <f t="shared" si="0"/>
        <v>19</v>
      </c>
      <c r="B21" s="9" t="s">
        <v>67</v>
      </c>
      <c r="C21" s="11" t="s">
        <v>68</v>
      </c>
      <c r="D21" s="12">
        <v>390.073761160743</v>
      </c>
      <c r="E21" s="8"/>
      <c r="F21" s="13">
        <v>3</v>
      </c>
      <c r="G21" s="13"/>
      <c r="H21" s="13">
        <v>221</v>
      </c>
      <c r="I21" s="15" t="s">
        <v>69</v>
      </c>
      <c r="J21" s="5" t="s">
        <v>15</v>
      </c>
      <c r="K21" s="42" t="s">
        <v>1199</v>
      </c>
      <c r="L21" s="10"/>
    </row>
    <row r="22" spans="1:12" ht="28.8" x14ac:dyDescent="0.3">
      <c r="A22" s="22">
        <f t="shared" si="0"/>
        <v>20</v>
      </c>
      <c r="B22" s="9" t="s">
        <v>70</v>
      </c>
      <c r="C22" s="11" t="s">
        <v>71</v>
      </c>
      <c r="D22" s="12">
        <v>219.49962709548001</v>
      </c>
      <c r="E22" s="8"/>
      <c r="F22" s="13">
        <v>4</v>
      </c>
      <c r="G22" s="13"/>
      <c r="H22" s="13">
        <v>2212</v>
      </c>
      <c r="I22" s="15" t="s">
        <v>72</v>
      </c>
      <c r="J22" s="5" t="s">
        <v>15</v>
      </c>
      <c r="K22" s="29" t="s">
        <v>1220</v>
      </c>
      <c r="L22" s="10"/>
    </row>
    <row r="23" spans="1:12" ht="28.8" x14ac:dyDescent="0.3">
      <c r="A23" s="22">
        <f t="shared" si="0"/>
        <v>21</v>
      </c>
      <c r="B23" s="9" t="s">
        <v>73</v>
      </c>
      <c r="C23" s="11" t="s">
        <v>74</v>
      </c>
      <c r="D23" s="12">
        <v>81.966464012918294</v>
      </c>
      <c r="E23" s="8"/>
      <c r="F23" s="13">
        <v>4</v>
      </c>
      <c r="G23" s="13"/>
      <c r="H23" s="13">
        <v>2212</v>
      </c>
      <c r="I23" s="15" t="s">
        <v>75</v>
      </c>
      <c r="J23" s="5" t="s">
        <v>15</v>
      </c>
      <c r="K23" s="29" t="s">
        <v>1221</v>
      </c>
      <c r="L23" s="10"/>
    </row>
    <row r="24" spans="1:12" x14ac:dyDescent="0.3">
      <c r="A24" s="22">
        <f t="shared" si="0"/>
        <v>22</v>
      </c>
      <c r="B24" s="9" t="s">
        <v>76</v>
      </c>
      <c r="C24" s="11" t="s">
        <v>77</v>
      </c>
      <c r="D24" s="12">
        <v>88.607670052344602</v>
      </c>
      <c r="E24" s="8"/>
      <c r="F24" s="13">
        <v>4</v>
      </c>
      <c r="G24" s="13"/>
      <c r="H24" s="13">
        <v>2212</v>
      </c>
      <c r="I24" s="15" t="s">
        <v>78</v>
      </c>
      <c r="J24" s="5" t="s">
        <v>15</v>
      </c>
      <c r="K24" s="29" t="s">
        <v>1222</v>
      </c>
      <c r="L24" s="10"/>
    </row>
    <row r="25" spans="1:12" x14ac:dyDescent="0.3">
      <c r="A25" s="22">
        <f t="shared" si="0"/>
        <v>23</v>
      </c>
      <c r="B25" s="9" t="s">
        <v>79</v>
      </c>
      <c r="C25" s="11" t="s">
        <v>80</v>
      </c>
      <c r="D25" s="12">
        <v>0</v>
      </c>
      <c r="E25" s="8"/>
      <c r="F25" s="13">
        <v>4</v>
      </c>
      <c r="G25" s="13"/>
      <c r="H25" s="13">
        <v>2212</v>
      </c>
      <c r="I25" s="15" t="s">
        <v>81</v>
      </c>
      <c r="J25" s="5" t="s">
        <v>15</v>
      </c>
      <c r="K25" s="29" t="s">
        <v>1223</v>
      </c>
      <c r="L25" s="10"/>
    </row>
    <row r="26" spans="1:12" x14ac:dyDescent="0.3">
      <c r="A26" s="22">
        <f t="shared" si="0"/>
        <v>24</v>
      </c>
      <c r="B26" s="9" t="s">
        <v>82</v>
      </c>
      <c r="C26" s="11" t="s">
        <v>83</v>
      </c>
      <c r="D26" s="12">
        <v>71.254105043316699</v>
      </c>
      <c r="E26" s="8"/>
      <c r="F26" s="13">
        <v>3</v>
      </c>
      <c r="G26" s="13"/>
      <c r="H26" s="13">
        <v>221</v>
      </c>
      <c r="I26" s="15" t="s">
        <v>84</v>
      </c>
      <c r="J26" s="5" t="s">
        <v>15</v>
      </c>
      <c r="K26" s="42" t="s">
        <v>1199</v>
      </c>
      <c r="L26" s="10"/>
    </row>
    <row r="27" spans="1:12" x14ac:dyDescent="0.3">
      <c r="A27" s="22">
        <f>A26+1</f>
        <v>25</v>
      </c>
      <c r="B27" s="9" t="s">
        <v>85</v>
      </c>
      <c r="C27" s="11" t="s">
        <v>86</v>
      </c>
      <c r="D27" s="12">
        <v>35.6270525216583</v>
      </c>
      <c r="E27" s="8"/>
      <c r="F27" s="13">
        <v>4</v>
      </c>
      <c r="G27" s="13"/>
      <c r="H27" s="13">
        <v>2213</v>
      </c>
      <c r="I27" s="15" t="s">
        <v>87</v>
      </c>
      <c r="J27" s="5" t="s">
        <v>15</v>
      </c>
      <c r="K27" s="29" t="s">
        <v>1225</v>
      </c>
    </row>
    <row r="28" spans="1:12" x14ac:dyDescent="0.3">
      <c r="A28" s="22">
        <f t="shared" si="0"/>
        <v>26</v>
      </c>
      <c r="B28" s="9" t="s">
        <v>88</v>
      </c>
      <c r="C28" s="11" t="s">
        <v>89</v>
      </c>
      <c r="D28" s="12">
        <v>35.6270525216583</v>
      </c>
      <c r="E28" s="8"/>
      <c r="F28" s="13">
        <v>4</v>
      </c>
      <c r="G28" s="13"/>
      <c r="H28" s="13">
        <v>2213</v>
      </c>
      <c r="I28" s="15" t="s">
        <v>90</v>
      </c>
      <c r="J28" s="5" t="s">
        <v>15</v>
      </c>
      <c r="K28" s="29" t="s">
        <v>1226</v>
      </c>
    </row>
    <row r="29" spans="1:12" x14ac:dyDescent="0.3">
      <c r="A29" s="22">
        <f t="shared" si="0"/>
        <v>27</v>
      </c>
      <c r="B29" s="9" t="s">
        <v>91</v>
      </c>
      <c r="C29" s="11" t="s">
        <v>92</v>
      </c>
      <c r="D29" s="12">
        <v>0</v>
      </c>
      <c r="E29" s="8"/>
      <c r="F29" s="13">
        <v>3</v>
      </c>
      <c r="G29" s="13"/>
      <c r="H29" s="13">
        <v>221</v>
      </c>
      <c r="I29" s="15" t="s">
        <v>93</v>
      </c>
      <c r="J29" s="5" t="s">
        <v>15</v>
      </c>
      <c r="K29" s="29" t="s">
        <v>1227</v>
      </c>
    </row>
    <row r="30" spans="1:12" x14ac:dyDescent="0.3">
      <c r="A30" s="22">
        <f t="shared" si="0"/>
        <v>28</v>
      </c>
      <c r="B30" s="9" t="s">
        <v>94</v>
      </c>
      <c r="C30" s="11" t="s">
        <v>95</v>
      </c>
      <c r="D30" s="12">
        <v>38.349999999999902</v>
      </c>
      <c r="E30" s="8"/>
      <c r="F30" s="13">
        <v>3</v>
      </c>
      <c r="G30" s="13"/>
      <c r="H30" s="13">
        <v>221</v>
      </c>
      <c r="I30" s="15" t="s">
        <v>96</v>
      </c>
      <c r="J30" s="5" t="s">
        <v>15</v>
      </c>
      <c r="K30" s="29" t="s">
        <v>1229</v>
      </c>
    </row>
    <row r="31" spans="1:12" x14ac:dyDescent="0.3">
      <c r="A31" s="22">
        <f t="shared" si="0"/>
        <v>29</v>
      </c>
      <c r="B31" s="9" t="s">
        <v>97</v>
      </c>
      <c r="C31" s="11" t="s">
        <v>98</v>
      </c>
      <c r="D31" s="12">
        <v>1371.5214677018701</v>
      </c>
      <c r="E31" s="8"/>
      <c r="F31" s="13">
        <v>2</v>
      </c>
      <c r="G31" s="13"/>
      <c r="H31" s="13">
        <v>22</v>
      </c>
      <c r="I31" s="15" t="s">
        <v>99</v>
      </c>
      <c r="J31" s="5" t="s">
        <v>15</v>
      </c>
      <c r="K31" s="42" t="s">
        <v>1199</v>
      </c>
    </row>
    <row r="32" spans="1:12" x14ac:dyDescent="0.3">
      <c r="A32" s="22">
        <f t="shared" si="0"/>
        <v>30</v>
      </c>
      <c r="B32" s="9" t="s">
        <v>100</v>
      </c>
      <c r="C32" s="11" t="s">
        <v>101</v>
      </c>
      <c r="D32" s="12">
        <v>798.61234585500995</v>
      </c>
      <c r="E32" s="8"/>
      <c r="F32" s="13">
        <v>3</v>
      </c>
      <c r="G32" s="13"/>
      <c r="H32" s="13">
        <v>222</v>
      </c>
      <c r="I32" s="15" t="s">
        <v>102</v>
      </c>
      <c r="J32" s="5" t="s">
        <v>15</v>
      </c>
      <c r="K32" s="42" t="s">
        <v>1199</v>
      </c>
    </row>
    <row r="33" spans="1:13" ht="28.8" x14ac:dyDescent="0.3">
      <c r="A33" s="22">
        <f t="shared" si="0"/>
        <v>31</v>
      </c>
      <c r="B33" s="9" t="s">
        <v>103</v>
      </c>
      <c r="C33" s="11" t="s">
        <v>104</v>
      </c>
      <c r="D33" s="12">
        <v>411.63473671124899</v>
      </c>
      <c r="E33" s="8"/>
      <c r="F33" s="13">
        <v>4</v>
      </c>
      <c r="G33" s="13"/>
      <c r="H33" s="13">
        <v>2221</v>
      </c>
      <c r="I33" s="15" t="s">
        <v>105</v>
      </c>
      <c r="J33" s="5" t="s">
        <v>15</v>
      </c>
      <c r="K33" s="29" t="s">
        <v>1512</v>
      </c>
    </row>
    <row r="34" spans="1:13" ht="28.8" x14ac:dyDescent="0.3">
      <c r="A34" s="22">
        <f t="shared" si="0"/>
        <v>32</v>
      </c>
      <c r="B34" s="9" t="s">
        <v>106</v>
      </c>
      <c r="C34" s="11" t="s">
        <v>107</v>
      </c>
      <c r="D34" s="12">
        <v>175.557287879999</v>
      </c>
      <c r="E34" s="8"/>
      <c r="F34" s="13">
        <v>4</v>
      </c>
      <c r="G34" s="13"/>
      <c r="H34" s="13">
        <v>2221</v>
      </c>
      <c r="I34" s="15" t="s">
        <v>108</v>
      </c>
      <c r="J34" s="5" t="s">
        <v>15</v>
      </c>
      <c r="K34" s="29" t="s">
        <v>1236</v>
      </c>
    </row>
    <row r="35" spans="1:13" x14ac:dyDescent="0.3">
      <c r="A35" s="22">
        <f t="shared" si="0"/>
        <v>33</v>
      </c>
      <c r="B35" s="9" t="s">
        <v>109</v>
      </c>
      <c r="C35" s="11" t="s">
        <v>110</v>
      </c>
      <c r="D35" s="12">
        <v>76.831624999999903</v>
      </c>
      <c r="E35" s="8"/>
      <c r="F35" s="13">
        <v>4</v>
      </c>
      <c r="G35" s="13"/>
      <c r="H35" s="13">
        <v>2221</v>
      </c>
      <c r="I35" s="15" t="s">
        <v>111</v>
      </c>
      <c r="J35" s="5" t="s">
        <v>15</v>
      </c>
      <c r="K35" s="29" t="s">
        <v>1237</v>
      </c>
    </row>
    <row r="36" spans="1:13" x14ac:dyDescent="0.3">
      <c r="A36" s="22">
        <f t="shared" si="0"/>
        <v>34</v>
      </c>
      <c r="B36" s="9" t="s">
        <v>112</v>
      </c>
      <c r="C36" s="11" t="s">
        <v>113</v>
      </c>
      <c r="D36" s="12">
        <v>112.15724688646699</v>
      </c>
      <c r="E36" s="8"/>
      <c r="F36" s="13">
        <v>4</v>
      </c>
      <c r="G36" s="13"/>
      <c r="H36" s="13">
        <v>2221</v>
      </c>
      <c r="I36" s="15" t="s">
        <v>114</v>
      </c>
      <c r="J36" s="5" t="s">
        <v>15</v>
      </c>
      <c r="K36" s="29" t="s">
        <v>1238</v>
      </c>
    </row>
    <row r="37" spans="1:13" x14ac:dyDescent="0.3">
      <c r="A37" s="22">
        <f t="shared" si="0"/>
        <v>35</v>
      </c>
      <c r="B37" s="9" t="s">
        <v>115</v>
      </c>
      <c r="C37" s="11" t="s">
        <v>116</v>
      </c>
      <c r="D37" s="12">
        <v>22.431449377293401</v>
      </c>
      <c r="E37" s="8"/>
      <c r="F37" s="13">
        <v>4</v>
      </c>
      <c r="G37" s="13"/>
      <c r="H37" s="13">
        <v>2221</v>
      </c>
      <c r="I37" s="15" t="s">
        <v>117</v>
      </c>
      <c r="J37" s="5" t="s">
        <v>15</v>
      </c>
      <c r="K37" s="29" t="s">
        <v>1239</v>
      </c>
    </row>
    <row r="38" spans="1:13" x14ac:dyDescent="0.3">
      <c r="A38" s="22">
        <f t="shared" si="0"/>
        <v>36</v>
      </c>
      <c r="B38" s="9" t="s">
        <v>118</v>
      </c>
      <c r="C38" s="11" t="s">
        <v>119</v>
      </c>
      <c r="D38" s="12">
        <v>0</v>
      </c>
      <c r="E38" s="8"/>
      <c r="F38" s="13">
        <v>3</v>
      </c>
      <c r="G38" s="13"/>
      <c r="H38" s="13">
        <v>222</v>
      </c>
      <c r="I38" s="15" t="s">
        <v>120</v>
      </c>
      <c r="J38" s="5" t="s">
        <v>15</v>
      </c>
      <c r="K38" s="42" t="s">
        <v>1199</v>
      </c>
    </row>
    <row r="39" spans="1:13" ht="259.2" x14ac:dyDescent="0.3">
      <c r="A39" s="22">
        <f t="shared" si="0"/>
        <v>37</v>
      </c>
      <c r="B39" s="9" t="s">
        <v>121</v>
      </c>
      <c r="C39" s="11" t="s">
        <v>122</v>
      </c>
      <c r="D39" s="12">
        <v>0</v>
      </c>
      <c r="E39" s="8"/>
      <c r="F39" s="13">
        <v>4</v>
      </c>
      <c r="G39" s="13"/>
      <c r="H39" s="13">
        <v>2222</v>
      </c>
      <c r="I39" s="15" t="s">
        <v>123</v>
      </c>
      <c r="J39" s="5" t="s">
        <v>15</v>
      </c>
      <c r="K39" s="47" t="s">
        <v>1470</v>
      </c>
      <c r="L39" s="10"/>
    </row>
    <row r="40" spans="1:13" ht="57.6" x14ac:dyDescent="0.3">
      <c r="A40" s="22">
        <f t="shared" si="0"/>
        <v>38</v>
      </c>
      <c r="B40" s="9" t="s">
        <v>124</v>
      </c>
      <c r="C40" s="11" t="s">
        <v>125</v>
      </c>
      <c r="D40" s="12">
        <v>0</v>
      </c>
      <c r="E40" s="8"/>
      <c r="F40" s="13">
        <v>4</v>
      </c>
      <c r="G40" s="13"/>
      <c r="H40" s="13">
        <v>2222</v>
      </c>
      <c r="I40" s="15" t="s">
        <v>126</v>
      </c>
      <c r="J40" s="5" t="s">
        <v>15</v>
      </c>
      <c r="K40" s="47" t="s">
        <v>1468</v>
      </c>
      <c r="L40" s="10"/>
    </row>
    <row r="41" spans="1:13" x14ac:dyDescent="0.3">
      <c r="A41" s="22">
        <f t="shared" si="0"/>
        <v>39</v>
      </c>
      <c r="B41" s="9" t="s">
        <v>127</v>
      </c>
      <c r="C41" s="11" t="s">
        <v>128</v>
      </c>
      <c r="D41" s="12">
        <v>0</v>
      </c>
      <c r="E41" s="8"/>
      <c r="F41" s="13">
        <v>4</v>
      </c>
      <c r="G41" s="13"/>
      <c r="H41" s="13">
        <v>2222</v>
      </c>
      <c r="I41" s="15" t="s">
        <v>129</v>
      </c>
      <c r="J41" s="5" t="s">
        <v>15</v>
      </c>
      <c r="K41" s="47" t="s">
        <v>1242</v>
      </c>
      <c r="L41" s="10"/>
    </row>
    <row r="42" spans="1:13" x14ac:dyDescent="0.3">
      <c r="A42" s="22">
        <f>A41+1</f>
        <v>40</v>
      </c>
      <c r="B42" s="9" t="s">
        <v>130</v>
      </c>
      <c r="C42" s="11" t="s">
        <v>131</v>
      </c>
      <c r="D42" s="12">
        <v>0</v>
      </c>
      <c r="E42" s="8"/>
      <c r="F42" s="13">
        <v>4</v>
      </c>
      <c r="G42" s="13"/>
      <c r="H42" s="13">
        <v>2222</v>
      </c>
      <c r="I42" s="15" t="s">
        <v>132</v>
      </c>
      <c r="J42" s="5" t="s">
        <v>15</v>
      </c>
      <c r="K42" s="47" t="s">
        <v>1243</v>
      </c>
      <c r="L42" s="10"/>
      <c r="M42" s="10"/>
    </row>
    <row r="43" spans="1:13" x14ac:dyDescent="0.3">
      <c r="A43" s="22">
        <f t="shared" si="0"/>
        <v>41</v>
      </c>
      <c r="B43" s="9" t="s">
        <v>133</v>
      </c>
      <c r="C43" s="11" t="s">
        <v>134</v>
      </c>
      <c r="D43" s="12">
        <v>572.90912184686795</v>
      </c>
      <c r="E43" s="8"/>
      <c r="F43" s="13">
        <v>3</v>
      </c>
      <c r="G43" s="13"/>
      <c r="H43" s="13">
        <v>222</v>
      </c>
      <c r="I43" s="15" t="s">
        <v>135</v>
      </c>
      <c r="J43" s="5" t="s">
        <v>15</v>
      </c>
      <c r="K43" s="29" t="s">
        <v>1245</v>
      </c>
      <c r="L43" s="10"/>
    </row>
    <row r="44" spans="1:13" x14ac:dyDescent="0.3">
      <c r="A44" s="22">
        <f t="shared" si="0"/>
        <v>42</v>
      </c>
      <c r="B44" s="9" t="s">
        <v>136</v>
      </c>
      <c r="C44" s="11" t="s">
        <v>137</v>
      </c>
      <c r="D44" s="12">
        <v>0</v>
      </c>
      <c r="E44" s="8"/>
      <c r="F44" s="13">
        <v>2</v>
      </c>
      <c r="G44" s="13"/>
      <c r="H44" s="13">
        <v>22</v>
      </c>
      <c r="I44" s="15" t="s">
        <v>138</v>
      </c>
      <c r="J44" s="5" t="s">
        <v>15</v>
      </c>
      <c r="K44" s="42" t="s">
        <v>1199</v>
      </c>
      <c r="L44" s="10"/>
    </row>
    <row r="45" spans="1:13" ht="57.6" x14ac:dyDescent="0.3">
      <c r="A45" s="22">
        <f t="shared" si="0"/>
        <v>43</v>
      </c>
      <c r="B45" s="9" t="s">
        <v>139</v>
      </c>
      <c r="C45" s="11" t="s">
        <v>140</v>
      </c>
      <c r="D45" s="12">
        <v>0</v>
      </c>
      <c r="E45" s="8"/>
      <c r="F45" s="13">
        <v>3</v>
      </c>
      <c r="G45" s="13"/>
      <c r="H45" s="13">
        <v>223</v>
      </c>
      <c r="I45" s="15" t="s">
        <v>141</v>
      </c>
      <c r="J45" s="5" t="s">
        <v>15</v>
      </c>
      <c r="K45" s="47" t="s">
        <v>1460</v>
      </c>
      <c r="L45" s="10"/>
    </row>
    <row r="46" spans="1:13" x14ac:dyDescent="0.3">
      <c r="A46" s="22">
        <f t="shared" si="0"/>
        <v>44</v>
      </c>
      <c r="B46" s="9" t="s">
        <v>142</v>
      </c>
      <c r="C46" s="11" t="s">
        <v>143</v>
      </c>
      <c r="D46" s="12">
        <v>0</v>
      </c>
      <c r="E46" s="8"/>
      <c r="F46" s="13">
        <v>3</v>
      </c>
      <c r="G46" s="13"/>
      <c r="H46" s="13">
        <v>223</v>
      </c>
      <c r="I46" s="15" t="s">
        <v>144</v>
      </c>
      <c r="J46" s="5" t="s">
        <v>15</v>
      </c>
      <c r="K46" s="29" t="s">
        <v>1247</v>
      </c>
      <c r="L46" s="10"/>
    </row>
    <row r="47" spans="1:13" x14ac:dyDescent="0.3">
      <c r="A47" s="22">
        <f t="shared" si="0"/>
        <v>45</v>
      </c>
      <c r="B47" s="9" t="s">
        <v>145</v>
      </c>
      <c r="C47" s="11" t="s">
        <v>146</v>
      </c>
      <c r="D47" s="12">
        <v>0</v>
      </c>
      <c r="E47" s="8"/>
      <c r="F47" s="13">
        <v>3</v>
      </c>
      <c r="G47" s="13"/>
      <c r="H47" s="13">
        <v>223</v>
      </c>
      <c r="I47" s="15" t="s">
        <v>147</v>
      </c>
      <c r="J47" s="5" t="s">
        <v>15</v>
      </c>
      <c r="K47" s="29" t="s">
        <v>1248</v>
      </c>
      <c r="L47" s="10"/>
      <c r="M47" s="10"/>
    </row>
    <row r="48" spans="1:13" x14ac:dyDescent="0.3">
      <c r="A48" s="22">
        <f t="shared" si="0"/>
        <v>46</v>
      </c>
      <c r="B48" s="9" t="s">
        <v>148</v>
      </c>
      <c r="C48" s="11" t="s">
        <v>149</v>
      </c>
      <c r="D48" s="12">
        <v>76.872748956951497</v>
      </c>
      <c r="E48" s="8"/>
      <c r="F48" s="13">
        <v>2</v>
      </c>
      <c r="G48" s="13"/>
      <c r="H48" s="13">
        <v>22</v>
      </c>
      <c r="I48" s="15" t="s">
        <v>150</v>
      </c>
      <c r="J48" s="5" t="s">
        <v>15</v>
      </c>
      <c r="K48" s="42" t="s">
        <v>1199</v>
      </c>
      <c r="L48" s="10"/>
    </row>
    <row r="49" spans="1:13" x14ac:dyDescent="0.3">
      <c r="A49" s="22">
        <f t="shared" si="0"/>
        <v>47</v>
      </c>
      <c r="B49" s="9" t="s">
        <v>151</v>
      </c>
      <c r="C49" s="11" t="s">
        <v>152</v>
      </c>
      <c r="D49" s="12">
        <v>39</v>
      </c>
      <c r="E49" s="8"/>
      <c r="F49" s="13">
        <v>3</v>
      </c>
      <c r="G49" s="13"/>
      <c r="H49" s="13">
        <v>224</v>
      </c>
      <c r="I49" s="15" t="s">
        <v>153</v>
      </c>
      <c r="J49" s="5" t="s">
        <v>15</v>
      </c>
      <c r="K49" s="29" t="s">
        <v>1249</v>
      </c>
      <c r="L49" s="10"/>
    </row>
    <row r="50" spans="1:13" x14ac:dyDescent="0.3">
      <c r="A50" s="22">
        <f t="shared" si="0"/>
        <v>48</v>
      </c>
      <c r="B50" s="9" t="s">
        <v>154</v>
      </c>
      <c r="C50" s="11" t="s">
        <v>155</v>
      </c>
      <c r="D50" s="12">
        <v>14.624999999999901</v>
      </c>
      <c r="E50" s="8"/>
      <c r="F50" s="13">
        <v>3</v>
      </c>
      <c r="G50" s="13"/>
      <c r="H50" s="13">
        <v>224</v>
      </c>
      <c r="I50" s="15" t="s">
        <v>156</v>
      </c>
      <c r="J50" s="5" t="s">
        <v>15</v>
      </c>
      <c r="K50" s="29" t="s">
        <v>1250</v>
      </c>
      <c r="L50" s="10"/>
    </row>
    <row r="51" spans="1:13" x14ac:dyDescent="0.3">
      <c r="A51" s="22">
        <f t="shared" si="0"/>
        <v>49</v>
      </c>
      <c r="B51" s="9" t="s">
        <v>157</v>
      </c>
      <c r="C51" s="11" t="s">
        <v>158</v>
      </c>
      <c r="D51" s="12">
        <v>5.9995830105344901</v>
      </c>
      <c r="E51" s="8"/>
      <c r="F51" s="13">
        <v>3</v>
      </c>
      <c r="G51" s="13"/>
      <c r="H51" s="13">
        <v>224</v>
      </c>
      <c r="I51" s="15" t="s">
        <v>159</v>
      </c>
      <c r="J51" s="5" t="s">
        <v>15</v>
      </c>
      <c r="K51" s="29" t="s">
        <v>1251</v>
      </c>
      <c r="L51" s="10"/>
    </row>
    <row r="52" spans="1:13" x14ac:dyDescent="0.3">
      <c r="A52" s="22">
        <f t="shared" si="0"/>
        <v>50</v>
      </c>
      <c r="B52" s="9" t="s">
        <v>160</v>
      </c>
      <c r="C52" s="11" t="s">
        <v>161</v>
      </c>
      <c r="D52" s="12">
        <v>15.948165946416999</v>
      </c>
      <c r="E52" s="8"/>
      <c r="F52" s="13">
        <v>3</v>
      </c>
      <c r="G52" s="13"/>
      <c r="H52" s="13">
        <v>224</v>
      </c>
      <c r="I52" s="15" t="s">
        <v>162</v>
      </c>
      <c r="J52" s="5" t="s">
        <v>15</v>
      </c>
      <c r="K52" s="29" t="s">
        <v>1252</v>
      </c>
      <c r="L52" s="10"/>
    </row>
    <row r="53" spans="1:13" x14ac:dyDescent="0.3">
      <c r="A53" s="22">
        <f t="shared" si="0"/>
        <v>51</v>
      </c>
      <c r="B53" s="9" t="s">
        <v>163</v>
      </c>
      <c r="C53" s="11" t="s">
        <v>164</v>
      </c>
      <c r="D53" s="12">
        <v>0</v>
      </c>
      <c r="E53" s="8"/>
      <c r="F53" s="13">
        <v>3</v>
      </c>
      <c r="G53" s="13"/>
      <c r="H53" s="13">
        <v>224</v>
      </c>
      <c r="I53" s="15" t="s">
        <v>165</v>
      </c>
      <c r="J53" s="5" t="s">
        <v>15</v>
      </c>
      <c r="K53" s="29" t="s">
        <v>1253</v>
      </c>
      <c r="L53" s="10"/>
    </row>
    <row r="54" spans="1:13" x14ac:dyDescent="0.3">
      <c r="A54" s="22">
        <f t="shared" si="0"/>
        <v>52</v>
      </c>
      <c r="B54" s="9" t="s">
        <v>166</v>
      </c>
      <c r="C54" s="11" t="s">
        <v>167</v>
      </c>
      <c r="D54" s="12">
        <v>1.3</v>
      </c>
      <c r="E54" s="8"/>
      <c r="F54" s="13">
        <v>3</v>
      </c>
      <c r="G54" s="13"/>
      <c r="H54" s="13">
        <v>224</v>
      </c>
      <c r="I54" s="15" t="s">
        <v>168</v>
      </c>
      <c r="J54" s="5" t="s">
        <v>15</v>
      </c>
      <c r="K54" s="29" t="s">
        <v>985</v>
      </c>
      <c r="L54" s="10"/>
    </row>
    <row r="55" spans="1:13" x14ac:dyDescent="0.3">
      <c r="A55" s="22">
        <f t="shared" si="0"/>
        <v>53</v>
      </c>
      <c r="B55" s="9" t="s">
        <v>169</v>
      </c>
      <c r="C55" s="11" t="s">
        <v>170</v>
      </c>
      <c r="D55" s="12">
        <v>208.05413776851</v>
      </c>
      <c r="E55" s="8"/>
      <c r="F55" s="13">
        <v>2</v>
      </c>
      <c r="G55" s="13"/>
      <c r="H55" s="13">
        <v>22</v>
      </c>
      <c r="I55" s="15" t="s">
        <v>171</v>
      </c>
      <c r="J55" s="5" t="s">
        <v>15</v>
      </c>
      <c r="K55" s="42" t="s">
        <v>1199</v>
      </c>
      <c r="L55" s="10"/>
      <c r="M55" s="10"/>
    </row>
    <row r="56" spans="1:13" x14ac:dyDescent="0.3">
      <c r="A56" s="22">
        <f t="shared" si="0"/>
        <v>54</v>
      </c>
      <c r="B56" s="9" t="s">
        <v>172</v>
      </c>
      <c r="C56" s="11" t="s">
        <v>173</v>
      </c>
      <c r="D56" s="12">
        <v>208.05413776851</v>
      </c>
      <c r="E56" s="8"/>
      <c r="F56" s="13">
        <v>3</v>
      </c>
      <c r="G56" s="13"/>
      <c r="H56" s="13">
        <v>225</v>
      </c>
      <c r="I56" s="15" t="s">
        <v>174</v>
      </c>
      <c r="J56" s="5" t="s">
        <v>15</v>
      </c>
      <c r="K56" s="42" t="s">
        <v>1199</v>
      </c>
      <c r="L56" s="10"/>
    </row>
    <row r="57" spans="1:13" x14ac:dyDescent="0.3">
      <c r="A57" s="22">
        <f t="shared" si="0"/>
        <v>55</v>
      </c>
      <c r="B57" s="9" t="s">
        <v>175</v>
      </c>
      <c r="C57" s="11" t="s">
        <v>176</v>
      </c>
      <c r="D57" s="12">
        <v>5.29654236960525</v>
      </c>
      <c r="E57" s="8"/>
      <c r="F57" s="13">
        <v>4</v>
      </c>
      <c r="G57" s="13"/>
      <c r="H57" s="13">
        <v>2251</v>
      </c>
      <c r="I57" s="15" t="s">
        <v>177</v>
      </c>
      <c r="J57" s="5" t="s">
        <v>15</v>
      </c>
      <c r="K57" s="29" t="s">
        <v>1256</v>
      </c>
      <c r="L57" s="10"/>
    </row>
    <row r="58" spans="1:13" ht="28.8" x14ac:dyDescent="0.3">
      <c r="A58" s="22">
        <f t="shared" si="0"/>
        <v>56</v>
      </c>
      <c r="B58" s="9" t="s">
        <v>178</v>
      </c>
      <c r="C58" s="11" t="s">
        <v>179</v>
      </c>
      <c r="D58" s="12">
        <v>71.213011572621696</v>
      </c>
      <c r="E58" s="8"/>
      <c r="F58" s="13">
        <v>4</v>
      </c>
      <c r="G58" s="13"/>
      <c r="H58" s="13">
        <v>2251</v>
      </c>
      <c r="I58" s="15" t="s">
        <v>180</v>
      </c>
      <c r="J58" s="5" t="s">
        <v>15</v>
      </c>
      <c r="K58" s="29" t="s">
        <v>1257</v>
      </c>
      <c r="L58" s="10"/>
    </row>
    <row r="59" spans="1:13" x14ac:dyDescent="0.3">
      <c r="A59" s="22">
        <f t="shared" si="0"/>
        <v>57</v>
      </c>
      <c r="B59" s="9" t="s">
        <v>181</v>
      </c>
      <c r="C59" s="11" t="s">
        <v>182</v>
      </c>
      <c r="D59" s="12">
        <v>15.388499999999899</v>
      </c>
      <c r="E59" s="8"/>
      <c r="F59" s="13">
        <v>4</v>
      </c>
      <c r="G59" s="13"/>
      <c r="H59" s="13">
        <v>2251</v>
      </c>
      <c r="I59" s="15" t="s">
        <v>183</v>
      </c>
      <c r="J59" s="5" t="s">
        <v>15</v>
      </c>
      <c r="K59" s="29" t="s">
        <v>1258</v>
      </c>
      <c r="L59" s="10"/>
    </row>
    <row r="60" spans="1:13" x14ac:dyDescent="0.3">
      <c r="A60" s="22">
        <f>A59+1</f>
        <v>58</v>
      </c>
      <c r="B60" s="9" t="s">
        <v>184</v>
      </c>
      <c r="C60" s="11" t="s">
        <v>185</v>
      </c>
      <c r="D60" s="12">
        <v>15</v>
      </c>
      <c r="E60" s="8"/>
      <c r="F60" s="13">
        <v>4</v>
      </c>
      <c r="G60" s="13"/>
      <c r="H60" s="13">
        <v>2251</v>
      </c>
      <c r="I60" s="15" t="s">
        <v>186</v>
      </c>
      <c r="J60" s="5" t="s">
        <v>15</v>
      </c>
      <c r="K60" s="29" t="s">
        <v>1259</v>
      </c>
      <c r="L60" s="10"/>
    </row>
    <row r="61" spans="1:13" x14ac:dyDescent="0.3">
      <c r="A61" s="22">
        <f t="shared" si="0"/>
        <v>59</v>
      </c>
      <c r="B61" s="9" t="s">
        <v>187</v>
      </c>
      <c r="C61" s="11" t="s">
        <v>188</v>
      </c>
      <c r="D61" s="12">
        <v>101.15608382628299</v>
      </c>
      <c r="E61" s="8"/>
      <c r="F61" s="13">
        <v>4</v>
      </c>
      <c r="G61" s="13"/>
      <c r="H61" s="13">
        <v>2251</v>
      </c>
      <c r="I61" s="15" t="s">
        <v>189</v>
      </c>
      <c r="J61" s="5" t="s">
        <v>15</v>
      </c>
      <c r="K61" s="29" t="s">
        <v>1260</v>
      </c>
      <c r="L61" s="10"/>
    </row>
    <row r="62" spans="1:13" x14ac:dyDescent="0.3">
      <c r="A62" s="22">
        <f t="shared" si="0"/>
        <v>60</v>
      </c>
      <c r="B62" s="9" t="s">
        <v>190</v>
      </c>
      <c r="C62" s="11" t="s">
        <v>191</v>
      </c>
      <c r="D62" s="12">
        <v>0</v>
      </c>
      <c r="E62" s="8"/>
      <c r="F62" s="13">
        <v>3</v>
      </c>
      <c r="G62" s="13"/>
      <c r="H62" s="13">
        <v>225</v>
      </c>
      <c r="I62" s="15" t="s">
        <v>192</v>
      </c>
      <c r="J62" s="5" t="s">
        <v>15</v>
      </c>
      <c r="K62" s="42" t="s">
        <v>1199</v>
      </c>
      <c r="L62" s="10"/>
    </row>
    <row r="63" spans="1:13" x14ac:dyDescent="0.3">
      <c r="A63" s="22">
        <f t="shared" si="0"/>
        <v>61</v>
      </c>
      <c r="B63" s="9" t="s">
        <v>193</v>
      </c>
      <c r="C63" s="11" t="s">
        <v>194</v>
      </c>
      <c r="D63" s="12">
        <v>0</v>
      </c>
      <c r="E63" s="8"/>
      <c r="F63" s="13">
        <v>4</v>
      </c>
      <c r="G63" s="13"/>
      <c r="H63" s="13">
        <v>2252</v>
      </c>
      <c r="I63" s="15" t="s">
        <v>195</v>
      </c>
      <c r="J63" s="5" t="s">
        <v>15</v>
      </c>
      <c r="K63" s="29" t="s">
        <v>1262</v>
      </c>
      <c r="L63" s="10"/>
    </row>
    <row r="64" spans="1:13" x14ac:dyDescent="0.3">
      <c r="A64" s="22">
        <f t="shared" si="0"/>
        <v>62</v>
      </c>
      <c r="B64" s="9" t="s">
        <v>196</v>
      </c>
      <c r="C64" s="11" t="s">
        <v>197</v>
      </c>
      <c r="D64" s="12">
        <v>0</v>
      </c>
      <c r="E64" s="8"/>
      <c r="F64" s="13">
        <v>4</v>
      </c>
      <c r="G64" s="13"/>
      <c r="H64" s="13">
        <v>2252</v>
      </c>
      <c r="I64" s="15" t="s">
        <v>198</v>
      </c>
      <c r="J64" s="5" t="s">
        <v>15</v>
      </c>
      <c r="K64" s="29" t="s">
        <v>1263</v>
      </c>
      <c r="L64" s="10"/>
    </row>
    <row r="65" spans="1:13" x14ac:dyDescent="0.3">
      <c r="A65" s="22">
        <f t="shared" ref="A65:A70" si="1">A64+1</f>
        <v>63</v>
      </c>
      <c r="B65" s="9" t="s">
        <v>199</v>
      </c>
      <c r="C65" s="11" t="s">
        <v>200</v>
      </c>
      <c r="D65" s="12">
        <v>0</v>
      </c>
      <c r="E65" s="8"/>
      <c r="F65" s="13">
        <v>4</v>
      </c>
      <c r="G65" s="13"/>
      <c r="H65" s="13">
        <v>2252</v>
      </c>
      <c r="I65" s="15" t="s">
        <v>201</v>
      </c>
      <c r="J65" s="5" t="s">
        <v>15</v>
      </c>
      <c r="K65" s="29" t="s">
        <v>1264</v>
      </c>
      <c r="L65" s="10"/>
    </row>
    <row r="66" spans="1:13" x14ac:dyDescent="0.3">
      <c r="A66" s="22">
        <f t="shared" si="1"/>
        <v>64</v>
      </c>
      <c r="B66" s="9" t="s">
        <v>202</v>
      </c>
      <c r="C66" s="11" t="s">
        <v>203</v>
      </c>
      <c r="D66" s="12">
        <v>0</v>
      </c>
      <c r="E66" s="8"/>
      <c r="F66" s="13">
        <v>4</v>
      </c>
      <c r="G66" s="13"/>
      <c r="H66" s="13">
        <v>2252</v>
      </c>
      <c r="I66" s="15" t="s">
        <v>204</v>
      </c>
      <c r="J66" s="5" t="s">
        <v>15</v>
      </c>
      <c r="K66" s="47" t="s">
        <v>1265</v>
      </c>
      <c r="L66" s="10"/>
    </row>
    <row r="67" spans="1:13" x14ac:dyDescent="0.3">
      <c r="A67" s="22">
        <f t="shared" si="1"/>
        <v>65</v>
      </c>
      <c r="B67" s="9" t="s">
        <v>205</v>
      </c>
      <c r="C67" s="11" t="s">
        <v>206</v>
      </c>
      <c r="D67" s="12">
        <v>0</v>
      </c>
      <c r="E67" s="8"/>
      <c r="F67" s="13">
        <v>4</v>
      </c>
      <c r="G67" s="13"/>
      <c r="H67" s="13">
        <v>2252</v>
      </c>
      <c r="I67" s="15" t="s">
        <v>207</v>
      </c>
      <c r="J67" s="5" t="s">
        <v>15</v>
      </c>
      <c r="K67" s="29" t="s">
        <v>1266</v>
      </c>
      <c r="L67" s="10"/>
    </row>
    <row r="68" spans="1:13" x14ac:dyDescent="0.3">
      <c r="A68" s="22">
        <f t="shared" si="1"/>
        <v>66</v>
      </c>
      <c r="B68" s="9" t="s">
        <v>208</v>
      </c>
      <c r="C68" s="11" t="s">
        <v>209</v>
      </c>
      <c r="D68" s="12">
        <v>0</v>
      </c>
      <c r="E68" s="8"/>
      <c r="F68" s="13">
        <v>4</v>
      </c>
      <c r="G68" s="13"/>
      <c r="H68" s="13">
        <v>2252</v>
      </c>
      <c r="I68" s="15" t="s">
        <v>210</v>
      </c>
      <c r="J68" s="5" t="s">
        <v>15</v>
      </c>
      <c r="K68" s="29" t="s">
        <v>1267</v>
      </c>
      <c r="L68" s="10"/>
    </row>
    <row r="69" spans="1:13" x14ac:dyDescent="0.3">
      <c r="A69" s="22">
        <f t="shared" si="1"/>
        <v>67</v>
      </c>
      <c r="B69" s="9" t="s">
        <v>211</v>
      </c>
      <c r="C69" s="11" t="s">
        <v>212</v>
      </c>
      <c r="D69" s="12">
        <v>0</v>
      </c>
      <c r="E69" s="8"/>
      <c r="F69" s="13">
        <v>4</v>
      </c>
      <c r="G69" s="13"/>
      <c r="H69" s="13">
        <v>2252</v>
      </c>
      <c r="I69" s="15" t="s">
        <v>213</v>
      </c>
      <c r="J69" s="5" t="s">
        <v>15</v>
      </c>
      <c r="K69" s="29" t="s">
        <v>1268</v>
      </c>
      <c r="L69" s="10"/>
    </row>
    <row r="70" spans="1:13" ht="28.8" x14ac:dyDescent="0.3">
      <c r="A70" s="22">
        <f t="shared" si="1"/>
        <v>68</v>
      </c>
      <c r="B70" s="9" t="s">
        <v>214</v>
      </c>
      <c r="C70" s="11" t="s">
        <v>215</v>
      </c>
      <c r="D70" s="12">
        <v>0</v>
      </c>
      <c r="E70" s="8"/>
      <c r="F70" s="13">
        <v>3</v>
      </c>
      <c r="G70" s="13"/>
      <c r="H70" s="13">
        <v>225</v>
      </c>
      <c r="I70" s="15" t="s">
        <v>216</v>
      </c>
      <c r="J70" s="5" t="s">
        <v>15</v>
      </c>
      <c r="K70" s="29" t="s">
        <v>1269</v>
      </c>
      <c r="L70" s="10"/>
    </row>
    <row r="71" spans="1:13" x14ac:dyDescent="0.3">
      <c r="A71" s="22">
        <f t="shared" ref="A71:A98" si="2">A70+1</f>
        <v>69</v>
      </c>
      <c r="B71" s="9" t="s">
        <v>217</v>
      </c>
      <c r="C71" s="11" t="s">
        <v>218</v>
      </c>
      <c r="D71" s="12">
        <v>333.66552445892802</v>
      </c>
      <c r="E71" s="8"/>
      <c r="F71" s="13">
        <v>2</v>
      </c>
      <c r="G71" s="13"/>
      <c r="H71" s="13">
        <v>22</v>
      </c>
      <c r="I71" s="15" t="s">
        <v>219</v>
      </c>
      <c r="J71" s="5" t="s">
        <v>15</v>
      </c>
      <c r="K71" s="42" t="s">
        <v>1199</v>
      </c>
      <c r="L71" s="10"/>
    </row>
    <row r="72" spans="1:13" x14ac:dyDescent="0.3">
      <c r="A72" s="22">
        <f t="shared" si="2"/>
        <v>70</v>
      </c>
      <c r="B72" s="9" t="s">
        <v>220</v>
      </c>
      <c r="C72" s="11" t="s">
        <v>221</v>
      </c>
      <c r="D72" s="12">
        <v>136.21120348872799</v>
      </c>
      <c r="E72" s="8"/>
      <c r="F72" s="13">
        <v>3</v>
      </c>
      <c r="G72" s="13"/>
      <c r="H72" s="13">
        <v>226</v>
      </c>
      <c r="I72" s="15" t="s">
        <v>222</v>
      </c>
      <c r="J72" s="5" t="s">
        <v>15</v>
      </c>
      <c r="K72" s="42" t="s">
        <v>1199</v>
      </c>
      <c r="L72" s="10"/>
    </row>
    <row r="73" spans="1:13" x14ac:dyDescent="0.3">
      <c r="A73" s="22">
        <f t="shared" si="2"/>
        <v>71</v>
      </c>
      <c r="B73" s="9" t="s">
        <v>223</v>
      </c>
      <c r="C73" s="11" t="s">
        <v>224</v>
      </c>
      <c r="D73" s="12">
        <v>60.608116153786398</v>
      </c>
      <c r="E73" s="8"/>
      <c r="F73" s="13">
        <v>4</v>
      </c>
      <c r="G73" s="13"/>
      <c r="H73" s="13">
        <v>2261</v>
      </c>
      <c r="I73" s="15" t="s">
        <v>225</v>
      </c>
      <c r="J73" s="5" t="s">
        <v>15</v>
      </c>
      <c r="K73" s="29" t="s">
        <v>1274</v>
      </c>
      <c r="L73" s="10"/>
    </row>
    <row r="74" spans="1:13" x14ac:dyDescent="0.3">
      <c r="A74" s="22">
        <f t="shared" si="2"/>
        <v>72</v>
      </c>
      <c r="B74" s="9" t="s">
        <v>226</v>
      </c>
      <c r="C74" s="11" t="s">
        <v>227</v>
      </c>
      <c r="D74" s="12">
        <v>75.603087334941605</v>
      </c>
      <c r="E74" s="8"/>
      <c r="F74" s="13">
        <v>4</v>
      </c>
      <c r="G74" s="13"/>
      <c r="H74" s="13">
        <v>2261</v>
      </c>
      <c r="I74" s="15" t="s">
        <v>228</v>
      </c>
      <c r="J74" s="5" t="s">
        <v>15</v>
      </c>
      <c r="K74" s="29" t="s">
        <v>1276</v>
      </c>
      <c r="L74" s="10"/>
      <c r="M74" s="10"/>
    </row>
    <row r="75" spans="1:13" ht="28.8" x14ac:dyDescent="0.3">
      <c r="A75" s="22">
        <f t="shared" si="2"/>
        <v>73</v>
      </c>
      <c r="B75" s="9" t="s">
        <v>229</v>
      </c>
      <c r="C75" s="11" t="s">
        <v>230</v>
      </c>
      <c r="D75" s="12">
        <v>16.4508449393484</v>
      </c>
      <c r="E75" s="8"/>
      <c r="F75" s="13"/>
      <c r="G75" s="13"/>
      <c r="H75" s="13"/>
      <c r="I75" s="15" t="s">
        <v>231</v>
      </c>
      <c r="J75" s="5" t="s">
        <v>15</v>
      </c>
      <c r="K75" s="47" t="s">
        <v>1278</v>
      </c>
      <c r="L75" s="10"/>
    </row>
    <row r="76" spans="1:13" x14ac:dyDescent="0.3">
      <c r="A76" s="22">
        <f t="shared" si="2"/>
        <v>74</v>
      </c>
      <c r="B76" s="9" t="s">
        <v>232</v>
      </c>
      <c r="C76" s="11" t="s">
        <v>233</v>
      </c>
      <c r="D76" s="12">
        <v>181.003476030851</v>
      </c>
      <c r="E76" s="8"/>
      <c r="F76" s="13">
        <v>3</v>
      </c>
      <c r="G76" s="13"/>
      <c r="H76" s="13">
        <v>226</v>
      </c>
      <c r="I76" s="15" t="s">
        <v>234</v>
      </c>
      <c r="J76" s="5" t="s">
        <v>15</v>
      </c>
      <c r="K76" s="29" t="s">
        <v>1279</v>
      </c>
      <c r="L76" s="10"/>
    </row>
    <row r="77" spans="1:13" x14ac:dyDescent="0.3">
      <c r="A77" s="22">
        <f t="shared" si="2"/>
        <v>75</v>
      </c>
      <c r="B77" s="9" t="s">
        <v>235</v>
      </c>
      <c r="C77" s="11" t="s">
        <v>236</v>
      </c>
      <c r="D77" s="12">
        <v>385.19894558511101</v>
      </c>
      <c r="E77" s="8"/>
      <c r="F77" s="13">
        <v>2</v>
      </c>
      <c r="G77" s="13"/>
      <c r="H77" s="13">
        <v>22</v>
      </c>
      <c r="I77" s="15" t="s">
        <v>237</v>
      </c>
      <c r="J77" s="5" t="s">
        <v>15</v>
      </c>
      <c r="K77" s="42" t="s">
        <v>1199</v>
      </c>
      <c r="L77" s="10"/>
    </row>
    <row r="78" spans="1:13" x14ac:dyDescent="0.3">
      <c r="A78" s="22">
        <f t="shared" si="2"/>
        <v>76</v>
      </c>
      <c r="B78" s="9" t="s">
        <v>238</v>
      </c>
      <c r="C78" s="11" t="s">
        <v>239</v>
      </c>
      <c r="D78" s="12">
        <v>22.3</v>
      </c>
      <c r="E78" s="8"/>
      <c r="F78" s="13">
        <v>3</v>
      </c>
      <c r="G78" s="13"/>
      <c r="H78" s="13">
        <v>227</v>
      </c>
      <c r="I78" s="15" t="s">
        <v>240</v>
      </c>
      <c r="J78" s="5" t="s">
        <v>15</v>
      </c>
      <c r="K78" s="42" t="s">
        <v>871</v>
      </c>
      <c r="L78" s="10"/>
      <c r="M78" s="10"/>
    </row>
    <row r="79" spans="1:13" x14ac:dyDescent="0.3">
      <c r="A79" s="22">
        <f t="shared" si="2"/>
        <v>77</v>
      </c>
      <c r="B79" s="9" t="s">
        <v>241</v>
      </c>
      <c r="C79" s="11" t="s">
        <v>242</v>
      </c>
      <c r="D79" s="12">
        <v>136.48156448255099</v>
      </c>
      <c r="E79" s="8"/>
      <c r="F79" s="13">
        <v>3</v>
      </c>
      <c r="G79" s="13"/>
      <c r="H79" s="13">
        <v>227</v>
      </c>
      <c r="I79" s="15" t="s">
        <v>243</v>
      </c>
      <c r="J79" s="5" t="s">
        <v>15</v>
      </c>
      <c r="K79" s="59" t="s">
        <v>1281</v>
      </c>
      <c r="L79" s="10"/>
    </row>
    <row r="80" spans="1:13" x14ac:dyDescent="0.3">
      <c r="A80" s="22">
        <f t="shared" si="2"/>
        <v>78</v>
      </c>
      <c r="B80" s="9" t="s">
        <v>244</v>
      </c>
      <c r="C80" s="11" t="s">
        <v>245</v>
      </c>
      <c r="D80" s="12">
        <v>110.58901791455899</v>
      </c>
      <c r="E80" s="8"/>
      <c r="F80" s="13">
        <v>3</v>
      </c>
      <c r="G80" s="13"/>
      <c r="H80" s="13">
        <v>227</v>
      </c>
      <c r="I80" s="15" t="s">
        <v>246</v>
      </c>
      <c r="J80" s="5" t="s">
        <v>15</v>
      </c>
      <c r="K80" s="47" t="s">
        <v>1282</v>
      </c>
      <c r="L80" s="10"/>
    </row>
    <row r="81" spans="1:13" x14ac:dyDescent="0.3">
      <c r="A81" s="22">
        <f t="shared" si="2"/>
        <v>79</v>
      </c>
      <c r="B81" s="9" t="s">
        <v>247</v>
      </c>
      <c r="C81" s="11" t="s">
        <v>248</v>
      </c>
      <c r="D81" s="12">
        <v>115.828363188</v>
      </c>
      <c r="E81" s="8"/>
      <c r="F81" s="13">
        <v>3</v>
      </c>
      <c r="G81" s="13"/>
      <c r="H81" s="13">
        <v>227</v>
      </c>
      <c r="I81" s="15" t="s">
        <v>249</v>
      </c>
      <c r="J81" s="5" t="s">
        <v>15</v>
      </c>
      <c r="K81" s="29" t="s">
        <v>1283</v>
      </c>
      <c r="L81" s="10"/>
    </row>
    <row r="82" spans="1:13" x14ac:dyDescent="0.3">
      <c r="A82" s="22">
        <f t="shared" si="2"/>
        <v>80</v>
      </c>
      <c r="B82" s="9" t="s">
        <v>250</v>
      </c>
      <c r="C82" s="11" t="s">
        <v>251</v>
      </c>
      <c r="D82" s="12">
        <v>150</v>
      </c>
      <c r="E82" s="8"/>
      <c r="F82" s="13">
        <v>2</v>
      </c>
      <c r="G82" s="13"/>
      <c r="H82" s="13">
        <v>22</v>
      </c>
      <c r="I82" s="15" t="s">
        <v>252</v>
      </c>
      <c r="J82" s="5" t="s">
        <v>15</v>
      </c>
      <c r="K82" s="42" t="s">
        <v>895</v>
      </c>
      <c r="L82" s="10"/>
      <c r="M82" s="10"/>
    </row>
    <row r="83" spans="1:13" x14ac:dyDescent="0.3">
      <c r="A83" s="22">
        <f t="shared" si="2"/>
        <v>81</v>
      </c>
      <c r="B83" s="9" t="s">
        <v>253</v>
      </c>
      <c r="C83" s="11" t="s">
        <v>254</v>
      </c>
      <c r="D83" s="12">
        <v>300</v>
      </c>
      <c r="E83" s="8"/>
      <c r="F83" s="13">
        <v>2</v>
      </c>
      <c r="G83" s="13"/>
      <c r="H83" s="13">
        <v>22</v>
      </c>
      <c r="I83" s="15" t="s">
        <v>255</v>
      </c>
      <c r="J83" s="5" t="s">
        <v>15</v>
      </c>
      <c r="K83" s="42" t="s">
        <v>907</v>
      </c>
      <c r="L83" s="10"/>
    </row>
    <row r="84" spans="1:13" ht="28.8" x14ac:dyDescent="0.3">
      <c r="A84" s="22">
        <f t="shared" si="2"/>
        <v>82</v>
      </c>
      <c r="B84" s="9" t="s">
        <v>256</v>
      </c>
      <c r="C84" s="11" t="s">
        <v>257</v>
      </c>
      <c r="D84" s="12">
        <v>258.47234980934002</v>
      </c>
      <c r="E84" s="8"/>
      <c r="F84" s="13">
        <v>1</v>
      </c>
      <c r="G84" s="13"/>
      <c r="H84" s="13">
        <v>2</v>
      </c>
      <c r="I84" s="15" t="s">
        <v>258</v>
      </c>
      <c r="J84" s="5" t="s">
        <v>15</v>
      </c>
      <c r="K84" s="29" t="s">
        <v>1284</v>
      </c>
      <c r="L84" s="10"/>
    </row>
    <row r="85" spans="1:13" x14ac:dyDescent="0.3">
      <c r="A85" s="22">
        <f t="shared" si="2"/>
        <v>83</v>
      </c>
      <c r="B85" s="9" t="s">
        <v>259</v>
      </c>
      <c r="C85" s="11" t="s">
        <v>260</v>
      </c>
      <c r="D85" s="12">
        <v>30.514416065013499</v>
      </c>
      <c r="E85" s="8"/>
      <c r="F85" s="13">
        <v>1</v>
      </c>
      <c r="G85" s="13"/>
      <c r="H85" s="13">
        <v>2</v>
      </c>
      <c r="I85" s="15" t="s">
        <v>261</v>
      </c>
      <c r="J85" s="5" t="s">
        <v>15</v>
      </c>
      <c r="K85" s="42" t="s">
        <v>1199</v>
      </c>
      <c r="L85" s="10"/>
    </row>
    <row r="86" spans="1:13" x14ac:dyDescent="0.3">
      <c r="A86" s="22">
        <f t="shared" si="2"/>
        <v>84</v>
      </c>
      <c r="B86" s="9" t="s">
        <v>262</v>
      </c>
      <c r="C86" s="11" t="s">
        <v>263</v>
      </c>
      <c r="D86" s="12">
        <v>14.4439999999999</v>
      </c>
      <c r="E86" s="8"/>
      <c r="F86" s="13">
        <v>2</v>
      </c>
      <c r="G86" s="13"/>
      <c r="H86" s="13">
        <v>24</v>
      </c>
      <c r="I86" s="15" t="s">
        <v>264</v>
      </c>
      <c r="J86" s="5" t="s">
        <v>15</v>
      </c>
      <c r="K86" s="42" t="s">
        <v>1286</v>
      </c>
      <c r="L86" s="10"/>
    </row>
    <row r="87" spans="1:13" x14ac:dyDescent="0.3">
      <c r="A87" s="22">
        <f t="shared" si="2"/>
        <v>85</v>
      </c>
      <c r="B87" s="9" t="s">
        <v>265</v>
      </c>
      <c r="C87" s="11" t="s">
        <v>266</v>
      </c>
      <c r="D87" s="12">
        <v>4.3914996180740697</v>
      </c>
      <c r="E87" s="8"/>
      <c r="F87" s="13">
        <v>2</v>
      </c>
      <c r="G87" s="13"/>
      <c r="H87" s="13">
        <v>24</v>
      </c>
      <c r="I87" s="15" t="s">
        <v>267</v>
      </c>
      <c r="J87" s="5" t="s">
        <v>15</v>
      </c>
      <c r="K87" s="47" t="s">
        <v>1288</v>
      </c>
      <c r="L87" s="10"/>
    </row>
    <row r="88" spans="1:13" x14ac:dyDescent="0.3">
      <c r="A88" s="22">
        <f t="shared" si="2"/>
        <v>86</v>
      </c>
      <c r="B88" s="9" t="s">
        <v>268</v>
      </c>
      <c r="C88" s="11" t="s">
        <v>269</v>
      </c>
      <c r="D88" s="12">
        <v>5.1634164469394399</v>
      </c>
      <c r="E88" s="8"/>
      <c r="F88" s="13">
        <v>2</v>
      </c>
      <c r="G88" s="13"/>
      <c r="H88" s="13">
        <v>24</v>
      </c>
      <c r="I88" s="15" t="s">
        <v>270</v>
      </c>
      <c r="J88" s="5" t="s">
        <v>15</v>
      </c>
      <c r="K88" s="42" t="s">
        <v>1289</v>
      </c>
      <c r="L88" s="10"/>
      <c r="M88" s="10"/>
    </row>
    <row r="89" spans="1:13" x14ac:dyDescent="0.3">
      <c r="A89" s="22">
        <f t="shared" si="2"/>
        <v>87</v>
      </c>
      <c r="B89" s="9" t="s">
        <v>271</v>
      </c>
      <c r="C89" s="11" t="s">
        <v>272</v>
      </c>
      <c r="D89" s="12">
        <v>5.3380000000000001</v>
      </c>
      <c r="E89" s="8"/>
      <c r="F89" s="13">
        <v>2</v>
      </c>
      <c r="G89" s="13"/>
      <c r="H89" s="13">
        <v>24</v>
      </c>
      <c r="I89" s="15" t="s">
        <v>273</v>
      </c>
      <c r="J89" s="5" t="s">
        <v>15</v>
      </c>
      <c r="K89" s="42" t="s">
        <v>1291</v>
      </c>
      <c r="L89" s="10"/>
    </row>
    <row r="90" spans="1:13" x14ac:dyDescent="0.3">
      <c r="A90" s="22">
        <f t="shared" si="2"/>
        <v>88</v>
      </c>
      <c r="B90" s="9" t="s">
        <v>274</v>
      </c>
      <c r="C90" s="11" t="s">
        <v>275</v>
      </c>
      <c r="D90" s="12">
        <v>1.1775</v>
      </c>
      <c r="E90" s="8"/>
      <c r="F90" s="13">
        <v>2</v>
      </c>
      <c r="G90" s="13"/>
      <c r="H90" s="13">
        <v>24</v>
      </c>
      <c r="I90" s="15" t="s">
        <v>276</v>
      </c>
      <c r="J90" s="5" t="s">
        <v>15</v>
      </c>
      <c r="K90" s="42" t="s">
        <v>1292</v>
      </c>
      <c r="L90" s="10"/>
      <c r="M90" s="10"/>
    </row>
    <row r="91" spans="1:13" x14ac:dyDescent="0.3">
      <c r="A91" s="22">
        <f t="shared" si="2"/>
        <v>89</v>
      </c>
      <c r="B91" s="9" t="s">
        <v>277</v>
      </c>
      <c r="C91" s="11" t="s">
        <v>278</v>
      </c>
      <c r="D91" s="12">
        <v>22.125</v>
      </c>
      <c r="E91" s="8"/>
      <c r="F91" s="13">
        <v>1</v>
      </c>
      <c r="G91" s="13"/>
      <c r="H91" s="13">
        <v>2</v>
      </c>
      <c r="I91" s="15" t="s">
        <v>279</v>
      </c>
      <c r="J91" s="5" t="s">
        <v>15</v>
      </c>
      <c r="K91" s="42" t="s">
        <v>1293</v>
      </c>
      <c r="L91" s="10"/>
    </row>
    <row r="92" spans="1:13" ht="28.8" x14ac:dyDescent="0.3">
      <c r="A92" s="22">
        <f t="shared" si="2"/>
        <v>90</v>
      </c>
      <c r="B92" s="9" t="s">
        <v>280</v>
      </c>
      <c r="C92" s="11" t="s">
        <v>281</v>
      </c>
      <c r="D92" s="12">
        <v>71.259639534782593</v>
      </c>
      <c r="E92" s="8"/>
      <c r="F92" s="13">
        <v>1</v>
      </c>
      <c r="G92" s="13"/>
      <c r="H92" s="13">
        <v>2</v>
      </c>
      <c r="I92" s="15" t="s">
        <v>282</v>
      </c>
      <c r="J92" s="5" t="s">
        <v>15</v>
      </c>
      <c r="K92" s="47" t="s">
        <v>1295</v>
      </c>
      <c r="L92" s="10"/>
      <c r="M92" s="10"/>
    </row>
    <row r="93" spans="1:13" x14ac:dyDescent="0.3">
      <c r="A93" s="22">
        <f t="shared" si="2"/>
        <v>91</v>
      </c>
      <c r="B93" s="9" t="s">
        <v>283</v>
      </c>
      <c r="C93" s="11" t="s">
        <v>284</v>
      </c>
      <c r="D93" s="12">
        <v>1371.7198541540999</v>
      </c>
      <c r="E93" s="8"/>
      <c r="F93" s="13">
        <v>0</v>
      </c>
      <c r="G93" s="13"/>
      <c r="H93" s="13"/>
      <c r="I93" s="15" t="s">
        <v>285</v>
      </c>
      <c r="J93" s="5" t="s">
        <v>15</v>
      </c>
      <c r="K93" s="29" t="s">
        <v>1298</v>
      </c>
      <c r="L93" s="10"/>
    </row>
    <row r="94" spans="1:13" ht="28.8" x14ac:dyDescent="0.3">
      <c r="A94" s="22">
        <f t="shared" si="2"/>
        <v>92</v>
      </c>
      <c r="B94" s="9" t="s">
        <v>286</v>
      </c>
      <c r="C94" s="11" t="s">
        <v>287</v>
      </c>
      <c r="D94" s="12">
        <v>2059.9332319106702</v>
      </c>
      <c r="E94" s="8"/>
      <c r="F94" s="13">
        <v>0</v>
      </c>
      <c r="G94" s="13"/>
      <c r="H94" s="13"/>
      <c r="I94" s="15" t="s">
        <v>288</v>
      </c>
      <c r="J94" s="5" t="s">
        <v>15</v>
      </c>
      <c r="K94" s="29" t="s">
        <v>1300</v>
      </c>
      <c r="L94" s="10"/>
      <c r="M94" s="10"/>
    </row>
    <row r="95" spans="1:13" x14ac:dyDescent="0.3">
      <c r="A95" s="22">
        <f t="shared" si="2"/>
        <v>93</v>
      </c>
      <c r="B95" s="9" t="s">
        <v>289</v>
      </c>
      <c r="C95" s="11" t="s">
        <v>290</v>
      </c>
      <c r="D95" s="12">
        <v>939.03658868304603</v>
      </c>
      <c r="E95" s="8"/>
      <c r="F95" s="13">
        <v>0</v>
      </c>
      <c r="G95" s="13"/>
      <c r="H95" s="13"/>
      <c r="I95" s="15" t="s">
        <v>291</v>
      </c>
      <c r="J95" s="5" t="s">
        <v>15</v>
      </c>
      <c r="K95" s="47" t="s">
        <v>1302</v>
      </c>
      <c r="L95" s="10"/>
    </row>
    <row r="96" spans="1:13" x14ac:dyDescent="0.3">
      <c r="A96" s="22">
        <f t="shared" si="2"/>
        <v>94</v>
      </c>
      <c r="B96" s="9" t="s">
        <v>292</v>
      </c>
      <c r="C96" s="11" t="s">
        <v>293</v>
      </c>
      <c r="D96" s="12">
        <v>7199.2805132366802</v>
      </c>
      <c r="E96" s="8"/>
      <c r="F96" s="13">
        <v>0</v>
      </c>
      <c r="G96" s="13"/>
      <c r="H96" s="13"/>
      <c r="I96" s="15" t="s">
        <v>294</v>
      </c>
      <c r="J96" s="5" t="s">
        <v>15</v>
      </c>
      <c r="K96" s="29" t="s">
        <v>1304</v>
      </c>
      <c r="L96" s="10"/>
      <c r="M96" s="10"/>
    </row>
    <row r="97" spans="1:13" x14ac:dyDescent="0.3">
      <c r="A97" s="22">
        <f t="shared" si="2"/>
        <v>95</v>
      </c>
      <c r="B97" s="9" t="s">
        <v>295</v>
      </c>
      <c r="C97" s="11" t="s">
        <v>296</v>
      </c>
      <c r="D97" s="12">
        <v>1079.8920769854999</v>
      </c>
      <c r="E97" s="8"/>
      <c r="F97" s="13">
        <v>0</v>
      </c>
      <c r="G97" s="13"/>
      <c r="H97" s="13"/>
      <c r="I97" s="15" t="s">
        <v>297</v>
      </c>
      <c r="J97" s="5" t="s">
        <v>15</v>
      </c>
      <c r="K97" s="29" t="s">
        <v>1306</v>
      </c>
      <c r="L97" s="10"/>
    </row>
    <row r="98" spans="1:13" x14ac:dyDescent="0.3">
      <c r="A98" s="22">
        <f t="shared" si="2"/>
        <v>96</v>
      </c>
      <c r="B98" s="9" t="s">
        <v>298</v>
      </c>
      <c r="C98" s="11" t="s">
        <v>299</v>
      </c>
      <c r="D98" s="12">
        <v>8279.1725902221897</v>
      </c>
      <c r="E98" s="8"/>
      <c r="F98" s="13">
        <v>0</v>
      </c>
      <c r="G98" s="13"/>
      <c r="H98" s="13"/>
      <c r="I98" s="15" t="s">
        <v>300</v>
      </c>
      <c r="J98" s="5" t="s">
        <v>15</v>
      </c>
      <c r="K98" s="29" t="s">
        <v>1308</v>
      </c>
      <c r="L98" s="10"/>
    </row>
    <row r="99" spans="1:13" x14ac:dyDescent="0.3">
      <c r="A99" s="4"/>
      <c r="L99" s="10"/>
    </row>
    <row r="100" spans="1:13" x14ac:dyDescent="0.3">
      <c r="A100" s="4"/>
      <c r="L100" s="10"/>
    </row>
    <row r="101" spans="1:13" x14ac:dyDescent="0.3">
      <c r="L101" s="10"/>
    </row>
    <row r="102" spans="1:13" x14ac:dyDescent="0.3">
      <c r="L102" s="10"/>
    </row>
    <row r="103" spans="1:13" x14ac:dyDescent="0.3">
      <c r="L103" s="10"/>
      <c r="M103" s="10"/>
    </row>
    <row r="104" spans="1:13" x14ac:dyDescent="0.3">
      <c r="L104" s="10"/>
    </row>
    <row r="105" spans="1:13" x14ac:dyDescent="0.3">
      <c r="L105" s="10"/>
      <c r="M105" s="10"/>
    </row>
    <row r="106" spans="1:13" x14ac:dyDescent="0.3">
      <c r="L106" s="10"/>
    </row>
    <row r="107" spans="1:13" x14ac:dyDescent="0.3">
      <c r="L107" s="10"/>
      <c r="M107" s="10"/>
    </row>
    <row r="108" spans="1:13" x14ac:dyDescent="0.3">
      <c r="L108" s="10"/>
    </row>
    <row r="109" spans="1:13" x14ac:dyDescent="0.3">
      <c r="L109" s="10"/>
      <c r="M109" s="10"/>
    </row>
    <row r="110" spans="1:13" x14ac:dyDescent="0.3">
      <c r="L110" s="10"/>
    </row>
    <row r="111" spans="1:13" x14ac:dyDescent="0.3">
      <c r="L111" s="10"/>
      <c r="M111" s="10"/>
    </row>
    <row r="112" spans="1:13" x14ac:dyDescent="0.3">
      <c r="L112" s="10"/>
    </row>
    <row r="113" spans="12:13" x14ac:dyDescent="0.3">
      <c r="L113" s="10"/>
      <c r="M113" s="10"/>
    </row>
    <row r="114" spans="12:13" x14ac:dyDescent="0.3">
      <c r="L114" s="10"/>
    </row>
    <row r="115" spans="12:13" x14ac:dyDescent="0.3">
      <c r="L115" s="10"/>
      <c r="M115" s="10"/>
    </row>
    <row r="116" spans="12:13" x14ac:dyDescent="0.3">
      <c r="L116" s="10"/>
    </row>
    <row r="117" spans="12:13" x14ac:dyDescent="0.3">
      <c r="L117" s="10"/>
      <c r="M117" s="10"/>
    </row>
    <row r="118" spans="12:13" x14ac:dyDescent="0.3">
      <c r="L118" s="10"/>
    </row>
    <row r="119" spans="12:13" x14ac:dyDescent="0.3">
      <c r="L119" s="10"/>
      <c r="M119" s="10"/>
    </row>
    <row r="120" spans="12:13" x14ac:dyDescent="0.3">
      <c r="L120" s="10"/>
    </row>
  </sheetData>
  <mergeCells count="1">
    <mergeCell ref="A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DA095-D1B2-4D12-A539-D68B656ABE27}">
  <dimension ref="A1:I399"/>
  <sheetViews>
    <sheetView tabSelected="1" topLeftCell="A119" zoomScale="121" workbookViewId="0">
      <selection activeCell="I129" sqref="I129"/>
    </sheetView>
  </sheetViews>
  <sheetFormatPr defaultRowHeight="14.4" x14ac:dyDescent="0.3"/>
  <cols>
    <col min="1" max="1" width="4.21875" customWidth="1"/>
    <col min="2" max="2" width="14.77734375" style="39" customWidth="1"/>
    <col min="3" max="3" width="45.6640625" customWidth="1"/>
    <col min="4" max="4" width="13.44140625" customWidth="1"/>
    <col min="5" max="6" width="14" style="39" customWidth="1"/>
    <col min="7" max="7" width="20.33203125" style="39" customWidth="1"/>
    <col min="8" max="8" width="18.109375" style="6" customWidth="1"/>
    <col min="9" max="9" width="18.109375" customWidth="1"/>
  </cols>
  <sheetData>
    <row r="1" spans="1:9" ht="17.25" customHeight="1" x14ac:dyDescent="0.3">
      <c r="A1" s="16" t="s">
        <v>0</v>
      </c>
      <c r="B1" s="83" t="s">
        <v>301</v>
      </c>
      <c r="C1" s="17" t="s">
        <v>302</v>
      </c>
      <c r="D1" s="16" t="s">
        <v>303</v>
      </c>
      <c r="E1" s="83" t="s">
        <v>304</v>
      </c>
      <c r="F1" s="81" t="s">
        <v>1513</v>
      </c>
      <c r="G1" s="81" t="s">
        <v>1514</v>
      </c>
      <c r="H1" s="20" t="s">
        <v>305</v>
      </c>
      <c r="I1" s="17" t="s">
        <v>306</v>
      </c>
    </row>
    <row r="2" spans="1:9" x14ac:dyDescent="0.3">
      <c r="A2" s="18">
        <v>1</v>
      </c>
      <c r="B2" s="78" t="s">
        <v>308</v>
      </c>
      <c r="C2" s="78" t="s">
        <v>309</v>
      </c>
      <c r="D2" s="23">
        <v>0</v>
      </c>
      <c r="E2" s="71" t="s">
        <v>1071</v>
      </c>
      <c r="F2" s="71"/>
      <c r="G2" s="71"/>
      <c r="H2" s="72" t="s">
        <v>310</v>
      </c>
      <c r="I2" s="71"/>
    </row>
    <row r="3" spans="1:9" x14ac:dyDescent="0.3">
      <c r="A3" s="18">
        <f>A2+1</f>
        <v>2</v>
      </c>
      <c r="B3" s="69" t="s">
        <v>311</v>
      </c>
      <c r="C3" s="78" t="s">
        <v>312</v>
      </c>
      <c r="D3" s="24">
        <v>100000</v>
      </c>
      <c r="E3" s="71" t="s">
        <v>1072</v>
      </c>
      <c r="F3" s="71"/>
      <c r="G3" s="71"/>
      <c r="H3" s="72" t="s">
        <v>48</v>
      </c>
      <c r="I3" s="71"/>
    </row>
    <row r="4" spans="1:9" x14ac:dyDescent="0.3">
      <c r="A4" s="18">
        <f t="shared" ref="A4:A67" si="0">A3+1</f>
        <v>3</v>
      </c>
      <c r="B4" s="69" t="s">
        <v>313</v>
      </c>
      <c r="C4" s="69" t="s">
        <v>314</v>
      </c>
      <c r="D4" s="24">
        <v>2.5</v>
      </c>
      <c r="E4" s="71" t="s">
        <v>1073</v>
      </c>
      <c r="F4" s="71"/>
      <c r="G4" s="71"/>
      <c r="H4" s="72" t="s">
        <v>243</v>
      </c>
      <c r="I4" s="71"/>
    </row>
    <row r="5" spans="1:9" ht="28.8" x14ac:dyDescent="0.3">
      <c r="A5" s="18">
        <f t="shared" si="0"/>
        <v>4</v>
      </c>
      <c r="B5" s="78" t="s">
        <v>316</v>
      </c>
      <c r="C5" s="78" t="s">
        <v>317</v>
      </c>
      <c r="D5" s="24">
        <v>3792299.1339464802</v>
      </c>
      <c r="E5" s="71" t="s">
        <v>1075</v>
      </c>
      <c r="F5" s="71" t="s">
        <v>315</v>
      </c>
      <c r="G5" s="71" t="s">
        <v>1490</v>
      </c>
      <c r="H5" s="72" t="s">
        <v>114</v>
      </c>
      <c r="I5" s="71" t="s">
        <v>316</v>
      </c>
    </row>
    <row r="6" spans="1:9" x14ac:dyDescent="0.3">
      <c r="A6" s="18">
        <f t="shared" si="0"/>
        <v>5</v>
      </c>
      <c r="B6" s="78" t="s">
        <v>318</v>
      </c>
      <c r="C6" s="18" t="s">
        <v>319</v>
      </c>
      <c r="D6" s="23">
        <v>538.14621836444201</v>
      </c>
      <c r="E6" s="71" t="s">
        <v>1077</v>
      </c>
      <c r="F6" s="71"/>
      <c r="G6" s="71"/>
      <c r="H6" s="72" t="s">
        <v>320</v>
      </c>
      <c r="I6" s="71" t="s">
        <v>318</v>
      </c>
    </row>
    <row r="7" spans="1:9" x14ac:dyDescent="0.3">
      <c r="A7" s="18">
        <f t="shared" si="0"/>
        <v>6</v>
      </c>
      <c r="B7" s="78" t="s">
        <v>321</v>
      </c>
      <c r="C7" s="22" t="s">
        <v>322</v>
      </c>
      <c r="D7" s="23">
        <v>0</v>
      </c>
      <c r="E7" s="71" t="s">
        <v>1077</v>
      </c>
      <c r="F7" s="71"/>
      <c r="G7" s="71"/>
      <c r="H7" s="72" t="s">
        <v>323</v>
      </c>
      <c r="I7" s="71" t="s">
        <v>321</v>
      </c>
    </row>
    <row r="8" spans="1:9" x14ac:dyDescent="0.3">
      <c r="A8" s="18">
        <f t="shared" si="0"/>
        <v>7</v>
      </c>
      <c r="B8" s="78" t="s">
        <v>324</v>
      </c>
      <c r="C8" s="18" t="s">
        <v>325</v>
      </c>
      <c r="D8" s="23">
        <v>0</v>
      </c>
      <c r="E8" s="71" t="s">
        <v>1077</v>
      </c>
      <c r="F8" s="71"/>
      <c r="G8" s="71"/>
      <c r="H8" s="72" t="s">
        <v>326</v>
      </c>
      <c r="I8" s="71" t="s">
        <v>324</v>
      </c>
    </row>
    <row r="9" spans="1:9" x14ac:dyDescent="0.3">
      <c r="A9" s="18">
        <f t="shared" si="0"/>
        <v>8</v>
      </c>
      <c r="B9" s="78" t="s">
        <v>327</v>
      </c>
      <c r="C9" s="18" t="s">
        <v>328</v>
      </c>
      <c r="D9" s="23">
        <v>4.5974120670548597</v>
      </c>
      <c r="E9" s="71" t="s">
        <v>1077</v>
      </c>
      <c r="F9" s="71"/>
      <c r="G9" s="71"/>
      <c r="H9" s="72" t="s">
        <v>329</v>
      </c>
      <c r="I9" s="71" t="s">
        <v>327</v>
      </c>
    </row>
    <row r="10" spans="1:9" x14ac:dyDescent="0.3">
      <c r="A10" s="18">
        <f t="shared" si="0"/>
        <v>9</v>
      </c>
      <c r="B10" s="78" t="s">
        <v>330</v>
      </c>
      <c r="C10" s="18" t="s">
        <v>331</v>
      </c>
      <c r="D10" s="23">
        <v>0</v>
      </c>
      <c r="E10" s="71" t="s">
        <v>1077</v>
      </c>
      <c r="F10" s="71"/>
      <c r="G10" s="71"/>
      <c r="H10" s="72" t="s">
        <v>332</v>
      </c>
      <c r="I10" s="71" t="s">
        <v>330</v>
      </c>
    </row>
    <row r="11" spans="1:9" x14ac:dyDescent="0.3">
      <c r="A11" s="18">
        <f t="shared" si="0"/>
        <v>10</v>
      </c>
      <c r="B11" s="78" t="s">
        <v>333</v>
      </c>
      <c r="C11" s="18" t="s">
        <v>334</v>
      </c>
      <c r="D11" s="23">
        <v>2.8413462495499799</v>
      </c>
      <c r="E11" s="71" t="s">
        <v>1077</v>
      </c>
      <c r="F11" s="71"/>
      <c r="G11" s="71"/>
      <c r="H11" s="72" t="s">
        <v>335</v>
      </c>
      <c r="I11" s="71" t="s">
        <v>333</v>
      </c>
    </row>
    <row r="12" spans="1:9" x14ac:dyDescent="0.3">
      <c r="A12" s="18">
        <f t="shared" si="0"/>
        <v>11</v>
      </c>
      <c r="B12" s="78" t="s">
        <v>336</v>
      </c>
      <c r="C12" s="18" t="s">
        <v>337</v>
      </c>
      <c r="D12" s="23">
        <v>0</v>
      </c>
      <c r="E12" s="71" t="s">
        <v>1077</v>
      </c>
      <c r="F12" s="71"/>
      <c r="G12" s="71"/>
      <c r="H12" s="72" t="s">
        <v>338</v>
      </c>
      <c r="I12" s="71" t="s">
        <v>336</v>
      </c>
    </row>
    <row r="13" spans="1:9" x14ac:dyDescent="0.3">
      <c r="A13" s="18">
        <f t="shared" si="0"/>
        <v>12</v>
      </c>
      <c r="B13" s="78" t="s">
        <v>339</v>
      </c>
      <c r="C13" s="18" t="s">
        <v>340</v>
      </c>
      <c r="D13" s="23">
        <v>62.436848074894797</v>
      </c>
      <c r="E13" s="71" t="s">
        <v>1077</v>
      </c>
      <c r="F13" s="71"/>
      <c r="G13" s="71"/>
      <c r="H13" s="72" t="s">
        <v>341</v>
      </c>
      <c r="I13" s="71" t="s">
        <v>339</v>
      </c>
    </row>
    <row r="14" spans="1:9" x14ac:dyDescent="0.3">
      <c r="A14" s="18">
        <f t="shared" si="0"/>
        <v>13</v>
      </c>
      <c r="B14" s="78" t="s">
        <v>342</v>
      </c>
      <c r="C14" s="18" t="s">
        <v>343</v>
      </c>
      <c r="D14" s="23">
        <v>3.5755985670797301</v>
      </c>
      <c r="E14" s="71" t="s">
        <v>1077</v>
      </c>
      <c r="F14" s="71"/>
      <c r="G14" s="71"/>
      <c r="H14" s="72" t="s">
        <v>344</v>
      </c>
      <c r="I14" s="71" t="s">
        <v>342</v>
      </c>
    </row>
    <row r="15" spans="1:9" x14ac:dyDescent="0.3">
      <c r="A15" s="18">
        <f t="shared" si="0"/>
        <v>14</v>
      </c>
      <c r="B15" s="78" t="s">
        <v>345</v>
      </c>
      <c r="C15" s="78" t="s">
        <v>346</v>
      </c>
      <c r="D15" s="23">
        <v>9.0671972183518399</v>
      </c>
      <c r="E15" s="71" t="s">
        <v>1078</v>
      </c>
      <c r="F15" s="71"/>
      <c r="G15" s="71"/>
      <c r="H15" s="72" t="s">
        <v>347</v>
      </c>
      <c r="I15" s="71" t="s">
        <v>348</v>
      </c>
    </row>
    <row r="16" spans="1:9" ht="28.8" x14ac:dyDescent="0.3">
      <c r="A16" s="18">
        <f t="shared" si="0"/>
        <v>15</v>
      </c>
      <c r="B16" s="78" t="s">
        <v>348</v>
      </c>
      <c r="C16" s="78" t="s">
        <v>349</v>
      </c>
      <c r="D16" s="23">
        <v>4.4160076892192004</v>
      </c>
      <c r="E16" s="71" t="s">
        <v>1078</v>
      </c>
      <c r="F16" s="71" t="s">
        <v>347</v>
      </c>
      <c r="G16" s="71" t="s">
        <v>1166</v>
      </c>
      <c r="H16" s="72" t="s">
        <v>123</v>
      </c>
      <c r="I16" s="71" t="s">
        <v>348</v>
      </c>
    </row>
    <row r="17" spans="1:9" x14ac:dyDescent="0.3">
      <c r="A17" s="18">
        <f t="shared" si="0"/>
        <v>16</v>
      </c>
      <c r="B17" s="78" t="s">
        <v>350</v>
      </c>
      <c r="C17" s="19" t="s">
        <v>351</v>
      </c>
      <c r="D17" s="24">
        <v>6.6669999999999998</v>
      </c>
      <c r="E17" s="74" t="s">
        <v>1079</v>
      </c>
      <c r="F17" s="74"/>
      <c r="G17" s="74"/>
      <c r="H17" s="73" t="s">
        <v>352</v>
      </c>
      <c r="I17" s="71"/>
    </row>
    <row r="18" spans="1:9" x14ac:dyDescent="0.3">
      <c r="A18" s="18">
        <f t="shared" si="0"/>
        <v>17</v>
      </c>
      <c r="B18" s="78" t="s">
        <v>298</v>
      </c>
      <c r="C18" s="19" t="s">
        <v>354</v>
      </c>
      <c r="D18" s="23">
        <v>8279.1725902221897</v>
      </c>
      <c r="E18" s="71" t="s">
        <v>1077</v>
      </c>
      <c r="F18" s="71"/>
      <c r="G18" s="71"/>
      <c r="H18" s="72" t="s">
        <v>318</v>
      </c>
      <c r="I18" s="71" t="s">
        <v>300</v>
      </c>
    </row>
    <row r="19" spans="1:9" x14ac:dyDescent="0.3">
      <c r="A19" s="18">
        <f t="shared" si="0"/>
        <v>18</v>
      </c>
      <c r="B19" s="78" t="s">
        <v>355</v>
      </c>
      <c r="C19" s="78" t="s">
        <v>356</v>
      </c>
      <c r="D19" s="23">
        <v>80</v>
      </c>
      <c r="E19" s="71" t="s">
        <v>1080</v>
      </c>
      <c r="F19" s="71"/>
      <c r="G19" s="71"/>
      <c r="H19" s="72" t="s">
        <v>357</v>
      </c>
      <c r="I19" s="71"/>
    </row>
    <row r="20" spans="1:9" x14ac:dyDescent="0.3">
      <c r="A20" s="18">
        <f t="shared" si="0"/>
        <v>19</v>
      </c>
      <c r="B20" s="78" t="s">
        <v>358</v>
      </c>
      <c r="C20" s="78" t="s">
        <v>359</v>
      </c>
      <c r="D20" s="23">
        <v>0</v>
      </c>
      <c r="E20" s="71" t="s">
        <v>1080</v>
      </c>
      <c r="F20" s="71"/>
      <c r="G20" s="71"/>
      <c r="H20" s="72" t="s">
        <v>123</v>
      </c>
      <c r="I20" s="71"/>
    </row>
    <row r="21" spans="1:9" x14ac:dyDescent="0.3">
      <c r="A21" s="18">
        <f t="shared" si="0"/>
        <v>20</v>
      </c>
      <c r="B21" s="69" t="s">
        <v>360</v>
      </c>
      <c r="C21" s="78" t="s">
        <v>361</v>
      </c>
      <c r="D21" s="23">
        <v>75</v>
      </c>
      <c r="E21" s="71" t="s">
        <v>1080</v>
      </c>
      <c r="F21" s="71"/>
      <c r="G21" s="71"/>
      <c r="H21" s="72" t="s">
        <v>105</v>
      </c>
      <c r="I21" s="71"/>
    </row>
    <row r="22" spans="1:9" x14ac:dyDescent="0.3">
      <c r="A22" s="18">
        <f t="shared" si="0"/>
        <v>21</v>
      </c>
      <c r="B22" s="78" t="s">
        <v>362</v>
      </c>
      <c r="C22" s="19" t="s">
        <v>363</v>
      </c>
      <c r="D22" s="23">
        <v>0</v>
      </c>
      <c r="E22" s="74" t="s">
        <v>1077</v>
      </c>
      <c r="F22" s="74"/>
      <c r="G22" s="74"/>
      <c r="H22" s="73" t="s">
        <v>364</v>
      </c>
      <c r="I22" s="71"/>
    </row>
    <row r="23" spans="1:9" x14ac:dyDescent="0.3">
      <c r="A23" s="18">
        <f t="shared" si="0"/>
        <v>22</v>
      </c>
      <c r="B23" s="78" t="s">
        <v>365</v>
      </c>
      <c r="C23" s="78" t="s">
        <v>366</v>
      </c>
      <c r="D23" s="23">
        <v>4888.5240703995296</v>
      </c>
      <c r="E23" s="71" t="s">
        <v>1077</v>
      </c>
      <c r="F23" s="71"/>
      <c r="G23" s="71"/>
      <c r="H23" s="72" t="s">
        <v>291</v>
      </c>
      <c r="I23" s="71"/>
    </row>
    <row r="24" spans="1:9" x14ac:dyDescent="0.3">
      <c r="A24" s="18">
        <f t="shared" si="0"/>
        <v>23</v>
      </c>
      <c r="B24" s="78" t="s">
        <v>367</v>
      </c>
      <c r="C24" s="78" t="s">
        <v>368</v>
      </c>
      <c r="D24" s="23">
        <v>154.30000000000001</v>
      </c>
      <c r="E24" s="71" t="s">
        <v>1077</v>
      </c>
      <c r="F24" s="71"/>
      <c r="G24" s="71"/>
      <c r="H24" s="72" t="s">
        <v>141</v>
      </c>
      <c r="I24" s="71"/>
    </row>
    <row r="25" spans="1:9" ht="28.8" x14ac:dyDescent="0.3">
      <c r="A25" s="18">
        <f t="shared" si="0"/>
        <v>24</v>
      </c>
      <c r="B25" s="78" t="s">
        <v>369</v>
      </c>
      <c r="C25" s="78" t="s">
        <v>370</v>
      </c>
      <c r="D25" s="23">
        <v>163.19999999999899</v>
      </c>
      <c r="E25" s="71" t="s">
        <v>1077</v>
      </c>
      <c r="F25" s="71"/>
      <c r="G25" s="71"/>
      <c r="H25" s="72" t="s">
        <v>141</v>
      </c>
      <c r="I25" s="71"/>
    </row>
    <row r="26" spans="1:9" ht="28.8" x14ac:dyDescent="0.3">
      <c r="A26" s="18">
        <f t="shared" si="0"/>
        <v>25</v>
      </c>
      <c r="B26" s="78" t="s">
        <v>371</v>
      </c>
      <c r="C26" s="78" t="s">
        <v>372</v>
      </c>
      <c r="D26" s="23">
        <v>244.9</v>
      </c>
      <c r="E26" s="71" t="s">
        <v>1077</v>
      </c>
      <c r="F26" s="71"/>
      <c r="G26" s="71"/>
      <c r="H26" s="72" t="s">
        <v>141</v>
      </c>
      <c r="I26" s="71"/>
    </row>
    <row r="27" spans="1:9" x14ac:dyDescent="0.3">
      <c r="A27" s="18">
        <f t="shared" si="0"/>
        <v>26</v>
      </c>
      <c r="B27" s="78" t="s">
        <v>373</v>
      </c>
      <c r="C27" s="78" t="s">
        <v>374</v>
      </c>
      <c r="D27" s="23">
        <v>1.4630000000000001</v>
      </c>
      <c r="E27" s="71" t="s">
        <v>1081</v>
      </c>
      <c r="F27" s="71"/>
      <c r="G27" s="71"/>
      <c r="H27" s="72" t="s">
        <v>141</v>
      </c>
      <c r="I27" s="71"/>
    </row>
    <row r="28" spans="1:9" x14ac:dyDescent="0.3">
      <c r="A28" s="18">
        <f t="shared" si="0"/>
        <v>27</v>
      </c>
      <c r="B28" s="78" t="s">
        <v>375</v>
      </c>
      <c r="C28" s="19" t="s">
        <v>376</v>
      </c>
      <c r="D28" s="24">
        <v>6.6669999999999998</v>
      </c>
      <c r="E28" s="74" t="s">
        <v>1079</v>
      </c>
      <c r="F28" s="74"/>
      <c r="G28" s="74"/>
      <c r="H28" s="73" t="s">
        <v>375</v>
      </c>
      <c r="I28" s="71"/>
    </row>
    <row r="29" spans="1:9" x14ac:dyDescent="0.3">
      <c r="A29" s="18">
        <f t="shared" si="0"/>
        <v>28</v>
      </c>
      <c r="B29" s="78" t="s">
        <v>377</v>
      </c>
      <c r="C29" s="19" t="s">
        <v>378</v>
      </c>
      <c r="D29" s="24">
        <v>0.75</v>
      </c>
      <c r="E29" s="74" t="s">
        <v>1076</v>
      </c>
      <c r="F29" s="74"/>
      <c r="G29" s="74"/>
      <c r="H29" s="73" t="s">
        <v>320</v>
      </c>
      <c r="I29" s="71"/>
    </row>
    <row r="30" spans="1:9" x14ac:dyDescent="0.3">
      <c r="A30" s="18">
        <f t="shared" si="0"/>
        <v>29</v>
      </c>
      <c r="B30" s="78" t="s">
        <v>379</v>
      </c>
      <c r="C30" s="78" t="s">
        <v>380</v>
      </c>
      <c r="D30" s="23">
        <v>0.243999999999999</v>
      </c>
      <c r="E30" s="71" t="s">
        <v>1076</v>
      </c>
      <c r="F30" s="71"/>
      <c r="G30" s="71"/>
      <c r="H30" s="72" t="s">
        <v>285</v>
      </c>
      <c r="I30" s="71"/>
    </row>
    <row r="31" spans="1:9" x14ac:dyDescent="0.3">
      <c r="A31" s="18">
        <f t="shared" si="0"/>
        <v>30</v>
      </c>
      <c r="B31" s="78" t="s">
        <v>381</v>
      </c>
      <c r="C31" s="78" t="s">
        <v>380</v>
      </c>
      <c r="D31" s="23">
        <v>0.243999999999999</v>
      </c>
      <c r="E31" s="71" t="s">
        <v>1076</v>
      </c>
      <c r="F31" s="71"/>
      <c r="G31" s="71"/>
      <c r="H31" s="72" t="s">
        <v>285</v>
      </c>
      <c r="I31" s="71"/>
    </row>
    <row r="32" spans="1:9" x14ac:dyDescent="0.3">
      <c r="A32" s="18">
        <f t="shared" si="0"/>
        <v>31</v>
      </c>
      <c r="B32" s="78" t="s">
        <v>382</v>
      </c>
      <c r="C32" s="78" t="s">
        <v>380</v>
      </c>
      <c r="D32" s="23">
        <v>0.243999999999999</v>
      </c>
      <c r="E32" s="71" t="s">
        <v>1076</v>
      </c>
      <c r="F32" s="71"/>
      <c r="G32" s="71"/>
      <c r="H32" s="72" t="s">
        <v>285</v>
      </c>
      <c r="I32" s="71"/>
    </row>
    <row r="33" spans="1:9" x14ac:dyDescent="0.3">
      <c r="A33" s="18">
        <f t="shared" si="0"/>
        <v>32</v>
      </c>
      <c r="B33" s="78" t="s">
        <v>383</v>
      </c>
      <c r="C33" s="78" t="s">
        <v>380</v>
      </c>
      <c r="D33" s="23">
        <v>0.28999999999999898</v>
      </c>
      <c r="E33" s="71" t="s">
        <v>1076</v>
      </c>
      <c r="F33" s="71"/>
      <c r="G33" s="71"/>
      <c r="H33" s="72" t="s">
        <v>285</v>
      </c>
      <c r="I33" s="71"/>
    </row>
    <row r="34" spans="1:9" x14ac:dyDescent="0.3">
      <c r="A34" s="18">
        <f t="shared" si="0"/>
        <v>33</v>
      </c>
      <c r="B34" s="78" t="s">
        <v>384</v>
      </c>
      <c r="C34" s="78" t="s">
        <v>385</v>
      </c>
      <c r="D34" s="23">
        <v>19.2</v>
      </c>
      <c r="E34" s="71" t="s">
        <v>1077</v>
      </c>
      <c r="F34" s="71"/>
      <c r="G34" s="71"/>
      <c r="H34" s="72" t="s">
        <v>21</v>
      </c>
      <c r="I34" s="71"/>
    </row>
    <row r="35" spans="1:9" ht="28.8" x14ac:dyDescent="0.3">
      <c r="A35" s="18">
        <f t="shared" si="0"/>
        <v>34</v>
      </c>
      <c r="B35" s="78" t="s">
        <v>386</v>
      </c>
      <c r="C35" s="78" t="s">
        <v>387</v>
      </c>
      <c r="D35" s="24">
        <v>758459.826789296</v>
      </c>
      <c r="E35" s="71" t="s">
        <v>1075</v>
      </c>
      <c r="F35" s="71" t="s">
        <v>398</v>
      </c>
      <c r="G35" s="71" t="s">
        <v>316</v>
      </c>
      <c r="H35" s="72" t="s">
        <v>117</v>
      </c>
      <c r="I35" s="71" t="s">
        <v>386</v>
      </c>
    </row>
    <row r="36" spans="1:9" ht="28.8" x14ac:dyDescent="0.3">
      <c r="A36" s="18">
        <f t="shared" si="0"/>
        <v>35</v>
      </c>
      <c r="B36" s="78" t="s">
        <v>388</v>
      </c>
      <c r="C36" s="78" t="s">
        <v>389</v>
      </c>
      <c r="D36" s="23">
        <v>2</v>
      </c>
      <c r="E36" s="71" t="s">
        <v>1076</v>
      </c>
      <c r="F36" s="71"/>
      <c r="G36" s="71"/>
      <c r="H36" s="72" t="s">
        <v>390</v>
      </c>
      <c r="I36" s="71"/>
    </row>
    <row r="37" spans="1:9" ht="28.8" x14ac:dyDescent="0.3">
      <c r="A37" s="18">
        <f t="shared" si="0"/>
        <v>36</v>
      </c>
      <c r="B37" s="78" t="s">
        <v>323</v>
      </c>
      <c r="C37" s="78" t="s">
        <v>391</v>
      </c>
      <c r="D37" s="23">
        <v>0</v>
      </c>
      <c r="E37" s="71" t="s">
        <v>1077</v>
      </c>
      <c r="F37" s="71"/>
      <c r="G37" s="71"/>
      <c r="H37" s="72" t="s">
        <v>392</v>
      </c>
      <c r="I37" s="70" t="s">
        <v>323</v>
      </c>
    </row>
    <row r="38" spans="1:9" ht="28.8" x14ac:dyDescent="0.3">
      <c r="A38" s="18">
        <f t="shared" si="0"/>
        <v>37</v>
      </c>
      <c r="B38" s="78" t="s">
        <v>326</v>
      </c>
      <c r="C38" s="78" t="s">
        <v>393</v>
      </c>
      <c r="D38" s="23">
        <v>0</v>
      </c>
      <c r="E38" s="71" t="s">
        <v>1077</v>
      </c>
      <c r="F38" s="71"/>
      <c r="G38" s="71"/>
      <c r="H38" s="72" t="s">
        <v>392</v>
      </c>
      <c r="I38" s="70" t="s">
        <v>326</v>
      </c>
    </row>
    <row r="39" spans="1:9" x14ac:dyDescent="0.3">
      <c r="A39" s="18">
        <f t="shared" si="0"/>
        <v>38</v>
      </c>
      <c r="B39" s="78" t="s">
        <v>332</v>
      </c>
      <c r="C39" s="78" t="s">
        <v>394</v>
      </c>
      <c r="D39" s="23">
        <v>0</v>
      </c>
      <c r="E39" s="71" t="s">
        <v>1077</v>
      </c>
      <c r="F39" s="71"/>
      <c r="G39" s="71"/>
      <c r="H39" s="72" t="s">
        <v>392</v>
      </c>
      <c r="I39" s="70" t="s">
        <v>332</v>
      </c>
    </row>
    <row r="40" spans="1:9" x14ac:dyDescent="0.3">
      <c r="A40" s="18">
        <f t="shared" si="0"/>
        <v>39</v>
      </c>
      <c r="B40" s="78" t="s">
        <v>335</v>
      </c>
      <c r="C40" s="78" t="s">
        <v>395</v>
      </c>
      <c r="D40" s="23">
        <v>0.59682034555240804</v>
      </c>
      <c r="E40" s="71" t="s">
        <v>1077</v>
      </c>
      <c r="F40" s="71"/>
      <c r="G40" s="71"/>
      <c r="H40" s="72" t="s">
        <v>392</v>
      </c>
      <c r="I40" s="70" t="s">
        <v>335</v>
      </c>
    </row>
    <row r="41" spans="1:9" ht="28.8" x14ac:dyDescent="0.3">
      <c r="A41" s="18">
        <f t="shared" si="0"/>
        <v>40</v>
      </c>
      <c r="B41" s="78" t="s">
        <v>338</v>
      </c>
      <c r="C41" s="78" t="s">
        <v>396</v>
      </c>
      <c r="D41" s="23">
        <v>0</v>
      </c>
      <c r="E41" s="71" t="s">
        <v>1077</v>
      </c>
      <c r="F41" s="71"/>
      <c r="G41" s="71"/>
      <c r="H41" s="72" t="s">
        <v>392</v>
      </c>
      <c r="I41" s="70" t="s">
        <v>338</v>
      </c>
    </row>
    <row r="42" spans="1:9" x14ac:dyDescent="0.3">
      <c r="A42" s="18">
        <f t="shared" si="0"/>
        <v>41</v>
      </c>
      <c r="B42" s="78" t="s">
        <v>344</v>
      </c>
      <c r="C42" s="78" t="s">
        <v>397</v>
      </c>
      <c r="D42" s="23">
        <v>0.75104889898554505</v>
      </c>
      <c r="E42" s="71" t="s">
        <v>1077</v>
      </c>
      <c r="F42" s="71"/>
      <c r="G42" s="71"/>
      <c r="H42" s="72" t="s">
        <v>392</v>
      </c>
      <c r="I42" s="70" t="s">
        <v>344</v>
      </c>
    </row>
    <row r="43" spans="1:9" x14ac:dyDescent="0.3">
      <c r="A43" s="18">
        <f t="shared" si="0"/>
        <v>42</v>
      </c>
      <c r="B43" s="78" t="s">
        <v>399</v>
      </c>
      <c r="C43" s="78" t="s">
        <v>400</v>
      </c>
      <c r="D43" s="24">
        <v>60000</v>
      </c>
      <c r="E43" s="71" t="s">
        <v>1072</v>
      </c>
      <c r="F43" s="71"/>
      <c r="G43" s="71"/>
      <c r="H43" s="72" t="s">
        <v>51</v>
      </c>
      <c r="I43" s="71"/>
    </row>
    <row r="44" spans="1:9" x14ac:dyDescent="0.3">
      <c r="A44" s="18">
        <f t="shared" si="0"/>
        <v>43</v>
      </c>
      <c r="B44" s="78" t="s">
        <v>401</v>
      </c>
      <c r="C44" s="78" t="s">
        <v>402</v>
      </c>
      <c r="D44" s="23">
        <v>1</v>
      </c>
      <c r="E44" s="71" t="s">
        <v>1076</v>
      </c>
      <c r="F44" s="71"/>
      <c r="G44" s="71"/>
      <c r="H44" s="72" t="s">
        <v>403</v>
      </c>
      <c r="I44" s="71"/>
    </row>
    <row r="45" spans="1:9" x14ac:dyDescent="0.3">
      <c r="A45" s="18">
        <f t="shared" si="0"/>
        <v>44</v>
      </c>
      <c r="B45" s="78" t="s">
        <v>404</v>
      </c>
      <c r="C45" s="78" t="s">
        <v>405</v>
      </c>
      <c r="D45" s="23">
        <v>0.15</v>
      </c>
      <c r="E45" s="71" t="s">
        <v>1076</v>
      </c>
      <c r="F45" s="71"/>
      <c r="G45" s="71"/>
      <c r="H45" s="72" t="s">
        <v>291</v>
      </c>
      <c r="I45" s="71"/>
    </row>
    <row r="46" spans="1:9" x14ac:dyDescent="0.3">
      <c r="A46" s="18">
        <f t="shared" si="0"/>
        <v>45</v>
      </c>
      <c r="B46" s="78" t="s">
        <v>406</v>
      </c>
      <c r="C46" s="79" t="s">
        <v>407</v>
      </c>
      <c r="D46" s="23">
        <v>0</v>
      </c>
      <c r="E46" s="74" t="s">
        <v>1079</v>
      </c>
      <c r="F46" s="74"/>
      <c r="G46" s="74"/>
      <c r="H46" s="73" t="s">
        <v>408</v>
      </c>
      <c r="I46" s="71"/>
    </row>
    <row r="47" spans="1:9" x14ac:dyDescent="0.3">
      <c r="A47" s="18">
        <f t="shared" si="0"/>
        <v>46</v>
      </c>
      <c r="B47" s="69" t="s">
        <v>409</v>
      </c>
      <c r="C47" s="78" t="s">
        <v>410</v>
      </c>
      <c r="D47" s="23">
        <v>0</v>
      </c>
      <c r="E47" s="71" t="s">
        <v>1077</v>
      </c>
      <c r="F47" s="71"/>
      <c r="G47" s="71"/>
      <c r="H47" s="72" t="s">
        <v>105</v>
      </c>
      <c r="I47" s="71"/>
    </row>
    <row r="48" spans="1:9" x14ac:dyDescent="0.3">
      <c r="A48" s="18">
        <f t="shared" si="0"/>
        <v>47</v>
      </c>
      <c r="B48" s="78" t="s">
        <v>411</v>
      </c>
      <c r="C48" s="78" t="s">
        <v>412</v>
      </c>
      <c r="D48" s="24">
        <v>44574.915207562903</v>
      </c>
      <c r="E48" s="71" t="s">
        <v>1074</v>
      </c>
      <c r="F48" s="71"/>
      <c r="G48" s="71"/>
      <c r="H48" s="72" t="s">
        <v>413</v>
      </c>
      <c r="I48" s="71"/>
    </row>
    <row r="49" spans="1:9" x14ac:dyDescent="0.3">
      <c r="A49" s="18">
        <f t="shared" si="0"/>
        <v>48</v>
      </c>
      <c r="B49" s="78" t="s">
        <v>414</v>
      </c>
      <c r="C49" s="78" t="s">
        <v>415</v>
      </c>
      <c r="D49" s="23">
        <v>0</v>
      </c>
      <c r="E49" s="71" t="s">
        <v>1076</v>
      </c>
      <c r="F49" s="71" t="s">
        <v>414</v>
      </c>
      <c r="G49" s="71" t="s">
        <v>1192</v>
      </c>
      <c r="H49" s="72" t="s">
        <v>321</v>
      </c>
      <c r="I49" s="71" t="s">
        <v>414</v>
      </c>
    </row>
    <row r="50" spans="1:9" ht="28.8" x14ac:dyDescent="0.3">
      <c r="A50" s="18">
        <f t="shared" si="0"/>
        <v>49</v>
      </c>
      <c r="B50" s="78" t="s">
        <v>416</v>
      </c>
      <c r="C50" s="78" t="s">
        <v>417</v>
      </c>
      <c r="D50" s="23">
        <v>0</v>
      </c>
      <c r="E50" s="71" t="s">
        <v>1076</v>
      </c>
      <c r="F50" s="71" t="s">
        <v>416</v>
      </c>
      <c r="G50" s="71" t="s">
        <v>1189</v>
      </c>
      <c r="H50" s="72" t="s">
        <v>324</v>
      </c>
      <c r="I50" s="71" t="s">
        <v>416</v>
      </c>
    </row>
    <row r="51" spans="1:9" ht="28.8" x14ac:dyDescent="0.3">
      <c r="A51" s="18">
        <f t="shared" si="0"/>
        <v>50</v>
      </c>
      <c r="B51" s="78" t="s">
        <v>418</v>
      </c>
      <c r="C51" s="78" t="s">
        <v>419</v>
      </c>
      <c r="D51" s="23">
        <v>0.34534722554299302</v>
      </c>
      <c r="E51" s="71" t="s">
        <v>1076</v>
      </c>
      <c r="F51" s="71" t="s">
        <v>418</v>
      </c>
      <c r="G51" s="71" t="s">
        <v>1185</v>
      </c>
      <c r="H51" s="72" t="s">
        <v>420</v>
      </c>
      <c r="I51" s="71" t="s">
        <v>418</v>
      </c>
    </row>
    <row r="52" spans="1:9" ht="13.8" customHeight="1" x14ac:dyDescent="0.3">
      <c r="A52" s="18">
        <f t="shared" si="0"/>
        <v>51</v>
      </c>
      <c r="B52" s="78" t="s">
        <v>421</v>
      </c>
      <c r="C52" s="78" t="s">
        <v>422</v>
      </c>
      <c r="D52" s="23">
        <v>0.1863937303147</v>
      </c>
      <c r="E52" s="71" t="s">
        <v>1076</v>
      </c>
      <c r="F52" s="71" t="s">
        <v>421</v>
      </c>
      <c r="G52" s="71" t="s">
        <v>1181</v>
      </c>
      <c r="H52" s="72" t="s">
        <v>336</v>
      </c>
      <c r="I52" s="71" t="s">
        <v>421</v>
      </c>
    </row>
    <row r="53" spans="1:9" x14ac:dyDescent="0.3">
      <c r="A53" s="18">
        <f t="shared" si="0"/>
        <v>52</v>
      </c>
      <c r="B53" s="78" t="s">
        <v>423</v>
      </c>
      <c r="C53" s="78" t="s">
        <v>424</v>
      </c>
      <c r="D53" s="24">
        <v>68.146971207257707</v>
      </c>
      <c r="E53" s="71" t="s">
        <v>1082</v>
      </c>
      <c r="F53" s="71"/>
      <c r="G53" s="71"/>
      <c r="H53" s="72" t="s">
        <v>425</v>
      </c>
      <c r="I53" s="71"/>
    </row>
    <row r="54" spans="1:9" x14ac:dyDescent="0.3">
      <c r="A54" s="18">
        <f t="shared" si="0"/>
        <v>53</v>
      </c>
      <c r="B54" s="78" t="s">
        <v>426</v>
      </c>
      <c r="C54" s="78" t="s">
        <v>427</v>
      </c>
      <c r="D54" s="24">
        <v>20450</v>
      </c>
      <c r="E54" s="71" t="s">
        <v>1072</v>
      </c>
      <c r="F54" s="71"/>
      <c r="G54" s="71"/>
      <c r="H54" s="72" t="s">
        <v>57</v>
      </c>
      <c r="I54" s="71"/>
    </row>
    <row r="55" spans="1:9" x14ac:dyDescent="0.3">
      <c r="A55" s="18">
        <f t="shared" si="0"/>
        <v>54</v>
      </c>
      <c r="B55" s="78" t="s">
        <v>428</v>
      </c>
      <c r="C55" s="78" t="s">
        <v>429</v>
      </c>
      <c r="D55" s="23">
        <v>16</v>
      </c>
      <c r="E55" s="71" t="s">
        <v>1077</v>
      </c>
      <c r="F55" s="71"/>
      <c r="G55" s="71"/>
      <c r="H55" s="72" t="s">
        <v>21</v>
      </c>
      <c r="I55" s="71"/>
    </row>
    <row r="56" spans="1:9" x14ac:dyDescent="0.3">
      <c r="A56" s="18">
        <f t="shared" si="0"/>
        <v>55</v>
      </c>
      <c r="B56" s="78" t="s">
        <v>430</v>
      </c>
      <c r="C56" s="78" t="s">
        <v>431</v>
      </c>
      <c r="D56" s="23">
        <v>38</v>
      </c>
      <c r="E56" s="71" t="s">
        <v>1077</v>
      </c>
      <c r="F56" s="71"/>
      <c r="G56" s="71"/>
      <c r="H56" s="72" t="s">
        <v>27</v>
      </c>
      <c r="I56" s="71"/>
    </row>
    <row r="57" spans="1:9" x14ac:dyDescent="0.3">
      <c r="A57" s="18">
        <f t="shared" si="0"/>
        <v>56</v>
      </c>
      <c r="B57" s="78" t="s">
        <v>432</v>
      </c>
      <c r="C57" s="79" t="s">
        <v>433</v>
      </c>
      <c r="D57" s="24">
        <v>7.6902965500000003E-2</v>
      </c>
      <c r="E57" s="74" t="s">
        <v>1070</v>
      </c>
      <c r="F57" s="74"/>
      <c r="G57" s="74"/>
      <c r="H57" s="73" t="s">
        <v>434</v>
      </c>
      <c r="I57" s="74" t="s">
        <v>475</v>
      </c>
    </row>
    <row r="58" spans="1:9" x14ac:dyDescent="0.3">
      <c r="A58" s="18">
        <f t="shared" si="0"/>
        <v>57</v>
      </c>
      <c r="B58" s="78" t="s">
        <v>435</v>
      </c>
      <c r="C58" s="79" t="s">
        <v>433</v>
      </c>
      <c r="D58" s="24">
        <v>0.11664556299999999</v>
      </c>
      <c r="E58" s="74" t="s">
        <v>1070</v>
      </c>
      <c r="F58" s="74"/>
      <c r="G58" s="74"/>
      <c r="H58" s="73" t="s">
        <v>434</v>
      </c>
      <c r="I58" s="74" t="s">
        <v>475</v>
      </c>
    </row>
    <row r="59" spans="1:9" x14ac:dyDescent="0.3">
      <c r="A59" s="18">
        <f t="shared" si="0"/>
        <v>58</v>
      </c>
      <c r="B59" s="78" t="s">
        <v>436</v>
      </c>
      <c r="C59" s="79" t="s">
        <v>433</v>
      </c>
      <c r="D59" s="24">
        <v>0.43997007500000002</v>
      </c>
      <c r="E59" s="74" t="s">
        <v>1070</v>
      </c>
      <c r="F59" s="74"/>
      <c r="G59" s="74"/>
      <c r="H59" s="73" t="s">
        <v>434</v>
      </c>
      <c r="I59" s="74" t="s">
        <v>475</v>
      </c>
    </row>
    <row r="60" spans="1:9" x14ac:dyDescent="0.3">
      <c r="A60" s="18">
        <f t="shared" si="0"/>
        <v>59</v>
      </c>
      <c r="B60" s="78" t="s">
        <v>437</v>
      </c>
      <c r="C60" s="79" t="s">
        <v>433</v>
      </c>
      <c r="D60" s="24">
        <v>9.9999999999999995E-7</v>
      </c>
      <c r="E60" s="74" t="s">
        <v>1070</v>
      </c>
      <c r="F60" s="74"/>
      <c r="G60" s="74"/>
      <c r="H60" s="73" t="s">
        <v>434</v>
      </c>
      <c r="I60" s="74" t="s">
        <v>475</v>
      </c>
    </row>
    <row r="61" spans="1:9" x14ac:dyDescent="0.3">
      <c r="A61" s="18">
        <f t="shared" si="0"/>
        <v>60</v>
      </c>
      <c r="B61" s="78" t="s">
        <v>438</v>
      </c>
      <c r="C61" s="78" t="s">
        <v>439</v>
      </c>
      <c r="D61" s="23">
        <v>111.4</v>
      </c>
      <c r="E61" s="71" t="s">
        <v>1083</v>
      </c>
      <c r="F61" s="71"/>
      <c r="G61" s="71"/>
      <c r="H61" s="72" t="s">
        <v>141</v>
      </c>
      <c r="I61" s="71"/>
    </row>
    <row r="62" spans="1:9" x14ac:dyDescent="0.3">
      <c r="A62" s="18">
        <f t="shared" si="0"/>
        <v>61</v>
      </c>
      <c r="B62" s="78" t="s">
        <v>440</v>
      </c>
      <c r="C62" s="78" t="s">
        <v>441</v>
      </c>
      <c r="D62" s="23">
        <v>78</v>
      </c>
      <c r="E62" s="71" t="s">
        <v>1083</v>
      </c>
      <c r="F62" s="71"/>
      <c r="G62" s="71"/>
      <c r="H62" s="72" t="s">
        <v>141</v>
      </c>
      <c r="I62" s="71"/>
    </row>
    <row r="63" spans="1:9" x14ac:dyDescent="0.3">
      <c r="A63" s="18">
        <f t="shared" si="0"/>
        <v>62</v>
      </c>
      <c r="B63" s="78" t="s">
        <v>442</v>
      </c>
      <c r="C63" s="78" t="s">
        <v>443</v>
      </c>
      <c r="D63" s="23">
        <v>59.899999999999899</v>
      </c>
      <c r="E63" s="71" t="s">
        <v>1083</v>
      </c>
      <c r="F63" s="71"/>
      <c r="G63" s="71"/>
      <c r="H63" s="72" t="s">
        <v>141</v>
      </c>
      <c r="I63" s="71"/>
    </row>
    <row r="64" spans="1:9" ht="28.8" x14ac:dyDescent="0.3">
      <c r="A64" s="18">
        <f t="shared" si="0"/>
        <v>63</v>
      </c>
      <c r="B64" s="78" t="s">
        <v>444</v>
      </c>
      <c r="C64" s="78" t="s">
        <v>445</v>
      </c>
      <c r="D64" s="23">
        <v>6080</v>
      </c>
      <c r="E64" s="71" t="s">
        <v>1084</v>
      </c>
      <c r="F64" s="71"/>
      <c r="G64" s="71"/>
      <c r="H64" s="72" t="s">
        <v>123</v>
      </c>
      <c r="I64" s="71"/>
    </row>
    <row r="65" spans="1:9" ht="28.8" x14ac:dyDescent="0.3">
      <c r="A65" s="18">
        <f t="shared" si="0"/>
        <v>64</v>
      </c>
      <c r="B65" s="78" t="s">
        <v>446</v>
      </c>
      <c r="C65" s="78" t="s">
        <v>445</v>
      </c>
      <c r="D65" s="23">
        <v>6080</v>
      </c>
      <c r="E65" s="71" t="s">
        <v>1085</v>
      </c>
      <c r="F65" s="71"/>
      <c r="G65" s="71"/>
      <c r="H65" s="72" t="s">
        <v>126</v>
      </c>
      <c r="I65" s="71"/>
    </row>
    <row r="66" spans="1:9" ht="28.8" x14ac:dyDescent="0.3">
      <c r="A66" s="18">
        <f t="shared" si="0"/>
        <v>65</v>
      </c>
      <c r="B66" s="78" t="s">
        <v>447</v>
      </c>
      <c r="C66" s="78" t="s">
        <v>445</v>
      </c>
      <c r="D66" s="23">
        <v>6070</v>
      </c>
      <c r="E66" s="71" t="s">
        <v>1086</v>
      </c>
      <c r="F66" s="71"/>
      <c r="G66" s="71"/>
      <c r="H66" s="72" t="s">
        <v>129</v>
      </c>
      <c r="I66" s="71"/>
    </row>
    <row r="67" spans="1:9" ht="28.8" x14ac:dyDescent="0.3">
      <c r="A67" s="18">
        <f t="shared" si="0"/>
        <v>66</v>
      </c>
      <c r="B67" s="78" t="s">
        <v>448</v>
      </c>
      <c r="C67" s="78" t="s">
        <v>445</v>
      </c>
      <c r="D67" s="23">
        <v>6080</v>
      </c>
      <c r="E67" s="71" t="s">
        <v>1087</v>
      </c>
      <c r="F67" s="71"/>
      <c r="G67" s="71"/>
      <c r="H67" s="72" t="s">
        <v>132</v>
      </c>
      <c r="I67" s="71"/>
    </row>
    <row r="68" spans="1:9" ht="28.8" x14ac:dyDescent="0.3">
      <c r="A68" s="18">
        <f t="shared" ref="A68:A131" si="1">A67+1</f>
        <v>67</v>
      </c>
      <c r="B68" s="78" t="s">
        <v>449</v>
      </c>
      <c r="C68" s="78" t="s">
        <v>445</v>
      </c>
      <c r="D68" s="23">
        <v>6080</v>
      </c>
      <c r="E68" s="71" t="s">
        <v>1088</v>
      </c>
      <c r="F68" s="71"/>
      <c r="G68" s="71"/>
      <c r="H68" s="72" t="s">
        <v>450</v>
      </c>
      <c r="I68" s="71"/>
    </row>
    <row r="69" spans="1:9" ht="28.8" x14ac:dyDescent="0.3">
      <c r="A69" s="18">
        <f t="shared" si="1"/>
        <v>68</v>
      </c>
      <c r="B69" s="78" t="s">
        <v>451</v>
      </c>
      <c r="C69" s="78" t="s">
        <v>445</v>
      </c>
      <c r="D69" s="23">
        <v>8500</v>
      </c>
      <c r="E69" s="71" t="s">
        <v>1089</v>
      </c>
      <c r="F69" s="71"/>
      <c r="G69" s="71"/>
      <c r="H69" s="72" t="s">
        <v>452</v>
      </c>
      <c r="I69" s="71"/>
    </row>
    <row r="70" spans="1:9" ht="28.8" x14ac:dyDescent="0.3">
      <c r="A70" s="18">
        <f t="shared" si="1"/>
        <v>69</v>
      </c>
      <c r="B70" s="78" t="s">
        <v>453</v>
      </c>
      <c r="C70" s="78" t="s">
        <v>445</v>
      </c>
      <c r="D70" s="23">
        <v>6070</v>
      </c>
      <c r="E70" s="71" t="s">
        <v>1090</v>
      </c>
      <c r="F70" s="71"/>
      <c r="G70" s="71"/>
      <c r="H70" s="72" t="s">
        <v>454</v>
      </c>
      <c r="I70" s="71"/>
    </row>
    <row r="71" spans="1:9" ht="28.8" x14ac:dyDescent="0.3">
      <c r="A71" s="18">
        <f t="shared" si="1"/>
        <v>70</v>
      </c>
      <c r="B71" s="78" t="s">
        <v>455</v>
      </c>
      <c r="C71" s="78" t="s">
        <v>445</v>
      </c>
      <c r="D71" s="23">
        <v>8500</v>
      </c>
      <c r="E71" s="71" t="s">
        <v>1091</v>
      </c>
      <c r="F71" s="71"/>
      <c r="G71" s="71"/>
      <c r="H71" s="72" t="s">
        <v>456</v>
      </c>
      <c r="I71" s="71"/>
    </row>
    <row r="72" spans="1:9" ht="28.8" x14ac:dyDescent="0.3">
      <c r="A72" s="18">
        <f t="shared" si="1"/>
        <v>71</v>
      </c>
      <c r="B72" s="78" t="s">
        <v>457</v>
      </c>
      <c r="C72" s="78" t="s">
        <v>445</v>
      </c>
      <c r="D72" s="23">
        <v>8500</v>
      </c>
      <c r="E72" s="71" t="s">
        <v>1092</v>
      </c>
      <c r="F72" s="71"/>
      <c r="G72" s="71"/>
      <c r="H72" s="72" t="s">
        <v>458</v>
      </c>
      <c r="I72" s="71"/>
    </row>
    <row r="73" spans="1:9" x14ac:dyDescent="0.3">
      <c r="A73" s="18">
        <f t="shared" si="1"/>
        <v>72</v>
      </c>
      <c r="B73" s="78" t="s">
        <v>459</v>
      </c>
      <c r="C73" s="78" t="s">
        <v>460</v>
      </c>
      <c r="D73" s="23">
        <v>8900</v>
      </c>
      <c r="E73" s="71" t="s">
        <v>1084</v>
      </c>
      <c r="F73" s="71"/>
      <c r="G73" s="71"/>
      <c r="H73" s="72" t="s">
        <v>123</v>
      </c>
      <c r="I73" s="71"/>
    </row>
    <row r="74" spans="1:9" ht="28.8" x14ac:dyDescent="0.3">
      <c r="A74" s="18">
        <f t="shared" si="1"/>
        <v>73</v>
      </c>
      <c r="B74" s="78" t="s">
        <v>461</v>
      </c>
      <c r="C74" s="79" t="s">
        <v>462</v>
      </c>
      <c r="D74" s="23">
        <v>0.1</v>
      </c>
      <c r="E74" s="74" t="s">
        <v>1076</v>
      </c>
      <c r="F74" s="74"/>
      <c r="G74" s="74"/>
      <c r="H74" s="73" t="s">
        <v>327</v>
      </c>
      <c r="I74" s="71"/>
    </row>
    <row r="75" spans="1:9" x14ac:dyDescent="0.3">
      <c r="A75" s="18">
        <f t="shared" si="1"/>
        <v>74</v>
      </c>
      <c r="B75" s="27" t="s">
        <v>1507</v>
      </c>
      <c r="C75" s="80" t="s">
        <v>1509</v>
      </c>
      <c r="D75" s="23">
        <v>7800</v>
      </c>
      <c r="E75" s="27" t="s">
        <v>1510</v>
      </c>
      <c r="F75" s="27"/>
      <c r="G75" s="27"/>
      <c r="H75" s="26" t="s">
        <v>315</v>
      </c>
      <c r="I75" s="71" t="s">
        <v>316</v>
      </c>
    </row>
    <row r="76" spans="1:9" x14ac:dyDescent="0.3">
      <c r="A76" s="18">
        <f t="shared" si="1"/>
        <v>75</v>
      </c>
      <c r="B76" s="78" t="s">
        <v>463</v>
      </c>
      <c r="C76" s="79" t="s">
        <v>464</v>
      </c>
      <c r="D76" s="23">
        <v>0</v>
      </c>
      <c r="E76" s="74" t="s">
        <v>1076</v>
      </c>
      <c r="F76" s="74"/>
      <c r="G76" s="74"/>
      <c r="H76" s="73" t="s">
        <v>327</v>
      </c>
      <c r="I76" s="71"/>
    </row>
    <row r="77" spans="1:9" x14ac:dyDescent="0.3">
      <c r="A77" s="18">
        <f t="shared" si="1"/>
        <v>76</v>
      </c>
      <c r="B77" s="78" t="s">
        <v>465</v>
      </c>
      <c r="C77" s="79" t="s">
        <v>466</v>
      </c>
      <c r="D77" s="23">
        <v>0.06</v>
      </c>
      <c r="E77" s="74" t="s">
        <v>1076</v>
      </c>
      <c r="F77" s="74"/>
      <c r="G77" s="74"/>
      <c r="H77" s="73" t="s">
        <v>467</v>
      </c>
      <c r="I77" s="71"/>
    </row>
    <row r="78" spans="1:9" x14ac:dyDescent="0.3">
      <c r="A78" s="18">
        <f t="shared" si="1"/>
        <v>77</v>
      </c>
      <c r="B78" s="78" t="s">
        <v>468</v>
      </c>
      <c r="C78" s="78" t="s">
        <v>469</v>
      </c>
      <c r="D78" s="23">
        <v>0</v>
      </c>
      <c r="E78" s="71" t="s">
        <v>1077</v>
      </c>
      <c r="F78" s="71"/>
      <c r="G78" s="71"/>
      <c r="H78" s="72" t="s">
        <v>96</v>
      </c>
      <c r="I78" s="71"/>
    </row>
    <row r="79" spans="1:9" x14ac:dyDescent="0.3">
      <c r="A79" s="18">
        <f t="shared" si="1"/>
        <v>78</v>
      </c>
      <c r="B79" s="78" t="s">
        <v>470</v>
      </c>
      <c r="C79" s="79" t="s">
        <v>471</v>
      </c>
      <c r="D79" s="24">
        <v>3.2752216225396902</v>
      </c>
      <c r="E79" s="74" t="s">
        <v>1079</v>
      </c>
      <c r="F79" s="74"/>
      <c r="G79" s="74"/>
      <c r="H79" s="73" t="s">
        <v>472</v>
      </c>
      <c r="I79" s="71"/>
    </row>
    <row r="80" spans="1:9" x14ac:dyDescent="0.3">
      <c r="A80" s="18">
        <f t="shared" si="1"/>
        <v>79</v>
      </c>
      <c r="B80" s="78" t="s">
        <v>473</v>
      </c>
      <c r="C80" s="78" t="s">
        <v>474</v>
      </c>
      <c r="D80" s="24">
        <v>76.7</v>
      </c>
      <c r="E80" s="71" t="s">
        <v>1078</v>
      </c>
      <c r="F80" s="71"/>
      <c r="G80" s="71"/>
      <c r="H80" s="72" t="s">
        <v>96</v>
      </c>
      <c r="I80" s="71"/>
    </row>
    <row r="81" spans="1:9" ht="28.8" x14ac:dyDescent="0.3">
      <c r="A81" s="18">
        <f t="shared" si="1"/>
        <v>80</v>
      </c>
      <c r="B81" s="78" t="s">
        <v>475</v>
      </c>
      <c r="C81" s="79" t="s">
        <v>476</v>
      </c>
      <c r="D81" s="23">
        <v>2.8400392949275699</v>
      </c>
      <c r="E81" s="74" t="s">
        <v>1076</v>
      </c>
      <c r="F81" s="74" t="s">
        <v>434</v>
      </c>
      <c r="G81" s="74" t="s">
        <v>1517</v>
      </c>
      <c r="H81" s="73" t="s">
        <v>159</v>
      </c>
      <c r="I81" s="74" t="s">
        <v>475</v>
      </c>
    </row>
    <row r="82" spans="1:9" x14ac:dyDescent="0.3">
      <c r="A82" s="18">
        <f t="shared" si="1"/>
        <v>81</v>
      </c>
      <c r="B82" s="78" t="s">
        <v>477</v>
      </c>
      <c r="C82" s="79" t="s">
        <v>478</v>
      </c>
      <c r="D82" s="23">
        <v>170.479155045526</v>
      </c>
      <c r="E82" s="74" t="s">
        <v>1070</v>
      </c>
      <c r="F82" s="74"/>
      <c r="G82" s="74"/>
      <c r="H82" s="72" t="s">
        <v>479</v>
      </c>
      <c r="I82" s="71" t="s">
        <v>1067</v>
      </c>
    </row>
    <row r="83" spans="1:9" ht="28.8" x14ac:dyDescent="0.3">
      <c r="A83" s="18">
        <f t="shared" si="1"/>
        <v>82</v>
      </c>
      <c r="B83" s="78" t="s">
        <v>480</v>
      </c>
      <c r="C83" s="79" t="s">
        <v>481</v>
      </c>
      <c r="D83" s="23">
        <v>0</v>
      </c>
      <c r="E83" s="74" t="s">
        <v>1079</v>
      </c>
      <c r="F83" s="74"/>
      <c r="G83" s="74"/>
      <c r="H83" s="73" t="s">
        <v>327</v>
      </c>
      <c r="I83" s="71"/>
    </row>
    <row r="84" spans="1:9" ht="28.8" x14ac:dyDescent="0.3">
      <c r="A84" s="18">
        <f t="shared" si="1"/>
        <v>83</v>
      </c>
      <c r="B84" s="78" t="s">
        <v>482</v>
      </c>
      <c r="C84" s="78" t="s">
        <v>483</v>
      </c>
      <c r="D84" s="23">
        <v>300</v>
      </c>
      <c r="E84" s="71" t="s">
        <v>1093</v>
      </c>
      <c r="F84" s="71"/>
      <c r="G84" s="71"/>
      <c r="H84" s="72" t="s">
        <v>216</v>
      </c>
      <c r="I84" s="71"/>
    </row>
    <row r="85" spans="1:9" x14ac:dyDescent="0.3">
      <c r="A85" s="18">
        <f t="shared" si="1"/>
        <v>84</v>
      </c>
      <c r="B85" s="78" t="s">
        <v>484</v>
      </c>
      <c r="C85" s="79" t="s">
        <v>485</v>
      </c>
      <c r="D85" s="23">
        <v>3520</v>
      </c>
      <c r="E85" s="82" t="s">
        <v>1094</v>
      </c>
      <c r="F85" s="82"/>
      <c r="G85" s="82"/>
      <c r="H85" s="72" t="s">
        <v>486</v>
      </c>
      <c r="I85" s="71" t="s">
        <v>741</v>
      </c>
    </row>
    <row r="86" spans="1:9" x14ac:dyDescent="0.3">
      <c r="A86" s="18">
        <f t="shared" si="1"/>
        <v>85</v>
      </c>
      <c r="B86" s="78" t="s">
        <v>487</v>
      </c>
      <c r="C86" s="79" t="s">
        <v>488</v>
      </c>
      <c r="D86" s="24">
        <v>1.6021773299999999E-19</v>
      </c>
      <c r="E86" s="74" t="s">
        <v>1095</v>
      </c>
      <c r="F86" s="74"/>
      <c r="G86" s="74"/>
      <c r="H86" s="72" t="s">
        <v>486</v>
      </c>
      <c r="I86" s="71" t="s">
        <v>741</v>
      </c>
    </row>
    <row r="87" spans="1:9" ht="28.8" x14ac:dyDescent="0.3">
      <c r="A87" s="18">
        <f t="shared" si="1"/>
        <v>86</v>
      </c>
      <c r="B87" s="78" t="s">
        <v>489</v>
      </c>
      <c r="C87" s="78" t="s">
        <v>490</v>
      </c>
      <c r="D87" s="23">
        <v>5.3489458868084698</v>
      </c>
      <c r="E87" s="71" t="s">
        <v>1082</v>
      </c>
      <c r="F87" s="71" t="s">
        <v>496</v>
      </c>
      <c r="G87" s="71" t="s">
        <v>1146</v>
      </c>
      <c r="H87" s="72" t="s">
        <v>141</v>
      </c>
      <c r="I87" s="71" t="s">
        <v>489</v>
      </c>
    </row>
    <row r="88" spans="1:9" x14ac:dyDescent="0.3">
      <c r="A88" s="18">
        <f t="shared" si="1"/>
        <v>87</v>
      </c>
      <c r="B88" s="78" t="s">
        <v>491</v>
      </c>
      <c r="C88" s="78" t="s">
        <v>492</v>
      </c>
      <c r="D88" s="23">
        <v>5000000</v>
      </c>
      <c r="E88" s="71" t="s">
        <v>1096</v>
      </c>
      <c r="F88" s="71"/>
      <c r="G88" s="71"/>
      <c r="H88" s="72" t="s">
        <v>493</v>
      </c>
      <c r="I88" s="71"/>
    </row>
    <row r="89" spans="1:9" x14ac:dyDescent="0.3">
      <c r="A89" s="18">
        <f t="shared" si="1"/>
        <v>88</v>
      </c>
      <c r="B89" s="79" t="s">
        <v>494</v>
      </c>
      <c r="C89" s="79" t="s">
        <v>495</v>
      </c>
      <c r="D89" s="23">
        <v>4.6410515586564102E-2</v>
      </c>
      <c r="E89" s="82" t="s">
        <v>1097</v>
      </c>
      <c r="F89" s="82"/>
      <c r="G89" s="82"/>
      <c r="H89" s="76" t="s">
        <v>496</v>
      </c>
      <c r="I89" s="75" t="s">
        <v>489</v>
      </c>
    </row>
    <row r="90" spans="1:9" ht="28.8" x14ac:dyDescent="0.3">
      <c r="A90" s="18">
        <f t="shared" si="1"/>
        <v>89</v>
      </c>
      <c r="B90" s="78" t="s">
        <v>497</v>
      </c>
      <c r="C90" s="78" t="s">
        <v>498</v>
      </c>
      <c r="D90" s="24">
        <v>59092.030041079299</v>
      </c>
      <c r="E90" s="71" t="s">
        <v>1072</v>
      </c>
      <c r="F90" s="71" t="s">
        <v>503</v>
      </c>
      <c r="G90" s="71" t="s">
        <v>1140</v>
      </c>
      <c r="H90" s="72" t="s">
        <v>42</v>
      </c>
      <c r="I90" s="71" t="s">
        <v>497</v>
      </c>
    </row>
    <row r="91" spans="1:9" x14ac:dyDescent="0.3">
      <c r="A91" s="18">
        <f t="shared" si="1"/>
        <v>90</v>
      </c>
      <c r="B91" s="78" t="s">
        <v>499</v>
      </c>
      <c r="C91" s="78" t="s">
        <v>500</v>
      </c>
      <c r="D91" s="23">
        <v>0</v>
      </c>
      <c r="E91" s="71" t="s">
        <v>1098</v>
      </c>
      <c r="F91" s="71"/>
      <c r="G91" s="71"/>
      <c r="H91" s="72" t="s">
        <v>210</v>
      </c>
      <c r="I91" s="71"/>
    </row>
    <row r="92" spans="1:9" ht="28.8" x14ac:dyDescent="0.3">
      <c r="A92" s="18">
        <f t="shared" si="1"/>
        <v>91</v>
      </c>
      <c r="B92" s="78" t="s">
        <v>501</v>
      </c>
      <c r="C92" s="79" t="s">
        <v>502</v>
      </c>
      <c r="D92" s="23">
        <v>0</v>
      </c>
      <c r="E92" s="74" t="s">
        <v>1072</v>
      </c>
      <c r="F92" s="74"/>
      <c r="G92" s="74"/>
      <c r="H92" s="72" t="s">
        <v>503</v>
      </c>
      <c r="I92" s="71" t="s">
        <v>497</v>
      </c>
    </row>
    <row r="93" spans="1:9" x14ac:dyDescent="0.3">
      <c r="A93" s="18">
        <f t="shared" si="1"/>
        <v>92</v>
      </c>
      <c r="B93" s="78" t="s">
        <v>504</v>
      </c>
      <c r="C93" s="78" t="s">
        <v>505</v>
      </c>
      <c r="D93" s="24">
        <v>87.22</v>
      </c>
      <c r="E93" s="71" t="s">
        <v>1099</v>
      </c>
      <c r="F93" s="71"/>
      <c r="G93" s="71"/>
      <c r="H93" s="72" t="s">
        <v>183</v>
      </c>
      <c r="I93" s="71"/>
    </row>
    <row r="94" spans="1:9" x14ac:dyDescent="0.3">
      <c r="A94" s="18">
        <f t="shared" si="1"/>
        <v>93</v>
      </c>
      <c r="B94" s="78" t="s">
        <v>506</v>
      </c>
      <c r="C94" s="78" t="s">
        <v>507</v>
      </c>
      <c r="D94" s="23">
        <v>0</v>
      </c>
      <c r="E94" s="71" t="s">
        <v>1076</v>
      </c>
      <c r="F94" s="71"/>
      <c r="G94" s="71"/>
      <c r="H94" s="72" t="s">
        <v>141</v>
      </c>
      <c r="I94" s="71"/>
    </row>
    <row r="95" spans="1:9" x14ac:dyDescent="0.3">
      <c r="A95" s="18">
        <f t="shared" si="1"/>
        <v>94</v>
      </c>
      <c r="B95" s="78" t="s">
        <v>508</v>
      </c>
      <c r="C95" s="78" t="s">
        <v>509</v>
      </c>
      <c r="D95" s="23">
        <v>0.67</v>
      </c>
      <c r="E95" s="71" t="s">
        <v>1076</v>
      </c>
      <c r="F95" s="71"/>
      <c r="G95" s="71"/>
      <c r="H95" s="72" t="s">
        <v>234</v>
      </c>
      <c r="I95" s="71"/>
    </row>
    <row r="96" spans="1:9" x14ac:dyDescent="0.3">
      <c r="A96" s="18">
        <f t="shared" si="1"/>
        <v>95</v>
      </c>
      <c r="B96" s="78" t="s">
        <v>510</v>
      </c>
      <c r="C96" s="78" t="s">
        <v>511</v>
      </c>
      <c r="D96" s="23">
        <v>0.7</v>
      </c>
      <c r="E96" s="71" t="s">
        <v>1076</v>
      </c>
      <c r="F96" s="71"/>
      <c r="G96" s="71"/>
      <c r="H96" s="72" t="s">
        <v>512</v>
      </c>
      <c r="I96" s="71"/>
    </row>
    <row r="97" spans="1:9" ht="28.8" x14ac:dyDescent="0.3">
      <c r="A97" s="18">
        <f t="shared" si="1"/>
        <v>96</v>
      </c>
      <c r="B97" s="69" t="s">
        <v>513</v>
      </c>
      <c r="C97" s="78" t="s">
        <v>514</v>
      </c>
      <c r="D97" s="23">
        <v>0.9</v>
      </c>
      <c r="E97" s="71" t="s">
        <v>1076</v>
      </c>
      <c r="F97" s="71"/>
      <c r="G97" s="71"/>
      <c r="H97" s="72" t="s">
        <v>267</v>
      </c>
      <c r="I97" s="71"/>
    </row>
    <row r="98" spans="1:9" x14ac:dyDescent="0.3">
      <c r="A98" s="18">
        <f t="shared" si="1"/>
        <v>97</v>
      </c>
      <c r="B98" s="78" t="s">
        <v>515</v>
      </c>
      <c r="C98" s="78" t="s">
        <v>516</v>
      </c>
      <c r="D98" s="23">
        <v>0.7</v>
      </c>
      <c r="E98" s="71" t="s">
        <v>1076</v>
      </c>
      <c r="F98" s="71"/>
      <c r="G98" s="71"/>
      <c r="H98" s="72" t="s">
        <v>517</v>
      </c>
      <c r="I98" s="71"/>
    </row>
    <row r="99" spans="1:9" ht="72" x14ac:dyDescent="0.3">
      <c r="A99" s="18">
        <f t="shared" si="1"/>
        <v>98</v>
      </c>
      <c r="B99" s="78" t="s">
        <v>518</v>
      </c>
      <c r="C99" s="78" t="s">
        <v>519</v>
      </c>
      <c r="D99" s="23">
        <v>1</v>
      </c>
      <c r="E99" s="71" t="s">
        <v>1076</v>
      </c>
      <c r="F99" s="71"/>
      <c r="G99" s="71"/>
      <c r="H99" s="72" t="s">
        <v>520</v>
      </c>
      <c r="I99" s="71"/>
    </row>
    <row r="100" spans="1:9" ht="28.8" x14ac:dyDescent="0.3">
      <c r="A100" s="18">
        <f t="shared" si="1"/>
        <v>99</v>
      </c>
      <c r="B100" s="78" t="s">
        <v>521</v>
      </c>
      <c r="C100" s="78" t="s">
        <v>522</v>
      </c>
      <c r="D100" s="23">
        <v>1</v>
      </c>
      <c r="E100" s="71" t="s">
        <v>1076</v>
      </c>
      <c r="F100" s="71"/>
      <c r="G100" s="71"/>
      <c r="H100" s="72" t="s">
        <v>523</v>
      </c>
      <c r="I100" s="71"/>
    </row>
    <row r="101" spans="1:9" x14ac:dyDescent="0.3">
      <c r="A101" s="18">
        <f t="shared" si="1"/>
        <v>100</v>
      </c>
      <c r="B101" s="78" t="s">
        <v>524</v>
      </c>
      <c r="C101" s="78" t="s">
        <v>525</v>
      </c>
      <c r="D101" s="23">
        <v>0.83</v>
      </c>
      <c r="E101" s="71" t="s">
        <v>1076</v>
      </c>
      <c r="F101" s="71"/>
      <c r="G101" s="71"/>
      <c r="H101" s="72" t="s">
        <v>258</v>
      </c>
      <c r="I101" s="71"/>
    </row>
    <row r="102" spans="1:9" ht="28.8" x14ac:dyDescent="0.3">
      <c r="A102" s="18">
        <f t="shared" si="1"/>
        <v>101</v>
      </c>
      <c r="B102" s="79" t="s">
        <v>526</v>
      </c>
      <c r="C102" s="79" t="s">
        <v>527</v>
      </c>
      <c r="D102" s="23">
        <v>1.49018538762227E-2</v>
      </c>
      <c r="E102" s="74" t="s">
        <v>1076</v>
      </c>
      <c r="F102" s="74"/>
      <c r="G102" s="74"/>
      <c r="H102" s="76" t="s">
        <v>496</v>
      </c>
      <c r="I102" s="75" t="s">
        <v>489</v>
      </c>
    </row>
    <row r="103" spans="1:9" x14ac:dyDescent="0.3">
      <c r="A103" s="18">
        <f t="shared" si="1"/>
        <v>102</v>
      </c>
      <c r="B103" s="79" t="s">
        <v>528</v>
      </c>
      <c r="C103" s="79" t="s">
        <v>529</v>
      </c>
      <c r="D103" s="23">
        <v>0</v>
      </c>
      <c r="E103" s="74" t="s">
        <v>1074</v>
      </c>
      <c r="F103" s="74"/>
      <c r="G103" s="74"/>
      <c r="H103" s="76" t="s">
        <v>496</v>
      </c>
      <c r="I103" s="75" t="s">
        <v>489</v>
      </c>
    </row>
    <row r="104" spans="1:9" x14ac:dyDescent="0.3">
      <c r="A104" s="18">
        <f t="shared" si="1"/>
        <v>103</v>
      </c>
      <c r="B104" s="78" t="s">
        <v>530</v>
      </c>
      <c r="C104" s="78" t="s">
        <v>531</v>
      </c>
      <c r="D104" s="23">
        <v>79.306542863851703</v>
      </c>
      <c r="E104" s="71" t="s">
        <v>1082</v>
      </c>
      <c r="F104" s="71"/>
      <c r="G104" s="71"/>
      <c r="H104" s="72" t="s">
        <v>231</v>
      </c>
      <c r="I104" s="71"/>
    </row>
    <row r="105" spans="1:9" ht="43.2" x14ac:dyDescent="0.3">
      <c r="A105" s="18">
        <f t="shared" si="1"/>
        <v>104</v>
      </c>
      <c r="B105" s="78" t="s">
        <v>532</v>
      </c>
      <c r="C105" s="78" t="s">
        <v>533</v>
      </c>
      <c r="D105" s="23">
        <v>0.33329999999999999</v>
      </c>
      <c r="E105" s="71" t="s">
        <v>1100</v>
      </c>
      <c r="F105" s="71"/>
      <c r="G105" s="71"/>
      <c r="H105" s="72" t="s">
        <v>243</v>
      </c>
      <c r="I105" s="71"/>
    </row>
    <row r="106" spans="1:9" ht="28.8" x14ac:dyDescent="0.3">
      <c r="A106" s="18">
        <f t="shared" si="1"/>
        <v>105</v>
      </c>
      <c r="B106" s="78" t="s">
        <v>534</v>
      </c>
      <c r="C106" s="79" t="s">
        <v>535</v>
      </c>
      <c r="D106" s="23">
        <v>1.1499999999999999</v>
      </c>
      <c r="E106" s="71" t="s">
        <v>1076</v>
      </c>
      <c r="F106" s="71"/>
      <c r="G106" s="71"/>
      <c r="H106" s="72" t="s">
        <v>297</v>
      </c>
      <c r="I106" s="71"/>
    </row>
    <row r="107" spans="1:9" ht="28.8" x14ac:dyDescent="0.3">
      <c r="A107" s="18">
        <f t="shared" si="1"/>
        <v>106</v>
      </c>
      <c r="B107" s="78" t="s">
        <v>536</v>
      </c>
      <c r="C107" s="79" t="s">
        <v>537</v>
      </c>
      <c r="D107" s="23">
        <v>1.06</v>
      </c>
      <c r="E107" s="74" t="s">
        <v>1076</v>
      </c>
      <c r="F107" s="74"/>
      <c r="G107" s="74"/>
      <c r="H107" s="73" t="s">
        <v>336</v>
      </c>
      <c r="I107" s="71"/>
    </row>
    <row r="108" spans="1:9" ht="28.8" x14ac:dyDescent="0.3">
      <c r="A108" s="18">
        <f t="shared" si="1"/>
        <v>107</v>
      </c>
      <c r="B108" s="78" t="s">
        <v>538</v>
      </c>
      <c r="C108" s="78" t="s">
        <v>539</v>
      </c>
      <c r="D108" s="23">
        <v>0.1</v>
      </c>
      <c r="E108" s="71" t="s">
        <v>1076</v>
      </c>
      <c r="F108" s="71"/>
      <c r="G108" s="71"/>
      <c r="H108" s="72" t="s">
        <v>523</v>
      </c>
      <c r="I108" s="71"/>
    </row>
    <row r="109" spans="1:9" x14ac:dyDescent="0.3">
      <c r="A109" s="18">
        <f t="shared" si="1"/>
        <v>108</v>
      </c>
      <c r="B109" s="78" t="s">
        <v>540</v>
      </c>
      <c r="C109" s="78" t="s">
        <v>541</v>
      </c>
      <c r="D109" s="23">
        <v>0.15</v>
      </c>
      <c r="E109" s="71" t="s">
        <v>1076</v>
      </c>
      <c r="F109" s="71"/>
      <c r="G109" s="71"/>
      <c r="H109" s="72" t="s">
        <v>291</v>
      </c>
      <c r="I109" s="71"/>
    </row>
    <row r="110" spans="1:9" x14ac:dyDescent="0.3">
      <c r="A110" s="18">
        <f t="shared" si="1"/>
        <v>109</v>
      </c>
      <c r="B110" s="78" t="s">
        <v>542</v>
      </c>
      <c r="C110" s="79" t="s">
        <v>543</v>
      </c>
      <c r="D110" s="23">
        <v>6.5000000000000002E-2</v>
      </c>
      <c r="E110" s="74" t="s">
        <v>1076</v>
      </c>
      <c r="F110" s="74"/>
      <c r="G110" s="74"/>
      <c r="H110" s="73" t="s">
        <v>318</v>
      </c>
      <c r="I110" s="71"/>
    </row>
    <row r="111" spans="1:9" x14ac:dyDescent="0.3">
      <c r="A111" s="18">
        <f t="shared" si="1"/>
        <v>110</v>
      </c>
      <c r="B111" s="78" t="s">
        <v>544</v>
      </c>
      <c r="C111" s="78" t="s">
        <v>545</v>
      </c>
      <c r="D111" s="24">
        <v>79.31</v>
      </c>
      <c r="E111" s="71" t="s">
        <v>1082</v>
      </c>
      <c r="F111" s="71"/>
      <c r="G111" s="71"/>
      <c r="H111" s="72" t="s">
        <v>267</v>
      </c>
      <c r="I111" s="71"/>
    </row>
    <row r="112" spans="1:9" x14ac:dyDescent="0.3">
      <c r="A112" s="18">
        <f t="shared" si="1"/>
        <v>111</v>
      </c>
      <c r="B112" s="78" t="s">
        <v>546</v>
      </c>
      <c r="C112" s="78" t="s">
        <v>547</v>
      </c>
      <c r="D112" s="23">
        <v>0.7</v>
      </c>
      <c r="E112" s="71" t="s">
        <v>1076</v>
      </c>
      <c r="F112" s="71"/>
      <c r="G112" s="71"/>
      <c r="H112" s="72" t="s">
        <v>123</v>
      </c>
      <c r="I112" s="71"/>
    </row>
    <row r="113" spans="1:9" x14ac:dyDescent="0.3">
      <c r="A113" s="18">
        <f t="shared" si="1"/>
        <v>112</v>
      </c>
      <c r="B113" s="78" t="s">
        <v>548</v>
      </c>
      <c r="C113" s="78" t="s">
        <v>549</v>
      </c>
      <c r="D113" s="23">
        <v>0.75639000000000001</v>
      </c>
      <c r="E113" s="71" t="s">
        <v>1076</v>
      </c>
      <c r="F113" s="71"/>
      <c r="G113" s="71"/>
      <c r="H113" s="72" t="s">
        <v>123</v>
      </c>
      <c r="I113" s="71"/>
    </row>
    <row r="114" spans="1:9" x14ac:dyDescent="0.3">
      <c r="A114" s="18">
        <f t="shared" si="1"/>
        <v>113</v>
      </c>
      <c r="B114" s="78" t="s">
        <v>550</v>
      </c>
      <c r="C114" s="78" t="s">
        <v>551</v>
      </c>
      <c r="D114" s="23">
        <v>1.47473573416557</v>
      </c>
      <c r="E114" s="71" t="s">
        <v>1076</v>
      </c>
      <c r="F114" s="71" t="s">
        <v>550</v>
      </c>
      <c r="G114" s="71" t="s">
        <v>1192</v>
      </c>
      <c r="H114" s="72" t="s">
        <v>414</v>
      </c>
      <c r="I114" s="71" t="s">
        <v>550</v>
      </c>
    </row>
    <row r="115" spans="1:9" ht="28.8" x14ac:dyDescent="0.3">
      <c r="A115" s="18">
        <f t="shared" si="1"/>
        <v>114</v>
      </c>
      <c r="B115" s="78" t="s">
        <v>408</v>
      </c>
      <c r="C115" s="78" t="s">
        <v>552</v>
      </c>
      <c r="D115" s="23">
        <v>0</v>
      </c>
      <c r="E115" s="71" t="s">
        <v>1076</v>
      </c>
      <c r="F115" s="71" t="s">
        <v>408</v>
      </c>
      <c r="G115" s="71" t="s">
        <v>1187</v>
      </c>
      <c r="H115" s="72" t="s">
        <v>416</v>
      </c>
      <c r="I115" s="71" t="s">
        <v>408</v>
      </c>
    </row>
    <row r="116" spans="1:9" ht="28.8" x14ac:dyDescent="0.3">
      <c r="A116" s="18">
        <f t="shared" si="1"/>
        <v>115</v>
      </c>
      <c r="B116" s="78" t="s">
        <v>472</v>
      </c>
      <c r="C116" s="78" t="s">
        <v>553</v>
      </c>
      <c r="D116" s="23">
        <v>1.2102701362728301</v>
      </c>
      <c r="E116" s="71" t="s">
        <v>1076</v>
      </c>
      <c r="F116" s="71" t="s">
        <v>472</v>
      </c>
      <c r="G116" s="71" t="s">
        <v>1183</v>
      </c>
      <c r="H116" s="72" t="s">
        <v>418</v>
      </c>
      <c r="I116" s="71" t="s">
        <v>472</v>
      </c>
    </row>
    <row r="117" spans="1:9" x14ac:dyDescent="0.3">
      <c r="A117" s="18">
        <f t="shared" si="1"/>
        <v>116</v>
      </c>
      <c r="B117" s="78" t="s">
        <v>467</v>
      </c>
      <c r="C117" s="78" t="s">
        <v>554</v>
      </c>
      <c r="D117" s="23">
        <v>1.4747070906967401</v>
      </c>
      <c r="E117" s="71" t="s">
        <v>1076</v>
      </c>
      <c r="F117" s="71" t="s">
        <v>467</v>
      </c>
      <c r="G117" s="71" t="s">
        <v>1178</v>
      </c>
      <c r="H117" s="72" t="s">
        <v>421</v>
      </c>
      <c r="I117" s="71" t="s">
        <v>467</v>
      </c>
    </row>
    <row r="118" spans="1:9" x14ac:dyDescent="0.3">
      <c r="A118" s="18">
        <f t="shared" si="1"/>
        <v>117</v>
      </c>
      <c r="B118" s="78" t="s">
        <v>555</v>
      </c>
      <c r="C118" s="79" t="s">
        <v>556</v>
      </c>
      <c r="D118" s="23">
        <v>0</v>
      </c>
      <c r="E118" s="74" t="s">
        <v>1076</v>
      </c>
      <c r="F118" s="74"/>
      <c r="G118" s="74"/>
      <c r="H118" s="73" t="s">
        <v>333</v>
      </c>
      <c r="I118" s="71"/>
    </row>
    <row r="119" spans="1:9" ht="374.4" x14ac:dyDescent="0.3">
      <c r="A119" s="18">
        <f t="shared" si="1"/>
        <v>118</v>
      </c>
      <c r="B119" s="78" t="s">
        <v>557</v>
      </c>
      <c r="C119" s="78" t="s">
        <v>558</v>
      </c>
      <c r="D119" s="23">
        <v>1</v>
      </c>
      <c r="E119" s="71" t="s">
        <v>1076</v>
      </c>
      <c r="F119" s="71"/>
      <c r="G119" s="71"/>
      <c r="H119" s="72" t="s">
        <v>559</v>
      </c>
      <c r="I119" s="71"/>
    </row>
    <row r="120" spans="1:9" x14ac:dyDescent="0.3">
      <c r="A120" s="18">
        <f t="shared" si="1"/>
        <v>119</v>
      </c>
      <c r="B120" s="78" t="s">
        <v>560</v>
      </c>
      <c r="C120" s="78" t="s">
        <v>561</v>
      </c>
      <c r="D120" s="23">
        <v>0</v>
      </c>
      <c r="E120" s="71" t="s">
        <v>1075</v>
      </c>
      <c r="F120" s="71"/>
      <c r="G120" s="71"/>
      <c r="H120" s="72" t="s">
        <v>132</v>
      </c>
      <c r="I120" s="71"/>
    </row>
    <row r="121" spans="1:9" x14ac:dyDescent="0.3">
      <c r="A121" s="18">
        <f t="shared" si="1"/>
        <v>120</v>
      </c>
      <c r="B121" s="78" t="s">
        <v>562</v>
      </c>
      <c r="C121" s="78" t="s">
        <v>563</v>
      </c>
      <c r="D121" s="23">
        <v>2</v>
      </c>
      <c r="E121" s="71" t="s">
        <v>1070</v>
      </c>
      <c r="F121" s="71"/>
      <c r="G121" s="71"/>
      <c r="H121" s="72" t="s">
        <v>564</v>
      </c>
      <c r="I121" s="71" t="s">
        <v>1068</v>
      </c>
    </row>
    <row r="122" spans="1:9" x14ac:dyDescent="0.3">
      <c r="A122" s="18">
        <f t="shared" si="1"/>
        <v>121</v>
      </c>
      <c r="B122" s="78" t="s">
        <v>565</v>
      </c>
      <c r="C122" s="78" t="s">
        <v>566</v>
      </c>
      <c r="D122" s="23">
        <v>0.5</v>
      </c>
      <c r="E122" s="71" t="s">
        <v>1076</v>
      </c>
      <c r="F122" s="71"/>
      <c r="G122" s="71"/>
      <c r="H122" s="72" t="s">
        <v>246</v>
      </c>
      <c r="I122" s="71"/>
    </row>
    <row r="123" spans="1:9" ht="28.8" x14ac:dyDescent="0.3">
      <c r="A123" s="18">
        <f t="shared" si="1"/>
        <v>122</v>
      </c>
      <c r="B123" s="78" t="s">
        <v>567</v>
      </c>
      <c r="C123" s="79" t="s">
        <v>568</v>
      </c>
      <c r="D123" s="24">
        <v>6.5666546849422797E+17</v>
      </c>
      <c r="E123" s="29" t="s">
        <v>1101</v>
      </c>
      <c r="F123" s="29"/>
      <c r="G123" s="29"/>
      <c r="H123" s="72" t="s">
        <v>486</v>
      </c>
      <c r="I123" s="71" t="s">
        <v>741</v>
      </c>
    </row>
    <row r="124" spans="1:9" x14ac:dyDescent="0.3">
      <c r="A124" s="18">
        <f t="shared" si="1"/>
        <v>123</v>
      </c>
      <c r="B124" s="78" t="s">
        <v>569</v>
      </c>
      <c r="C124" s="78" t="s">
        <v>570</v>
      </c>
      <c r="D124" s="23">
        <v>0</v>
      </c>
      <c r="E124" s="71" t="s">
        <v>1077</v>
      </c>
      <c r="F124" s="71"/>
      <c r="G124" s="71"/>
      <c r="H124" s="72" t="s">
        <v>66</v>
      </c>
      <c r="I124" s="71"/>
    </row>
    <row r="125" spans="1:9" x14ac:dyDescent="0.3">
      <c r="A125" s="18">
        <f t="shared" si="1"/>
        <v>124</v>
      </c>
      <c r="B125" s="78" t="s">
        <v>571</v>
      </c>
      <c r="C125" s="78" t="s">
        <v>572</v>
      </c>
      <c r="D125" s="24">
        <v>2138.4530738022299</v>
      </c>
      <c r="E125" s="71" t="s">
        <v>1078</v>
      </c>
      <c r="F125" s="71"/>
      <c r="G125" s="71"/>
      <c r="H125" s="72" t="s">
        <v>66</v>
      </c>
      <c r="I125" s="71"/>
    </row>
    <row r="126" spans="1:9" x14ac:dyDescent="0.3">
      <c r="A126" s="18">
        <f t="shared" si="1"/>
        <v>125</v>
      </c>
      <c r="B126" s="78" t="s">
        <v>352</v>
      </c>
      <c r="C126" s="78" t="s">
        <v>573</v>
      </c>
      <c r="D126" s="23">
        <v>6.6669999999999998</v>
      </c>
      <c r="E126" s="71" t="s">
        <v>1079</v>
      </c>
      <c r="F126" s="71" t="s">
        <v>352</v>
      </c>
      <c r="G126" s="71" t="s">
        <v>350</v>
      </c>
      <c r="H126" s="72" t="s">
        <v>467</v>
      </c>
      <c r="I126" s="71" t="s">
        <v>352</v>
      </c>
    </row>
    <row r="127" spans="1:9" x14ac:dyDescent="0.3">
      <c r="A127" s="18">
        <f t="shared" si="1"/>
        <v>126</v>
      </c>
      <c r="B127" s="69" t="s">
        <v>1066</v>
      </c>
      <c r="C127" s="78" t="s">
        <v>574</v>
      </c>
      <c r="D127" s="23">
        <v>0</v>
      </c>
      <c r="E127" s="71" t="s">
        <v>1075</v>
      </c>
      <c r="F127" s="71"/>
      <c r="G127" s="71"/>
      <c r="H127" s="72" t="s">
        <v>66</v>
      </c>
      <c r="I127" s="71"/>
    </row>
    <row r="128" spans="1:9" x14ac:dyDescent="0.3">
      <c r="A128" s="18">
        <f t="shared" si="1"/>
        <v>127</v>
      </c>
      <c r="B128" s="78" t="s">
        <v>575</v>
      </c>
      <c r="C128" s="78" t="s">
        <v>576</v>
      </c>
      <c r="D128" s="23">
        <v>0</v>
      </c>
      <c r="E128" s="71" t="s">
        <v>1076</v>
      </c>
      <c r="F128" s="71"/>
      <c r="G128" s="71"/>
      <c r="H128" s="72" t="s">
        <v>243</v>
      </c>
      <c r="I128" s="71"/>
    </row>
    <row r="129" spans="1:9" x14ac:dyDescent="0.3">
      <c r="A129" s="18">
        <f t="shared" si="1"/>
        <v>128</v>
      </c>
      <c r="B129" s="78" t="s">
        <v>577</v>
      </c>
      <c r="C129" s="78" t="s">
        <v>578</v>
      </c>
      <c r="D129" s="24">
        <v>0</v>
      </c>
      <c r="E129" s="71" t="s">
        <v>1075</v>
      </c>
      <c r="F129" s="71"/>
      <c r="G129" s="71"/>
      <c r="H129" s="72" t="s">
        <v>93</v>
      </c>
      <c r="I129" s="77"/>
    </row>
    <row r="130" spans="1:9" x14ac:dyDescent="0.3">
      <c r="A130" s="18">
        <f t="shared" si="1"/>
        <v>129</v>
      </c>
      <c r="B130" s="78" t="s">
        <v>579</v>
      </c>
      <c r="C130" s="78" t="s">
        <v>580</v>
      </c>
      <c r="D130" s="23">
        <v>5</v>
      </c>
      <c r="E130" s="71" t="s">
        <v>1070</v>
      </c>
      <c r="F130" s="71"/>
      <c r="G130" s="71"/>
      <c r="H130" s="72" t="s">
        <v>564</v>
      </c>
      <c r="I130" s="71" t="s">
        <v>1069</v>
      </c>
    </row>
    <row r="131" spans="1:9" x14ac:dyDescent="0.3">
      <c r="A131" s="18">
        <f t="shared" si="1"/>
        <v>130</v>
      </c>
      <c r="B131" s="78" t="s">
        <v>581</v>
      </c>
      <c r="C131" s="78" t="s">
        <v>582</v>
      </c>
      <c r="D131" s="23">
        <v>1.5</v>
      </c>
      <c r="E131" s="71" t="s">
        <v>1070</v>
      </c>
      <c r="F131" s="71"/>
      <c r="G131" s="71"/>
      <c r="H131" s="72" t="s">
        <v>564</v>
      </c>
      <c r="I131" s="71" t="s">
        <v>1069</v>
      </c>
    </row>
    <row r="132" spans="1:9" x14ac:dyDescent="0.3">
      <c r="A132" s="18">
        <f t="shared" ref="A132:A195" si="2">A131+1</f>
        <v>131</v>
      </c>
      <c r="B132" s="78" t="s">
        <v>583</v>
      </c>
      <c r="C132" s="78" t="s">
        <v>584</v>
      </c>
      <c r="D132" s="24">
        <v>138183.63312390199</v>
      </c>
      <c r="E132" s="71" t="s">
        <v>1102</v>
      </c>
      <c r="F132" s="71"/>
      <c r="G132" s="71"/>
      <c r="H132" s="72" t="s">
        <v>234</v>
      </c>
      <c r="I132" s="71"/>
    </row>
    <row r="133" spans="1:9" x14ac:dyDescent="0.3">
      <c r="A133" s="18">
        <f t="shared" si="2"/>
        <v>132</v>
      </c>
      <c r="B133" s="78" t="s">
        <v>585</v>
      </c>
      <c r="C133" s="79" t="s">
        <v>586</v>
      </c>
      <c r="D133" s="23">
        <v>59.224794515840301</v>
      </c>
      <c r="E133" s="74" t="s">
        <v>1070</v>
      </c>
      <c r="F133" s="74"/>
      <c r="G133" s="74"/>
      <c r="H133" s="72" t="s">
        <v>479</v>
      </c>
      <c r="I133" s="71" t="s">
        <v>1069</v>
      </c>
    </row>
    <row r="134" spans="1:9" x14ac:dyDescent="0.3">
      <c r="A134" s="18">
        <f t="shared" si="2"/>
        <v>133</v>
      </c>
      <c r="B134" s="78" t="s">
        <v>587</v>
      </c>
      <c r="C134" s="78" t="s">
        <v>588</v>
      </c>
      <c r="D134" s="23">
        <v>8</v>
      </c>
      <c r="E134" s="71" t="s">
        <v>1076</v>
      </c>
      <c r="F134" s="71"/>
      <c r="G134" s="71"/>
      <c r="H134" s="72" t="s">
        <v>105</v>
      </c>
      <c r="I134" s="71"/>
    </row>
    <row r="135" spans="1:9" ht="57.6" x14ac:dyDescent="0.3">
      <c r="A135" s="18">
        <f t="shared" si="2"/>
        <v>134</v>
      </c>
      <c r="B135" s="69" t="s">
        <v>589</v>
      </c>
      <c r="C135" s="78" t="s">
        <v>590</v>
      </c>
      <c r="D135" s="23">
        <v>1</v>
      </c>
      <c r="E135" s="71"/>
      <c r="F135" s="71"/>
      <c r="G135" s="71"/>
      <c r="H135" s="72" t="s">
        <v>591</v>
      </c>
      <c r="I135" s="71"/>
    </row>
    <row r="136" spans="1:9" x14ac:dyDescent="0.3">
      <c r="A136" s="18">
        <f t="shared" si="2"/>
        <v>135</v>
      </c>
      <c r="B136" s="78" t="s">
        <v>592</v>
      </c>
      <c r="C136" s="78" t="s">
        <v>593</v>
      </c>
      <c r="D136" s="23">
        <v>1</v>
      </c>
      <c r="E136" s="71" t="s">
        <v>1076</v>
      </c>
      <c r="F136" s="71"/>
      <c r="G136" s="71"/>
      <c r="H136" s="72" t="s">
        <v>594</v>
      </c>
      <c r="I136" s="71"/>
    </row>
    <row r="137" spans="1:9" x14ac:dyDescent="0.3">
      <c r="A137" s="18">
        <f t="shared" si="2"/>
        <v>136</v>
      </c>
      <c r="B137" s="78" t="s">
        <v>595</v>
      </c>
      <c r="C137" s="78" t="s">
        <v>596</v>
      </c>
      <c r="D137" s="23">
        <v>10</v>
      </c>
      <c r="E137" s="71" t="s">
        <v>1076</v>
      </c>
      <c r="F137" s="71"/>
      <c r="G137" s="71"/>
      <c r="H137" s="72" t="s">
        <v>144</v>
      </c>
      <c r="I137" s="71"/>
    </row>
    <row r="138" spans="1:9" ht="86.4" x14ac:dyDescent="0.3">
      <c r="A138" s="18">
        <f t="shared" si="2"/>
        <v>137</v>
      </c>
      <c r="B138" s="78" t="s">
        <v>597</v>
      </c>
      <c r="C138" s="78" t="s">
        <v>598</v>
      </c>
      <c r="D138" s="23">
        <v>0</v>
      </c>
      <c r="E138" s="71" t="s">
        <v>1076</v>
      </c>
      <c r="F138" s="71"/>
      <c r="G138" s="71"/>
      <c r="H138" s="72" t="s">
        <v>599</v>
      </c>
      <c r="I138" s="71"/>
    </row>
    <row r="139" spans="1:9" x14ac:dyDescent="0.3">
      <c r="A139" s="18">
        <f t="shared" si="2"/>
        <v>138</v>
      </c>
      <c r="B139" s="78" t="s">
        <v>600</v>
      </c>
      <c r="C139" s="78" t="s">
        <v>601</v>
      </c>
      <c r="D139" s="23">
        <v>2</v>
      </c>
      <c r="E139" s="71" t="s">
        <v>1076</v>
      </c>
      <c r="F139" s="71"/>
      <c r="G139" s="71"/>
      <c r="H139" s="72" t="s">
        <v>602</v>
      </c>
      <c r="I139" s="71"/>
    </row>
    <row r="140" spans="1:9" ht="43.2" x14ac:dyDescent="0.3">
      <c r="A140" s="18">
        <f t="shared" si="2"/>
        <v>139</v>
      </c>
      <c r="B140" s="78" t="s">
        <v>603</v>
      </c>
      <c r="C140" s="78" t="s">
        <v>604</v>
      </c>
      <c r="D140" s="23">
        <v>0</v>
      </c>
      <c r="E140" s="71" t="s">
        <v>1076</v>
      </c>
      <c r="F140" s="71"/>
      <c r="G140" s="71"/>
      <c r="H140" s="72" t="s">
        <v>605</v>
      </c>
      <c r="I140" s="71"/>
    </row>
    <row r="141" spans="1:9" ht="28.8" x14ac:dyDescent="0.3">
      <c r="A141" s="18">
        <f t="shared" si="2"/>
        <v>140</v>
      </c>
      <c r="B141" s="78" t="s">
        <v>606</v>
      </c>
      <c r="C141" s="79" t="s">
        <v>607</v>
      </c>
      <c r="D141" s="24">
        <v>2</v>
      </c>
      <c r="E141" s="74" t="s">
        <v>1076</v>
      </c>
      <c r="F141" s="74"/>
      <c r="G141" s="74"/>
      <c r="H141" s="73" t="s">
        <v>434</v>
      </c>
      <c r="I141" s="74" t="s">
        <v>475</v>
      </c>
    </row>
    <row r="142" spans="1:9" ht="57.6" x14ac:dyDescent="0.3">
      <c r="A142" s="18">
        <f t="shared" si="2"/>
        <v>141</v>
      </c>
      <c r="B142" s="69" t="s">
        <v>1504</v>
      </c>
      <c r="C142" s="79" t="s">
        <v>1516</v>
      </c>
      <c r="D142" s="24">
        <v>3765.8968664618801</v>
      </c>
      <c r="E142" s="74" t="s">
        <v>1493</v>
      </c>
      <c r="F142" s="74" t="s">
        <v>1491</v>
      </c>
      <c r="G142" s="74" t="s">
        <v>1494</v>
      </c>
      <c r="H142" s="73" t="s">
        <v>315</v>
      </c>
      <c r="I142" s="74"/>
    </row>
    <row r="143" spans="1:9" x14ac:dyDescent="0.3">
      <c r="A143" s="18">
        <f t="shared" si="2"/>
        <v>142</v>
      </c>
      <c r="B143" s="78" t="s">
        <v>608</v>
      </c>
      <c r="C143" s="78" t="s">
        <v>609</v>
      </c>
      <c r="D143" s="23">
        <v>1</v>
      </c>
      <c r="E143" s="71" t="s">
        <v>1076</v>
      </c>
      <c r="F143" s="71"/>
      <c r="G143" s="71"/>
      <c r="H143" s="72" t="s">
        <v>123</v>
      </c>
      <c r="I143" s="71"/>
    </row>
    <row r="144" spans="1:9" x14ac:dyDescent="0.3">
      <c r="A144" s="18">
        <f t="shared" si="2"/>
        <v>143</v>
      </c>
      <c r="B144" s="78" t="s">
        <v>610</v>
      </c>
      <c r="C144" s="78" t="s">
        <v>611</v>
      </c>
      <c r="D144" s="23">
        <v>0</v>
      </c>
      <c r="E144" s="71" t="s">
        <v>1076</v>
      </c>
      <c r="F144" s="71"/>
      <c r="G144" s="71"/>
      <c r="H144" s="72" t="s">
        <v>123</v>
      </c>
      <c r="I144" s="71"/>
    </row>
    <row r="145" spans="1:9" ht="28.8" x14ac:dyDescent="0.3">
      <c r="A145" s="18">
        <f t="shared" si="2"/>
        <v>144</v>
      </c>
      <c r="B145" s="78" t="s">
        <v>612</v>
      </c>
      <c r="C145" s="78" t="s">
        <v>613</v>
      </c>
      <c r="D145" s="23">
        <v>1</v>
      </c>
      <c r="E145" s="71" t="s">
        <v>1076</v>
      </c>
      <c r="F145" s="71"/>
      <c r="G145" s="71"/>
      <c r="H145" s="72" t="s">
        <v>614</v>
      </c>
      <c r="I145" s="71"/>
    </row>
    <row r="146" spans="1:9" x14ac:dyDescent="0.3">
      <c r="A146" s="18">
        <f t="shared" si="2"/>
        <v>145</v>
      </c>
      <c r="B146" s="78" t="s">
        <v>615</v>
      </c>
      <c r="C146" s="78" t="s">
        <v>616</v>
      </c>
      <c r="D146" s="23">
        <v>1</v>
      </c>
      <c r="E146" s="71" t="s">
        <v>1076</v>
      </c>
      <c r="F146" s="71"/>
      <c r="G146" s="71"/>
      <c r="H146" s="72" t="s">
        <v>216</v>
      </c>
      <c r="I146" s="71"/>
    </row>
    <row r="147" spans="1:9" ht="28.8" x14ac:dyDescent="0.3">
      <c r="A147" s="18">
        <f t="shared" si="2"/>
        <v>146</v>
      </c>
      <c r="B147" s="69" t="s">
        <v>617</v>
      </c>
      <c r="C147" s="78" t="s">
        <v>618</v>
      </c>
      <c r="D147" s="23">
        <v>1</v>
      </c>
      <c r="E147" s="71" t="s">
        <v>1076</v>
      </c>
      <c r="F147" s="71"/>
      <c r="G147" s="71"/>
      <c r="H147" s="72" t="s">
        <v>123</v>
      </c>
      <c r="I147" s="71"/>
    </row>
    <row r="148" spans="1:9" x14ac:dyDescent="0.3">
      <c r="A148" s="18">
        <f t="shared" si="2"/>
        <v>147</v>
      </c>
      <c r="B148" s="78" t="s">
        <v>619</v>
      </c>
      <c r="C148" s="78" t="s">
        <v>620</v>
      </c>
      <c r="D148" s="23">
        <v>3</v>
      </c>
      <c r="E148" s="71" t="s">
        <v>1076</v>
      </c>
      <c r="F148" s="71"/>
      <c r="G148" s="71"/>
      <c r="H148" s="72" t="s">
        <v>123</v>
      </c>
      <c r="I148" s="71"/>
    </row>
    <row r="149" spans="1:9" x14ac:dyDescent="0.3">
      <c r="A149" s="18">
        <f t="shared" si="2"/>
        <v>148</v>
      </c>
      <c r="B149" s="78" t="s">
        <v>621</v>
      </c>
      <c r="C149" s="78" t="s">
        <v>622</v>
      </c>
      <c r="D149" s="23">
        <v>0</v>
      </c>
      <c r="E149" s="71" t="s">
        <v>1076</v>
      </c>
      <c r="F149" s="71"/>
      <c r="G149" s="71"/>
      <c r="H149" s="72" t="s">
        <v>105</v>
      </c>
      <c r="I149" s="71"/>
    </row>
    <row r="150" spans="1:9" x14ac:dyDescent="0.3">
      <c r="A150" s="18">
        <f t="shared" si="2"/>
        <v>149</v>
      </c>
      <c r="B150" s="79" t="s">
        <v>623</v>
      </c>
      <c r="C150" s="79" t="s">
        <v>624</v>
      </c>
      <c r="D150" s="24">
        <v>0.96175749411407396</v>
      </c>
      <c r="E150" s="74" t="s">
        <v>1070</v>
      </c>
      <c r="F150" s="74"/>
      <c r="G150" s="74"/>
      <c r="H150" s="73" t="s">
        <v>434</v>
      </c>
      <c r="I150" s="74" t="s">
        <v>475</v>
      </c>
    </row>
    <row r="151" spans="1:9" x14ac:dyDescent="0.3">
      <c r="A151" s="18">
        <f t="shared" si="2"/>
        <v>150</v>
      </c>
      <c r="B151" s="78" t="s">
        <v>625</v>
      </c>
      <c r="C151" s="78" t="s">
        <v>626</v>
      </c>
      <c r="D151" s="23">
        <v>0</v>
      </c>
      <c r="E151" s="71" t="s">
        <v>1076</v>
      </c>
      <c r="F151" s="71"/>
      <c r="G151" s="71"/>
      <c r="H151" s="72" t="s">
        <v>216</v>
      </c>
      <c r="I151" s="71"/>
    </row>
    <row r="152" spans="1:9" ht="302.39999999999998" x14ac:dyDescent="0.3">
      <c r="A152" s="18">
        <f t="shared" si="2"/>
        <v>151</v>
      </c>
      <c r="B152" s="78" t="s">
        <v>627</v>
      </c>
      <c r="C152" s="78" t="s">
        <v>628</v>
      </c>
      <c r="D152" s="23">
        <v>2</v>
      </c>
      <c r="E152" s="71" t="s">
        <v>1076</v>
      </c>
      <c r="F152" s="71"/>
      <c r="G152" s="71"/>
      <c r="H152" s="72" t="s">
        <v>629</v>
      </c>
      <c r="I152" s="71"/>
    </row>
    <row r="153" spans="1:9" x14ac:dyDescent="0.3">
      <c r="A153" s="18">
        <f t="shared" si="2"/>
        <v>152</v>
      </c>
      <c r="B153" s="78" t="s">
        <v>630</v>
      </c>
      <c r="C153" s="79" t="s">
        <v>631</v>
      </c>
      <c r="D153" s="24">
        <v>7.1617574941140703</v>
      </c>
      <c r="E153" s="74" t="s">
        <v>1070</v>
      </c>
      <c r="F153" s="74"/>
      <c r="G153" s="74"/>
      <c r="H153" s="73" t="s">
        <v>434</v>
      </c>
      <c r="I153" s="74" t="s">
        <v>475</v>
      </c>
    </row>
    <row r="154" spans="1:9" x14ac:dyDescent="0.3">
      <c r="A154" s="18">
        <f t="shared" si="2"/>
        <v>153</v>
      </c>
      <c r="B154" s="78" t="s">
        <v>632</v>
      </c>
      <c r="C154" s="78" t="s">
        <v>633</v>
      </c>
      <c r="D154" s="23">
        <v>2.8</v>
      </c>
      <c r="E154" s="71" t="s">
        <v>1076</v>
      </c>
      <c r="F154" s="71"/>
      <c r="G154" s="71"/>
      <c r="H154" s="72" t="s">
        <v>634</v>
      </c>
      <c r="I154" s="71" t="s">
        <v>739</v>
      </c>
    </row>
    <row r="155" spans="1:9" x14ac:dyDescent="0.3">
      <c r="A155" s="18">
        <f t="shared" si="2"/>
        <v>154</v>
      </c>
      <c r="B155" s="78" t="s">
        <v>635</v>
      </c>
      <c r="C155" s="78" t="s">
        <v>636</v>
      </c>
      <c r="D155" s="23">
        <v>1</v>
      </c>
      <c r="E155" s="71" t="s">
        <v>1076</v>
      </c>
      <c r="F155" s="71"/>
      <c r="G155" s="71"/>
      <c r="H155" s="72" t="s">
        <v>141</v>
      </c>
      <c r="I155" s="71"/>
    </row>
    <row r="156" spans="1:9" x14ac:dyDescent="0.3">
      <c r="A156" s="18">
        <f t="shared" si="2"/>
        <v>155</v>
      </c>
      <c r="B156" s="78" t="s">
        <v>637</v>
      </c>
      <c r="C156" s="79" t="s">
        <v>638</v>
      </c>
      <c r="D156" s="23">
        <v>365.24250000000001</v>
      </c>
      <c r="E156" s="74" t="s">
        <v>1103</v>
      </c>
      <c r="F156" s="74"/>
      <c r="G156" s="74"/>
      <c r="H156" s="73" t="s">
        <v>320</v>
      </c>
      <c r="I156" s="71"/>
    </row>
    <row r="157" spans="1:9" ht="43.2" x14ac:dyDescent="0.3">
      <c r="A157" s="18">
        <f t="shared" si="2"/>
        <v>156</v>
      </c>
      <c r="B157" s="78" t="s">
        <v>639</v>
      </c>
      <c r="C157" s="78" t="s">
        <v>640</v>
      </c>
      <c r="D157" s="24">
        <v>50</v>
      </c>
      <c r="E157" s="71" t="s">
        <v>1076</v>
      </c>
      <c r="F157" s="71"/>
      <c r="G157" s="71"/>
      <c r="H157" s="72" t="s">
        <v>641</v>
      </c>
      <c r="I157" s="71"/>
    </row>
    <row r="158" spans="1:9" x14ac:dyDescent="0.3">
      <c r="A158" s="18">
        <f t="shared" si="2"/>
        <v>157</v>
      </c>
      <c r="B158" s="78" t="s">
        <v>642</v>
      </c>
      <c r="C158" s="78" t="s">
        <v>643</v>
      </c>
      <c r="D158" s="24">
        <v>250.7</v>
      </c>
      <c r="E158" s="71" t="s">
        <v>1076</v>
      </c>
      <c r="F158" s="71"/>
      <c r="G158" s="71"/>
      <c r="H158" s="72" t="s">
        <v>644</v>
      </c>
      <c r="I158" s="71"/>
    </row>
    <row r="159" spans="1:9" x14ac:dyDescent="0.3">
      <c r="A159" s="18">
        <f t="shared" si="2"/>
        <v>158</v>
      </c>
      <c r="B159" s="78" t="s">
        <v>645</v>
      </c>
      <c r="C159" s="78" t="s">
        <v>646</v>
      </c>
      <c r="D159" s="23">
        <v>0</v>
      </c>
      <c r="E159" s="71" t="s">
        <v>1076</v>
      </c>
      <c r="F159" s="71"/>
      <c r="G159" s="71"/>
      <c r="H159" s="72" t="s">
        <v>123</v>
      </c>
      <c r="I159" s="71"/>
    </row>
    <row r="160" spans="1:9" x14ac:dyDescent="0.3">
      <c r="A160" s="18">
        <f t="shared" si="2"/>
        <v>159</v>
      </c>
      <c r="B160" s="78" t="s">
        <v>647</v>
      </c>
      <c r="C160" s="69" t="s">
        <v>648</v>
      </c>
      <c r="D160" s="23">
        <v>4</v>
      </c>
      <c r="E160" s="71" t="s">
        <v>1076</v>
      </c>
      <c r="F160" s="71"/>
      <c r="G160" s="71"/>
      <c r="H160" s="72" t="s">
        <v>222</v>
      </c>
      <c r="I160" s="71"/>
    </row>
    <row r="161" spans="1:9" x14ac:dyDescent="0.3">
      <c r="A161" s="18">
        <f t="shared" si="2"/>
        <v>160</v>
      </c>
      <c r="B161" s="78" t="s">
        <v>649</v>
      </c>
      <c r="C161" s="78" t="s">
        <v>650</v>
      </c>
      <c r="D161" s="23">
        <v>1</v>
      </c>
      <c r="E161" s="71" t="s">
        <v>1076</v>
      </c>
      <c r="F161" s="71"/>
      <c r="G161" s="71"/>
      <c r="H161" s="72" t="s">
        <v>153</v>
      </c>
      <c r="I161" s="71"/>
    </row>
    <row r="162" spans="1:9" ht="28.8" x14ac:dyDescent="0.3">
      <c r="A162" s="18">
        <f t="shared" si="2"/>
        <v>161</v>
      </c>
      <c r="B162" s="78" t="s">
        <v>651</v>
      </c>
      <c r="C162" s="78" t="s">
        <v>652</v>
      </c>
      <c r="D162" s="23">
        <v>50</v>
      </c>
      <c r="E162" s="71" t="s">
        <v>1076</v>
      </c>
      <c r="F162" s="71"/>
      <c r="G162" s="71"/>
      <c r="H162" s="72" t="s">
        <v>653</v>
      </c>
      <c r="I162" s="71"/>
    </row>
    <row r="163" spans="1:9" x14ac:dyDescent="0.3">
      <c r="A163" s="18">
        <f t="shared" si="2"/>
        <v>162</v>
      </c>
      <c r="B163" s="78" t="s">
        <v>654</v>
      </c>
      <c r="C163" s="78" t="s">
        <v>655</v>
      </c>
      <c r="D163" s="23">
        <v>0.51296882786653297</v>
      </c>
      <c r="E163" s="71" t="s">
        <v>1076</v>
      </c>
      <c r="F163" s="71"/>
      <c r="G163" s="71"/>
      <c r="H163" s="72" t="s">
        <v>347</v>
      </c>
      <c r="I163" s="71" t="s">
        <v>348</v>
      </c>
    </row>
    <row r="164" spans="1:9" x14ac:dyDescent="0.3">
      <c r="A164" s="18">
        <f t="shared" si="2"/>
        <v>163</v>
      </c>
      <c r="B164" s="78" t="s">
        <v>656</v>
      </c>
      <c r="C164" s="78" t="s">
        <v>657</v>
      </c>
      <c r="D164" s="24">
        <v>313.60000000000002</v>
      </c>
      <c r="E164" s="71" t="s">
        <v>1082</v>
      </c>
      <c r="F164" s="71"/>
      <c r="G164" s="71"/>
      <c r="H164" s="72" t="s">
        <v>267</v>
      </c>
      <c r="I164" s="71"/>
    </row>
    <row r="165" spans="1:9" x14ac:dyDescent="0.3">
      <c r="A165" s="18">
        <f t="shared" si="2"/>
        <v>164</v>
      </c>
      <c r="B165" s="78" t="s">
        <v>658</v>
      </c>
      <c r="C165" s="79" t="s">
        <v>659</v>
      </c>
      <c r="D165" s="23">
        <v>0</v>
      </c>
      <c r="E165" s="74" t="s">
        <v>1082</v>
      </c>
      <c r="F165" s="74"/>
      <c r="G165" s="74"/>
      <c r="H165" s="72" t="s">
        <v>486</v>
      </c>
      <c r="I165" s="71" t="s">
        <v>741</v>
      </c>
    </row>
    <row r="166" spans="1:9" x14ac:dyDescent="0.3">
      <c r="A166" s="18">
        <f t="shared" si="2"/>
        <v>165</v>
      </c>
      <c r="B166" s="78" t="s">
        <v>660</v>
      </c>
      <c r="C166" s="78" t="s">
        <v>661</v>
      </c>
      <c r="D166" s="23">
        <v>83.782038014670505</v>
      </c>
      <c r="E166" s="71" t="s">
        <v>1082</v>
      </c>
      <c r="F166" s="71"/>
      <c r="G166" s="71"/>
      <c r="H166" s="72" t="s">
        <v>195</v>
      </c>
      <c r="I166" s="71"/>
    </row>
    <row r="167" spans="1:9" x14ac:dyDescent="0.3">
      <c r="A167" s="18">
        <f t="shared" si="2"/>
        <v>166</v>
      </c>
      <c r="B167" s="78" t="s">
        <v>662</v>
      </c>
      <c r="C167" s="79" t="s">
        <v>663</v>
      </c>
      <c r="D167" s="23">
        <v>20000</v>
      </c>
      <c r="E167" s="74" t="s">
        <v>1072</v>
      </c>
      <c r="F167" s="74"/>
      <c r="G167" s="74"/>
      <c r="H167" s="72" t="s">
        <v>503</v>
      </c>
      <c r="I167" s="71" t="s">
        <v>497</v>
      </c>
    </row>
    <row r="168" spans="1:9" ht="28.8" x14ac:dyDescent="0.3">
      <c r="A168" s="18">
        <f t="shared" si="2"/>
        <v>167</v>
      </c>
      <c r="B168" s="78" t="s">
        <v>664</v>
      </c>
      <c r="C168" s="78" t="s">
        <v>665</v>
      </c>
      <c r="D168" s="23">
        <v>0</v>
      </c>
      <c r="E168" s="71" t="s">
        <v>1076</v>
      </c>
      <c r="F168" s="71"/>
      <c r="G168" s="71"/>
      <c r="H168" s="72" t="s">
        <v>666</v>
      </c>
      <c r="I168" s="71"/>
    </row>
    <row r="169" spans="1:9" x14ac:dyDescent="0.3">
      <c r="A169" s="18">
        <f t="shared" si="2"/>
        <v>168</v>
      </c>
      <c r="B169" s="78" t="s">
        <v>668</v>
      </c>
      <c r="C169" s="78" t="s">
        <v>669</v>
      </c>
      <c r="D169" s="23">
        <v>1381.1759999999999</v>
      </c>
      <c r="E169" s="71" t="s">
        <v>1082</v>
      </c>
      <c r="F169" s="71"/>
      <c r="G169" s="71"/>
      <c r="H169" s="72" t="s">
        <v>670</v>
      </c>
      <c r="I169" s="71"/>
    </row>
    <row r="170" spans="1:9" x14ac:dyDescent="0.3">
      <c r="A170" s="18">
        <f t="shared" si="2"/>
        <v>169</v>
      </c>
      <c r="B170" s="79" t="s">
        <v>671</v>
      </c>
      <c r="C170" s="79" t="s">
        <v>672</v>
      </c>
      <c r="D170" s="23">
        <v>0</v>
      </c>
      <c r="E170" s="74" t="s">
        <v>1082</v>
      </c>
      <c r="F170" s="74"/>
      <c r="G170" s="74"/>
      <c r="H170" s="76" t="s">
        <v>496</v>
      </c>
      <c r="I170" s="75" t="s">
        <v>489</v>
      </c>
    </row>
    <row r="171" spans="1:9" x14ac:dyDescent="0.3">
      <c r="A171" s="18">
        <f t="shared" si="2"/>
        <v>170</v>
      </c>
      <c r="B171" s="78" t="s">
        <v>673</v>
      </c>
      <c r="C171" s="79" t="s">
        <v>674</v>
      </c>
      <c r="D171" s="23">
        <v>20000</v>
      </c>
      <c r="E171" s="74" t="s">
        <v>1072</v>
      </c>
      <c r="F171" s="74"/>
      <c r="G171" s="74"/>
      <c r="H171" s="72" t="s">
        <v>503</v>
      </c>
      <c r="I171" s="71" t="s">
        <v>497</v>
      </c>
    </row>
    <row r="172" spans="1:9" x14ac:dyDescent="0.3">
      <c r="A172" s="18">
        <f t="shared" si="2"/>
        <v>171</v>
      </c>
      <c r="B172" s="78" t="s">
        <v>675</v>
      </c>
      <c r="C172" s="78" t="s">
        <v>676</v>
      </c>
      <c r="D172" s="23">
        <v>0</v>
      </c>
      <c r="E172" s="71" t="s">
        <v>1082</v>
      </c>
      <c r="F172" s="71"/>
      <c r="G172" s="71"/>
      <c r="H172" s="72" t="s">
        <v>231</v>
      </c>
      <c r="I172" s="71"/>
    </row>
    <row r="173" spans="1:9" x14ac:dyDescent="0.3">
      <c r="A173" s="18">
        <f t="shared" si="2"/>
        <v>172</v>
      </c>
      <c r="B173" s="78" t="s">
        <v>677</v>
      </c>
      <c r="C173" s="78" t="s">
        <v>678</v>
      </c>
      <c r="D173" s="23">
        <v>0</v>
      </c>
      <c r="E173" s="71" t="s">
        <v>1082</v>
      </c>
      <c r="F173" s="71"/>
      <c r="G173" s="71"/>
      <c r="H173" s="72" t="s">
        <v>282</v>
      </c>
      <c r="I173" s="71"/>
    </row>
    <row r="174" spans="1:9" x14ac:dyDescent="0.3">
      <c r="A174" s="18">
        <f t="shared" si="2"/>
        <v>173</v>
      </c>
      <c r="B174" s="79" t="s">
        <v>679</v>
      </c>
      <c r="C174" s="79" t="s">
        <v>680</v>
      </c>
      <c r="D174" s="23">
        <v>16658822.352802301</v>
      </c>
      <c r="E174" s="74" t="s">
        <v>1074</v>
      </c>
      <c r="F174" s="74"/>
      <c r="G174" s="74"/>
      <c r="H174" s="76" t="s">
        <v>496</v>
      </c>
      <c r="I174" s="75" t="s">
        <v>489</v>
      </c>
    </row>
    <row r="175" spans="1:9" x14ac:dyDescent="0.3">
      <c r="A175" s="18">
        <f t="shared" si="2"/>
        <v>174</v>
      </c>
      <c r="B175" s="78" t="s">
        <v>681</v>
      </c>
      <c r="C175" s="78" t="s">
        <v>682</v>
      </c>
      <c r="D175" s="23">
        <v>0</v>
      </c>
      <c r="E175" s="71" t="s">
        <v>1082</v>
      </c>
      <c r="F175" s="71"/>
      <c r="G175" s="71"/>
      <c r="H175" s="72" t="s">
        <v>144</v>
      </c>
      <c r="I175" s="71"/>
    </row>
    <row r="176" spans="1:9" x14ac:dyDescent="0.3">
      <c r="A176" s="18">
        <f t="shared" si="2"/>
        <v>175</v>
      </c>
      <c r="B176" s="78" t="s">
        <v>683</v>
      </c>
      <c r="C176" s="78" t="s">
        <v>684</v>
      </c>
      <c r="D176" s="23">
        <v>0</v>
      </c>
      <c r="E176" s="71" t="s">
        <v>1076</v>
      </c>
      <c r="F176" s="71"/>
      <c r="G176" s="71"/>
      <c r="H176" s="72" t="s">
        <v>147</v>
      </c>
      <c r="I176" s="71"/>
    </row>
    <row r="177" spans="1:9" x14ac:dyDescent="0.3">
      <c r="A177" s="18">
        <f t="shared" si="2"/>
        <v>176</v>
      </c>
      <c r="B177" s="78" t="s">
        <v>685</v>
      </c>
      <c r="C177" s="78" t="s">
        <v>686</v>
      </c>
      <c r="D177" s="23">
        <v>988.29434766955899</v>
      </c>
      <c r="E177" s="71" t="s">
        <v>1082</v>
      </c>
      <c r="F177" s="71"/>
      <c r="G177" s="71"/>
      <c r="H177" s="72" t="s">
        <v>216</v>
      </c>
      <c r="I177" s="71"/>
    </row>
    <row r="178" spans="1:9" x14ac:dyDescent="0.3">
      <c r="A178" s="18">
        <f t="shared" si="2"/>
        <v>177</v>
      </c>
      <c r="B178" s="78" t="s">
        <v>687</v>
      </c>
      <c r="C178" s="78" t="s">
        <v>688</v>
      </c>
      <c r="D178" s="24">
        <v>2168.9355639753799</v>
      </c>
      <c r="E178" s="71" t="s">
        <v>1082</v>
      </c>
      <c r="F178" s="71"/>
      <c r="G178" s="71"/>
      <c r="H178" s="72" t="s">
        <v>222</v>
      </c>
      <c r="I178" s="71"/>
    </row>
    <row r="179" spans="1:9" x14ac:dyDescent="0.3">
      <c r="A179" s="18">
        <f t="shared" si="2"/>
        <v>178</v>
      </c>
      <c r="B179" s="78" t="s">
        <v>689</v>
      </c>
      <c r="C179" s="78" t="s">
        <v>690</v>
      </c>
      <c r="D179" s="24">
        <v>0.52097544903095405</v>
      </c>
      <c r="E179" s="71" t="s">
        <v>1082</v>
      </c>
      <c r="F179" s="71"/>
      <c r="G179" s="71"/>
      <c r="H179" s="72" t="s">
        <v>222</v>
      </c>
      <c r="I179" s="71"/>
    </row>
    <row r="180" spans="1:9" x14ac:dyDescent="0.3">
      <c r="A180" s="18">
        <f t="shared" si="2"/>
        <v>179</v>
      </c>
      <c r="B180" s="78" t="s">
        <v>691</v>
      </c>
      <c r="C180" s="78" t="s">
        <v>692</v>
      </c>
      <c r="D180" s="23">
        <v>2752.4549999999999</v>
      </c>
      <c r="E180" s="71" t="s">
        <v>1082</v>
      </c>
      <c r="F180" s="71"/>
      <c r="G180" s="71"/>
      <c r="H180" s="72" t="s">
        <v>282</v>
      </c>
      <c r="I180" s="71"/>
    </row>
    <row r="181" spans="1:9" ht="28.8" x14ac:dyDescent="0.3">
      <c r="A181" s="18">
        <f t="shared" si="2"/>
        <v>180</v>
      </c>
      <c r="B181" s="78" t="s">
        <v>693</v>
      </c>
      <c r="C181" s="78" t="s">
        <v>694</v>
      </c>
      <c r="D181" s="23">
        <v>3452.9389999999999</v>
      </c>
      <c r="E181" s="71" t="s">
        <v>1082</v>
      </c>
      <c r="F181" s="71"/>
      <c r="G181" s="71"/>
      <c r="H181" s="72" t="s">
        <v>695</v>
      </c>
      <c r="I181" s="71"/>
    </row>
    <row r="182" spans="1:9" x14ac:dyDescent="0.3">
      <c r="A182" s="18">
        <f t="shared" si="2"/>
        <v>181</v>
      </c>
      <c r="B182" s="78" t="s">
        <v>696</v>
      </c>
      <c r="C182" s="79" t="s">
        <v>697</v>
      </c>
      <c r="D182" s="23">
        <v>1</v>
      </c>
      <c r="E182" s="74" t="s">
        <v>1070</v>
      </c>
      <c r="F182" s="74"/>
      <c r="G182" s="74"/>
      <c r="H182" s="72" t="s">
        <v>698</v>
      </c>
      <c r="I182" s="71" t="s">
        <v>702</v>
      </c>
    </row>
    <row r="183" spans="1:9" x14ac:dyDescent="0.3">
      <c r="A183" s="18">
        <f t="shared" si="2"/>
        <v>182</v>
      </c>
      <c r="B183" s="78" t="s">
        <v>699</v>
      </c>
      <c r="C183" s="79" t="s">
        <v>700</v>
      </c>
      <c r="D183" s="23">
        <v>1.6</v>
      </c>
      <c r="E183" s="74" t="s">
        <v>1076</v>
      </c>
      <c r="F183" s="74"/>
      <c r="G183" s="74"/>
      <c r="H183" s="72" t="s">
        <v>701</v>
      </c>
      <c r="I183" s="71" t="s">
        <v>1067</v>
      </c>
    </row>
    <row r="184" spans="1:9" ht="28.8" x14ac:dyDescent="0.3">
      <c r="A184" s="18">
        <f t="shared" si="2"/>
        <v>183</v>
      </c>
      <c r="B184" s="78" t="s">
        <v>702</v>
      </c>
      <c r="C184" s="78" t="s">
        <v>703</v>
      </c>
      <c r="D184" s="24">
        <v>2267431.3961911998</v>
      </c>
      <c r="E184" s="71" t="s">
        <v>1072</v>
      </c>
      <c r="F184" s="71" t="s">
        <v>698</v>
      </c>
      <c r="G184" s="71" t="s">
        <v>1153</v>
      </c>
      <c r="H184" s="72" t="s">
        <v>24</v>
      </c>
      <c r="I184" s="71" t="s">
        <v>702</v>
      </c>
    </row>
    <row r="185" spans="1:9" x14ac:dyDescent="0.3">
      <c r="A185" s="18">
        <f t="shared" si="2"/>
        <v>184</v>
      </c>
      <c r="B185" s="78" t="s">
        <v>704</v>
      </c>
      <c r="C185" s="79" t="s">
        <v>705</v>
      </c>
      <c r="D185" s="23">
        <v>2</v>
      </c>
      <c r="E185" s="74" t="s">
        <v>1070</v>
      </c>
      <c r="F185" s="74"/>
      <c r="G185" s="74"/>
      <c r="H185" s="72" t="s">
        <v>698</v>
      </c>
      <c r="I185" s="71" t="s">
        <v>702</v>
      </c>
    </row>
    <row r="186" spans="1:9" x14ac:dyDescent="0.3">
      <c r="A186" s="18">
        <f t="shared" si="2"/>
        <v>185</v>
      </c>
      <c r="B186" s="78" t="s">
        <v>706</v>
      </c>
      <c r="C186" s="78" t="s">
        <v>707</v>
      </c>
      <c r="D186" s="23">
        <v>0</v>
      </c>
      <c r="E186" s="71" t="s">
        <v>1104</v>
      </c>
      <c r="F186" s="71"/>
      <c r="G186" s="71"/>
      <c r="H186" s="72" t="s">
        <v>243</v>
      </c>
      <c r="I186" s="71"/>
    </row>
    <row r="187" spans="1:9" x14ac:dyDescent="0.3">
      <c r="A187" s="18">
        <f t="shared" si="2"/>
        <v>186</v>
      </c>
      <c r="B187" s="78" t="s">
        <v>708</v>
      </c>
      <c r="C187" s="78" t="s">
        <v>709</v>
      </c>
      <c r="D187" s="23">
        <v>17.946555350000001</v>
      </c>
      <c r="E187" s="71" t="s">
        <v>1105</v>
      </c>
      <c r="F187" s="71"/>
      <c r="G187" s="71"/>
      <c r="H187" s="72" t="s">
        <v>123</v>
      </c>
      <c r="I187" s="71"/>
    </row>
    <row r="188" spans="1:9" x14ac:dyDescent="0.3">
      <c r="A188" s="18">
        <f t="shared" si="2"/>
        <v>187</v>
      </c>
      <c r="B188" s="78" t="s">
        <v>710</v>
      </c>
      <c r="C188" s="78" t="s">
        <v>709</v>
      </c>
      <c r="D188" s="23">
        <v>20.668986919999998</v>
      </c>
      <c r="E188" s="71" t="s">
        <v>1105</v>
      </c>
      <c r="F188" s="71"/>
      <c r="G188" s="71"/>
      <c r="H188" s="72" t="s">
        <v>123</v>
      </c>
      <c r="I188" s="71"/>
    </row>
    <row r="189" spans="1:9" x14ac:dyDescent="0.3">
      <c r="A189" s="18">
        <f t="shared" si="2"/>
        <v>188</v>
      </c>
      <c r="B189" s="78" t="s">
        <v>711</v>
      </c>
      <c r="C189" s="78" t="s">
        <v>709</v>
      </c>
      <c r="D189" s="23">
        <v>-7.7226011200000002</v>
      </c>
      <c r="E189" s="71" t="s">
        <v>1105</v>
      </c>
      <c r="F189" s="71"/>
      <c r="G189" s="71"/>
      <c r="H189" s="72" t="s">
        <v>123</v>
      </c>
      <c r="I189" s="71"/>
    </row>
    <row r="190" spans="1:9" x14ac:dyDescent="0.3">
      <c r="A190" s="18">
        <f t="shared" si="2"/>
        <v>189</v>
      </c>
      <c r="B190" s="78" t="s">
        <v>712</v>
      </c>
      <c r="C190" s="78" t="s">
        <v>709</v>
      </c>
      <c r="D190" s="23">
        <v>-7.7226011200000002</v>
      </c>
      <c r="E190" s="71" t="s">
        <v>1105</v>
      </c>
      <c r="F190" s="71"/>
      <c r="G190" s="71"/>
      <c r="H190" s="72" t="s">
        <v>123</v>
      </c>
      <c r="I190" s="71"/>
    </row>
    <row r="191" spans="1:9" x14ac:dyDescent="0.3">
      <c r="A191" s="18">
        <f t="shared" si="2"/>
        <v>190</v>
      </c>
      <c r="B191" s="78" t="s">
        <v>713</v>
      </c>
      <c r="C191" s="78" t="s">
        <v>709</v>
      </c>
      <c r="D191" s="23">
        <v>-5.2376767400000004</v>
      </c>
      <c r="E191" s="71" t="s">
        <v>1105</v>
      </c>
      <c r="F191" s="71"/>
      <c r="G191" s="71"/>
      <c r="H191" s="72" t="s">
        <v>123</v>
      </c>
      <c r="I191" s="71"/>
    </row>
    <row r="192" spans="1:9" x14ac:dyDescent="0.3">
      <c r="A192" s="18">
        <f t="shared" si="2"/>
        <v>191</v>
      </c>
      <c r="B192" s="78" t="s">
        <v>714</v>
      </c>
      <c r="C192" s="78" t="s">
        <v>709</v>
      </c>
      <c r="D192" s="23">
        <v>-5.2376767400000004</v>
      </c>
      <c r="E192" s="71" t="s">
        <v>1105</v>
      </c>
      <c r="F192" s="71"/>
      <c r="G192" s="71"/>
      <c r="H192" s="72" t="s">
        <v>123</v>
      </c>
      <c r="I192" s="71"/>
    </row>
    <row r="193" spans="1:9" x14ac:dyDescent="0.3">
      <c r="A193" s="18">
        <f t="shared" si="2"/>
        <v>192</v>
      </c>
      <c r="B193" s="78" t="s">
        <v>715</v>
      </c>
      <c r="C193" s="78" t="s">
        <v>709</v>
      </c>
      <c r="D193" s="23">
        <v>-185.68940608</v>
      </c>
      <c r="E193" s="71" t="s">
        <v>1105</v>
      </c>
      <c r="F193" s="71"/>
      <c r="G193" s="71"/>
      <c r="H193" s="72" t="s">
        <v>123</v>
      </c>
      <c r="I193" s="71"/>
    </row>
    <row r="194" spans="1:9" ht="43.2" x14ac:dyDescent="0.3">
      <c r="A194" s="18">
        <f t="shared" si="2"/>
        <v>193</v>
      </c>
      <c r="B194" s="78" t="s">
        <v>716</v>
      </c>
      <c r="C194" s="78" t="s">
        <v>717</v>
      </c>
      <c r="D194" s="23">
        <v>11000000</v>
      </c>
      <c r="E194" s="71" t="s">
        <v>1106</v>
      </c>
      <c r="F194" s="71"/>
      <c r="G194" s="71"/>
      <c r="H194" s="72" t="s">
        <v>123</v>
      </c>
      <c r="I194" s="71"/>
    </row>
    <row r="195" spans="1:9" ht="43.2" x14ac:dyDescent="0.3">
      <c r="A195" s="18">
        <f t="shared" si="2"/>
        <v>194</v>
      </c>
      <c r="B195" s="78" t="s">
        <v>718</v>
      </c>
      <c r="C195" s="78" t="s">
        <v>717</v>
      </c>
      <c r="D195" s="23">
        <v>11000000</v>
      </c>
      <c r="E195" s="71" t="s">
        <v>1106</v>
      </c>
      <c r="F195" s="71"/>
      <c r="G195" s="71"/>
      <c r="H195" s="72" t="s">
        <v>123</v>
      </c>
      <c r="I195" s="71"/>
    </row>
    <row r="196" spans="1:9" ht="43.2" x14ac:dyDescent="0.3">
      <c r="A196" s="18">
        <f t="shared" ref="A196:A259" si="3">A195+1</f>
        <v>195</v>
      </c>
      <c r="B196" s="78" t="s">
        <v>719</v>
      </c>
      <c r="C196" s="78" t="s">
        <v>717</v>
      </c>
      <c r="D196" s="23">
        <v>30000000</v>
      </c>
      <c r="E196" s="71" t="s">
        <v>1106</v>
      </c>
      <c r="F196" s="71"/>
      <c r="G196" s="71"/>
      <c r="H196" s="72" t="s">
        <v>123</v>
      </c>
      <c r="I196" s="71"/>
    </row>
    <row r="197" spans="1:9" ht="43.2" x14ac:dyDescent="0.3">
      <c r="A197" s="18">
        <f t="shared" si="3"/>
        <v>196</v>
      </c>
      <c r="B197" s="78" t="s">
        <v>720</v>
      </c>
      <c r="C197" s="78" t="s">
        <v>717</v>
      </c>
      <c r="D197" s="23">
        <v>30000000</v>
      </c>
      <c r="E197" s="71" t="s">
        <v>1106</v>
      </c>
      <c r="F197" s="71"/>
      <c r="G197" s="71"/>
      <c r="H197" s="72" t="s">
        <v>123</v>
      </c>
      <c r="I197" s="71"/>
    </row>
    <row r="198" spans="1:9" ht="43.2" x14ac:dyDescent="0.3">
      <c r="A198" s="18">
        <f t="shared" si="3"/>
        <v>197</v>
      </c>
      <c r="B198" s="78" t="s">
        <v>721</v>
      </c>
      <c r="C198" s="78" t="s">
        <v>717</v>
      </c>
      <c r="D198" s="23">
        <v>30000000</v>
      </c>
      <c r="E198" s="71" t="s">
        <v>1106</v>
      </c>
      <c r="F198" s="71"/>
      <c r="G198" s="71"/>
      <c r="H198" s="72" t="s">
        <v>123</v>
      </c>
      <c r="I198" s="71"/>
    </row>
    <row r="199" spans="1:9" ht="43.2" x14ac:dyDescent="0.3">
      <c r="A199" s="18">
        <f t="shared" si="3"/>
        <v>198</v>
      </c>
      <c r="B199" s="78" t="s">
        <v>722</v>
      </c>
      <c r="C199" s="78" t="s">
        <v>717</v>
      </c>
      <c r="D199" s="23">
        <v>30000000</v>
      </c>
      <c r="E199" s="71" t="s">
        <v>1106</v>
      </c>
      <c r="F199" s="71"/>
      <c r="G199" s="71"/>
      <c r="H199" s="72" t="s">
        <v>123</v>
      </c>
      <c r="I199" s="71"/>
    </row>
    <row r="200" spans="1:9" ht="43.2" x14ac:dyDescent="0.3">
      <c r="A200" s="18">
        <f t="shared" si="3"/>
        <v>199</v>
      </c>
      <c r="B200" s="78" t="s">
        <v>723</v>
      </c>
      <c r="C200" s="78" t="s">
        <v>717</v>
      </c>
      <c r="D200" s="23">
        <v>30000000</v>
      </c>
      <c r="E200" s="71" t="s">
        <v>1106</v>
      </c>
      <c r="F200" s="71"/>
      <c r="G200" s="71"/>
      <c r="H200" s="72" t="s">
        <v>123</v>
      </c>
      <c r="I200" s="71"/>
    </row>
    <row r="201" spans="1:9" ht="43.2" x14ac:dyDescent="0.3">
      <c r="A201" s="18">
        <f t="shared" si="3"/>
        <v>200</v>
      </c>
      <c r="B201" s="78" t="s">
        <v>724</v>
      </c>
      <c r="C201" s="78" t="s">
        <v>717</v>
      </c>
      <c r="D201" s="23">
        <v>30000000</v>
      </c>
      <c r="E201" s="71" t="s">
        <v>1106</v>
      </c>
      <c r="F201" s="71"/>
      <c r="G201" s="71"/>
      <c r="H201" s="72" t="s">
        <v>123</v>
      </c>
      <c r="I201" s="71"/>
    </row>
    <row r="202" spans="1:9" ht="43.2" x14ac:dyDescent="0.3">
      <c r="A202" s="18">
        <f t="shared" si="3"/>
        <v>201</v>
      </c>
      <c r="B202" s="78" t="s">
        <v>725</v>
      </c>
      <c r="C202" s="78" t="s">
        <v>717</v>
      </c>
      <c r="D202" s="23">
        <v>30000000</v>
      </c>
      <c r="E202" s="71" t="s">
        <v>1106</v>
      </c>
      <c r="F202" s="71"/>
      <c r="G202" s="71"/>
      <c r="H202" s="72" t="s">
        <v>123</v>
      </c>
      <c r="I202" s="71"/>
    </row>
    <row r="203" spans="1:9" ht="43.2" x14ac:dyDescent="0.3">
      <c r="A203" s="18">
        <f t="shared" si="3"/>
        <v>202</v>
      </c>
      <c r="B203" s="78" t="s">
        <v>726</v>
      </c>
      <c r="C203" s="78" t="s">
        <v>717</v>
      </c>
      <c r="D203" s="23">
        <v>30000000</v>
      </c>
      <c r="E203" s="71" t="s">
        <v>1106</v>
      </c>
      <c r="F203" s="71"/>
      <c r="G203" s="71"/>
      <c r="H203" s="72" t="s">
        <v>123</v>
      </c>
      <c r="I203" s="71"/>
    </row>
    <row r="204" spans="1:9" ht="43.2" x14ac:dyDescent="0.3">
      <c r="A204" s="18">
        <f t="shared" si="3"/>
        <v>203</v>
      </c>
      <c r="B204" s="78" t="s">
        <v>727</v>
      </c>
      <c r="C204" s="78" t="s">
        <v>717</v>
      </c>
      <c r="D204" s="23">
        <v>30000000</v>
      </c>
      <c r="E204" s="71" t="s">
        <v>1106</v>
      </c>
      <c r="F204" s="71"/>
      <c r="G204" s="71"/>
      <c r="H204" s="72" t="s">
        <v>123</v>
      </c>
      <c r="I204" s="71"/>
    </row>
    <row r="205" spans="1:9" ht="43.2" x14ac:dyDescent="0.3">
      <c r="A205" s="18">
        <f t="shared" si="3"/>
        <v>204</v>
      </c>
      <c r="B205" s="78" t="s">
        <v>728</v>
      </c>
      <c r="C205" s="78" t="s">
        <v>717</v>
      </c>
      <c r="D205" s="23">
        <v>30000000</v>
      </c>
      <c r="E205" s="71" t="s">
        <v>1106</v>
      </c>
      <c r="F205" s="71"/>
      <c r="G205" s="71"/>
      <c r="H205" s="72" t="s">
        <v>123</v>
      </c>
      <c r="I205" s="71"/>
    </row>
    <row r="206" spans="1:9" ht="43.2" x14ac:dyDescent="0.3">
      <c r="A206" s="18">
        <f t="shared" si="3"/>
        <v>205</v>
      </c>
      <c r="B206" s="78" t="s">
        <v>729</v>
      </c>
      <c r="C206" s="78" t="s">
        <v>717</v>
      </c>
      <c r="D206" s="23">
        <v>6000000</v>
      </c>
      <c r="E206" s="71" t="s">
        <v>1106</v>
      </c>
      <c r="F206" s="71"/>
      <c r="G206" s="71"/>
      <c r="H206" s="72" t="s">
        <v>123</v>
      </c>
      <c r="I206" s="71"/>
    </row>
    <row r="207" spans="1:9" ht="43.2" x14ac:dyDescent="0.3">
      <c r="A207" s="18">
        <f t="shared" si="3"/>
        <v>206</v>
      </c>
      <c r="B207" s="78" t="s">
        <v>730</v>
      </c>
      <c r="C207" s="78" t="s">
        <v>717</v>
      </c>
      <c r="D207" s="23">
        <v>30000000</v>
      </c>
      <c r="E207" s="71" t="s">
        <v>1106</v>
      </c>
      <c r="F207" s="71"/>
      <c r="G207" s="71"/>
      <c r="H207" s="72" t="s">
        <v>123</v>
      </c>
      <c r="I207" s="71"/>
    </row>
    <row r="208" spans="1:9" ht="43.2" x14ac:dyDescent="0.3">
      <c r="A208" s="18">
        <f t="shared" si="3"/>
        <v>207</v>
      </c>
      <c r="B208" s="78" t="s">
        <v>731</v>
      </c>
      <c r="C208" s="78" t="s">
        <v>717</v>
      </c>
      <c r="D208" s="23">
        <v>30000000</v>
      </c>
      <c r="E208" s="71" t="s">
        <v>1106</v>
      </c>
      <c r="F208" s="71"/>
      <c r="G208" s="71"/>
      <c r="H208" s="72" t="s">
        <v>123</v>
      </c>
      <c r="I208" s="71"/>
    </row>
    <row r="209" spans="1:9" ht="43.2" x14ac:dyDescent="0.3">
      <c r="A209" s="18">
        <f t="shared" si="3"/>
        <v>208</v>
      </c>
      <c r="B209" s="78" t="s">
        <v>732</v>
      </c>
      <c r="C209" s="78" t="s">
        <v>717</v>
      </c>
      <c r="D209" s="23">
        <v>6000000</v>
      </c>
      <c r="E209" s="71" t="s">
        <v>1106</v>
      </c>
      <c r="F209" s="71"/>
      <c r="G209" s="71"/>
      <c r="H209" s="72" t="s">
        <v>123</v>
      </c>
      <c r="I209" s="71"/>
    </row>
    <row r="210" spans="1:9" ht="43.2" x14ac:dyDescent="0.3">
      <c r="A210" s="18">
        <f t="shared" si="3"/>
        <v>209</v>
      </c>
      <c r="B210" s="78" t="s">
        <v>733</v>
      </c>
      <c r="C210" s="78" t="s">
        <v>717</v>
      </c>
      <c r="D210" s="23">
        <v>8000000</v>
      </c>
      <c r="E210" s="71" t="s">
        <v>1106</v>
      </c>
      <c r="F210" s="71"/>
      <c r="G210" s="71"/>
      <c r="H210" s="72" t="s">
        <v>123</v>
      </c>
      <c r="I210" s="71"/>
    </row>
    <row r="211" spans="1:9" ht="43.2" x14ac:dyDescent="0.3">
      <c r="A211" s="18">
        <f t="shared" si="3"/>
        <v>210</v>
      </c>
      <c r="B211" s="78" t="s">
        <v>734</v>
      </c>
      <c r="C211" s="78" t="s">
        <v>717</v>
      </c>
      <c r="D211" s="23">
        <v>8000000</v>
      </c>
      <c r="E211" s="71" t="s">
        <v>1106</v>
      </c>
      <c r="F211" s="71"/>
      <c r="G211" s="71"/>
      <c r="H211" s="72" t="s">
        <v>123</v>
      </c>
      <c r="I211" s="71"/>
    </row>
    <row r="212" spans="1:9" ht="43.2" x14ac:dyDescent="0.3">
      <c r="A212" s="18">
        <f t="shared" si="3"/>
        <v>211</v>
      </c>
      <c r="B212" s="78" t="s">
        <v>735</v>
      </c>
      <c r="C212" s="78" t="s">
        <v>717</v>
      </c>
      <c r="D212" s="23">
        <v>8000000</v>
      </c>
      <c r="E212" s="71" t="s">
        <v>1106</v>
      </c>
      <c r="F212" s="71"/>
      <c r="G212" s="71"/>
      <c r="H212" s="72" t="s">
        <v>123</v>
      </c>
      <c r="I212" s="71"/>
    </row>
    <row r="213" spans="1:9" ht="43.2" x14ac:dyDescent="0.3">
      <c r="A213" s="18">
        <f t="shared" si="3"/>
        <v>212</v>
      </c>
      <c r="B213" s="78" t="s">
        <v>736</v>
      </c>
      <c r="C213" s="78" t="s">
        <v>717</v>
      </c>
      <c r="D213" s="23">
        <v>8000000</v>
      </c>
      <c r="E213" s="71" t="s">
        <v>1106</v>
      </c>
      <c r="F213" s="71"/>
      <c r="G213" s="71"/>
      <c r="H213" s="72" t="s">
        <v>123</v>
      </c>
      <c r="I213" s="71"/>
    </row>
    <row r="214" spans="1:9" ht="43.2" x14ac:dyDescent="0.3">
      <c r="A214" s="18">
        <f t="shared" si="3"/>
        <v>213</v>
      </c>
      <c r="B214" s="78" t="s">
        <v>737</v>
      </c>
      <c r="C214" s="78" t="s">
        <v>717</v>
      </c>
      <c r="D214" s="23">
        <v>30000000</v>
      </c>
      <c r="E214" s="71" t="s">
        <v>1106</v>
      </c>
      <c r="F214" s="71"/>
      <c r="G214" s="71"/>
      <c r="H214" s="72" t="s">
        <v>123</v>
      </c>
      <c r="I214" s="71"/>
    </row>
    <row r="215" spans="1:9" ht="43.2" x14ac:dyDescent="0.3">
      <c r="A215" s="18">
        <f t="shared" si="3"/>
        <v>214</v>
      </c>
      <c r="B215" s="78" t="s">
        <v>738</v>
      </c>
      <c r="C215" s="78" t="s">
        <v>717</v>
      </c>
      <c r="D215" s="23">
        <v>30000000</v>
      </c>
      <c r="E215" s="71" t="s">
        <v>1106</v>
      </c>
      <c r="F215" s="71"/>
      <c r="G215" s="71"/>
      <c r="H215" s="72" t="s">
        <v>123</v>
      </c>
      <c r="I215" s="71"/>
    </row>
    <row r="216" spans="1:9" ht="57.6" x14ac:dyDescent="0.3">
      <c r="A216" s="18">
        <f t="shared" si="3"/>
        <v>215</v>
      </c>
      <c r="B216" s="78" t="s">
        <v>739</v>
      </c>
      <c r="C216" s="79" t="s">
        <v>740</v>
      </c>
      <c r="D216" s="24">
        <v>232489.19561175001</v>
      </c>
      <c r="E216" s="74" t="s">
        <v>1072</v>
      </c>
      <c r="F216" s="74" t="s">
        <v>634</v>
      </c>
      <c r="G216" s="74" t="s">
        <v>1162</v>
      </c>
      <c r="H216" s="73" t="s">
        <v>33</v>
      </c>
      <c r="I216" s="71" t="s">
        <v>739</v>
      </c>
    </row>
    <row r="217" spans="1:9" ht="28.8" x14ac:dyDescent="0.3">
      <c r="A217" s="18">
        <f t="shared" si="3"/>
        <v>216</v>
      </c>
      <c r="B217" s="78" t="s">
        <v>741</v>
      </c>
      <c r="C217" s="78" t="s">
        <v>742</v>
      </c>
      <c r="D217" s="24">
        <v>9.8071346505925499E+20</v>
      </c>
      <c r="E217" s="71" t="s">
        <v>1107</v>
      </c>
      <c r="F217" s="71" t="s">
        <v>486</v>
      </c>
      <c r="G217" s="71" t="s">
        <v>1156</v>
      </c>
      <c r="H217" s="72" t="s">
        <v>243</v>
      </c>
      <c r="I217" s="71" t="s">
        <v>741</v>
      </c>
    </row>
    <row r="218" spans="1:9" x14ac:dyDescent="0.3">
      <c r="A218" s="18">
        <f t="shared" si="3"/>
        <v>217</v>
      </c>
      <c r="B218" s="78" t="s">
        <v>743</v>
      </c>
      <c r="C218" s="78" t="s">
        <v>744</v>
      </c>
      <c r="D218" s="23">
        <v>0</v>
      </c>
      <c r="E218" s="71"/>
      <c r="F218" s="71"/>
      <c r="G218" s="71"/>
      <c r="H218" s="72" t="s">
        <v>667</v>
      </c>
      <c r="I218" s="71"/>
    </row>
    <row r="219" spans="1:9" x14ac:dyDescent="0.3">
      <c r="A219" s="18">
        <f t="shared" si="3"/>
        <v>218</v>
      </c>
      <c r="B219" s="78" t="s">
        <v>745</v>
      </c>
      <c r="C219" s="78" t="s">
        <v>744</v>
      </c>
      <c r="D219" s="23">
        <v>0</v>
      </c>
      <c r="E219" s="71"/>
      <c r="F219" s="71"/>
      <c r="G219" s="71"/>
      <c r="H219" s="72" t="s">
        <v>667</v>
      </c>
      <c r="I219" s="71"/>
    </row>
    <row r="220" spans="1:9" x14ac:dyDescent="0.3">
      <c r="A220" s="18">
        <f t="shared" si="3"/>
        <v>219</v>
      </c>
      <c r="B220" s="78" t="s">
        <v>746</v>
      </c>
      <c r="C220" s="78" t="s">
        <v>744</v>
      </c>
      <c r="D220" s="23">
        <v>0</v>
      </c>
      <c r="E220" s="71"/>
      <c r="F220" s="71"/>
      <c r="G220" s="71"/>
      <c r="H220" s="72" t="s">
        <v>667</v>
      </c>
      <c r="I220" s="71"/>
    </row>
    <row r="221" spans="1:9" x14ac:dyDescent="0.3">
      <c r="A221" s="18">
        <f t="shared" si="3"/>
        <v>220</v>
      </c>
      <c r="B221" s="78" t="s">
        <v>747</v>
      </c>
      <c r="C221" s="78" t="s">
        <v>744</v>
      </c>
      <c r="D221" s="23">
        <v>0</v>
      </c>
      <c r="E221" s="71"/>
      <c r="F221" s="71"/>
      <c r="G221" s="71"/>
      <c r="H221" s="72" t="s">
        <v>667</v>
      </c>
      <c r="I221" s="71"/>
    </row>
    <row r="222" spans="1:9" x14ac:dyDescent="0.3">
      <c r="A222" s="18">
        <f t="shared" si="3"/>
        <v>221</v>
      </c>
      <c r="B222" s="78" t="s">
        <v>748</v>
      </c>
      <c r="C222" s="78" t="s">
        <v>744</v>
      </c>
      <c r="D222" s="23">
        <v>0</v>
      </c>
      <c r="E222" s="71"/>
      <c r="F222" s="71"/>
      <c r="G222" s="71"/>
      <c r="H222" s="72" t="s">
        <v>667</v>
      </c>
      <c r="I222" s="71"/>
    </row>
    <row r="223" spans="1:9" x14ac:dyDescent="0.3">
      <c r="A223" s="18">
        <f t="shared" si="3"/>
        <v>222</v>
      </c>
      <c r="B223" s="78" t="s">
        <v>749</v>
      </c>
      <c r="C223" s="78" t="s">
        <v>744</v>
      </c>
      <c r="D223" s="23">
        <v>0</v>
      </c>
      <c r="E223" s="71"/>
      <c r="F223" s="71"/>
      <c r="G223" s="71"/>
      <c r="H223" s="72" t="s">
        <v>667</v>
      </c>
      <c r="I223" s="71"/>
    </row>
    <row r="224" spans="1:9" x14ac:dyDescent="0.3">
      <c r="A224" s="18">
        <f t="shared" si="3"/>
        <v>223</v>
      </c>
      <c r="B224" s="78" t="s">
        <v>750</v>
      </c>
      <c r="C224" s="78" t="s">
        <v>744</v>
      </c>
      <c r="D224" s="23">
        <v>0</v>
      </c>
      <c r="E224" s="71"/>
      <c r="F224" s="71"/>
      <c r="G224" s="71"/>
      <c r="H224" s="72" t="s">
        <v>667</v>
      </c>
      <c r="I224" s="71"/>
    </row>
    <row r="225" spans="1:9" x14ac:dyDescent="0.3">
      <c r="A225" s="18">
        <f t="shared" si="3"/>
        <v>224</v>
      </c>
      <c r="B225" s="69" t="s">
        <v>1527</v>
      </c>
      <c r="C225" s="69" t="s">
        <v>1528</v>
      </c>
      <c r="D225" s="23">
        <v>11.970382269691999</v>
      </c>
      <c r="E225" s="71" t="s">
        <v>1070</v>
      </c>
      <c r="F225" s="71"/>
      <c r="G225" s="71"/>
      <c r="H225" s="85" t="s">
        <v>634</v>
      </c>
      <c r="I225" s="71" t="s">
        <v>739</v>
      </c>
    </row>
    <row r="226" spans="1:9" x14ac:dyDescent="0.3">
      <c r="A226" s="18">
        <f t="shared" si="3"/>
        <v>225</v>
      </c>
      <c r="B226" s="69" t="s">
        <v>1525</v>
      </c>
      <c r="C226" s="69" t="s">
        <v>1526</v>
      </c>
      <c r="D226" s="23">
        <v>1484460.5217357599</v>
      </c>
      <c r="E226" s="71" t="s">
        <v>1075</v>
      </c>
      <c r="F226" s="71"/>
      <c r="G226" s="71"/>
      <c r="H226" s="85" t="s">
        <v>634</v>
      </c>
      <c r="I226" s="71" t="s">
        <v>739</v>
      </c>
    </row>
    <row r="227" spans="1:9" x14ac:dyDescent="0.3">
      <c r="A227" s="18">
        <f t="shared" si="3"/>
        <v>226</v>
      </c>
      <c r="B227" s="78" t="s">
        <v>751</v>
      </c>
      <c r="C227" s="78" t="s">
        <v>752</v>
      </c>
      <c r="D227" s="23">
        <v>0</v>
      </c>
      <c r="E227" s="71" t="s">
        <v>1075</v>
      </c>
      <c r="F227" s="71"/>
      <c r="G227" s="71"/>
      <c r="H227" s="72" t="s">
        <v>87</v>
      </c>
      <c r="I227" s="71"/>
    </row>
    <row r="228" spans="1:9" ht="28.8" x14ac:dyDescent="0.3">
      <c r="A228" s="18">
        <f t="shared" si="3"/>
        <v>227</v>
      </c>
      <c r="B228" s="69" t="s">
        <v>1523</v>
      </c>
      <c r="C228" s="78" t="s">
        <v>1524</v>
      </c>
      <c r="D228" s="23">
        <v>0.5</v>
      </c>
      <c r="E228" s="71"/>
      <c r="F228" s="71"/>
      <c r="G228" s="71"/>
      <c r="H228" s="85" t="s">
        <v>634</v>
      </c>
      <c r="I228" s="71" t="s">
        <v>739</v>
      </c>
    </row>
    <row r="229" spans="1:9" x14ac:dyDescent="0.3">
      <c r="A229" s="18">
        <f t="shared" si="3"/>
        <v>228</v>
      </c>
      <c r="B229" s="78" t="s">
        <v>753</v>
      </c>
      <c r="C229" s="78" t="s">
        <v>754</v>
      </c>
      <c r="D229" s="24">
        <v>100000</v>
      </c>
      <c r="E229" s="71" t="s">
        <v>1072</v>
      </c>
      <c r="F229" s="71"/>
      <c r="G229" s="71"/>
      <c r="H229" s="72" t="s">
        <v>54</v>
      </c>
      <c r="I229" s="71"/>
    </row>
    <row r="230" spans="1:9" x14ac:dyDescent="0.3">
      <c r="A230" s="18">
        <f t="shared" si="3"/>
        <v>229</v>
      </c>
      <c r="B230" s="69" t="s">
        <v>1521</v>
      </c>
      <c r="C230" s="78" t="s">
        <v>1522</v>
      </c>
      <c r="D230" s="24">
        <v>19.756060775215399</v>
      </c>
      <c r="E230" s="71" t="s">
        <v>1070</v>
      </c>
      <c r="F230" s="71"/>
      <c r="G230" s="71"/>
      <c r="H230" s="85" t="s">
        <v>634</v>
      </c>
      <c r="I230" s="71" t="s">
        <v>739</v>
      </c>
    </row>
    <row r="231" spans="1:9" x14ac:dyDescent="0.3">
      <c r="A231" s="18">
        <f t="shared" si="3"/>
        <v>230</v>
      </c>
      <c r="B231" s="69" t="s">
        <v>1519</v>
      </c>
      <c r="C231" s="69" t="s">
        <v>1520</v>
      </c>
      <c r="D231" s="24">
        <v>25.4050637885993</v>
      </c>
      <c r="E231" s="71" t="s">
        <v>1070</v>
      </c>
      <c r="F231" s="71"/>
      <c r="G231" s="71"/>
      <c r="H231" s="85" t="s">
        <v>634</v>
      </c>
      <c r="I231" s="71" t="s">
        <v>739</v>
      </c>
    </row>
    <row r="232" spans="1:9" x14ac:dyDescent="0.3">
      <c r="A232" s="18">
        <f t="shared" si="3"/>
        <v>231</v>
      </c>
      <c r="B232" s="78" t="s">
        <v>755</v>
      </c>
      <c r="C232" s="78" t="s">
        <v>756</v>
      </c>
      <c r="D232" s="23">
        <v>0</v>
      </c>
      <c r="E232" s="71" t="s">
        <v>1070</v>
      </c>
      <c r="F232" s="71"/>
      <c r="G232" s="71"/>
      <c r="H232" s="72" t="s">
        <v>201</v>
      </c>
      <c r="I232" s="71"/>
    </row>
    <row r="233" spans="1:9" x14ac:dyDescent="0.3">
      <c r="A233" s="18">
        <f t="shared" si="3"/>
        <v>232</v>
      </c>
      <c r="B233" s="78" t="s">
        <v>757</v>
      </c>
      <c r="C233" s="78" t="s">
        <v>758</v>
      </c>
      <c r="D233" s="23">
        <v>0</v>
      </c>
      <c r="E233" s="71" t="s">
        <v>1108</v>
      </c>
      <c r="F233" s="71"/>
      <c r="G233" s="71"/>
      <c r="H233" s="72" t="s">
        <v>204</v>
      </c>
      <c r="I233" s="71"/>
    </row>
    <row r="234" spans="1:9" x14ac:dyDescent="0.3">
      <c r="A234" s="18">
        <f t="shared" si="3"/>
        <v>233</v>
      </c>
      <c r="B234" s="27" t="s">
        <v>1506</v>
      </c>
      <c r="C234" s="80" t="s">
        <v>1508</v>
      </c>
      <c r="D234" s="23">
        <v>0.84690272147254297</v>
      </c>
      <c r="E234" s="27"/>
      <c r="F234" s="27"/>
      <c r="G234" s="27"/>
      <c r="H234" s="26" t="s">
        <v>315</v>
      </c>
      <c r="I234" s="71" t="s">
        <v>316</v>
      </c>
    </row>
    <row r="235" spans="1:9" x14ac:dyDescent="0.3">
      <c r="A235" s="18">
        <f t="shared" si="3"/>
        <v>234</v>
      </c>
      <c r="B235" s="27" t="s">
        <v>1499</v>
      </c>
      <c r="C235" s="80" t="s">
        <v>1502</v>
      </c>
      <c r="D235" s="23">
        <v>1</v>
      </c>
      <c r="E235" s="27"/>
      <c r="F235" s="27"/>
      <c r="G235" s="27"/>
      <c r="H235" s="26" t="s">
        <v>1491</v>
      </c>
      <c r="I235" s="71" t="s">
        <v>1504</v>
      </c>
    </row>
    <row r="236" spans="1:9" x14ac:dyDescent="0.3">
      <c r="A236" s="18">
        <f t="shared" si="3"/>
        <v>235</v>
      </c>
      <c r="B236" s="27" t="s">
        <v>1496</v>
      </c>
      <c r="C236" s="80" t="s">
        <v>1500</v>
      </c>
      <c r="D236" s="23">
        <v>1.01633243913827</v>
      </c>
      <c r="E236" s="27"/>
      <c r="F236" s="27"/>
      <c r="G236" s="27"/>
      <c r="H236" s="26" t="s">
        <v>1491</v>
      </c>
      <c r="I236" s="71" t="s">
        <v>1504</v>
      </c>
    </row>
    <row r="237" spans="1:9" x14ac:dyDescent="0.3">
      <c r="A237" s="18">
        <f t="shared" si="3"/>
        <v>236</v>
      </c>
      <c r="B237" s="78" t="s">
        <v>759</v>
      </c>
      <c r="C237" s="78" t="s">
        <v>760</v>
      </c>
      <c r="D237" s="23">
        <v>3</v>
      </c>
      <c r="E237" s="71" t="s">
        <v>1070</v>
      </c>
      <c r="F237" s="71"/>
      <c r="G237" s="71"/>
      <c r="H237" s="72" t="s">
        <v>564</v>
      </c>
      <c r="I237" s="71" t="s">
        <v>1069</v>
      </c>
    </row>
    <row r="238" spans="1:9" ht="28.8" x14ac:dyDescent="0.3">
      <c r="A238" s="18">
        <f t="shared" si="3"/>
        <v>237</v>
      </c>
      <c r="B238" s="69" t="s">
        <v>1498</v>
      </c>
      <c r="C238" s="19" t="s">
        <v>1503</v>
      </c>
      <c r="D238" s="23">
        <v>1698.73434821</v>
      </c>
      <c r="E238" s="71" t="s">
        <v>1070</v>
      </c>
      <c r="F238" s="71"/>
      <c r="G238" s="71"/>
      <c r="H238" s="26" t="s">
        <v>1491</v>
      </c>
      <c r="I238" s="71" t="s">
        <v>1504</v>
      </c>
    </row>
    <row r="239" spans="1:9" ht="28.8" x14ac:dyDescent="0.3">
      <c r="A239" s="18">
        <f t="shared" si="3"/>
        <v>238</v>
      </c>
      <c r="B239" s="69" t="s">
        <v>1495</v>
      </c>
      <c r="C239" s="79" t="s">
        <v>1505</v>
      </c>
      <c r="D239" s="23">
        <v>4740.2862566900003</v>
      </c>
      <c r="E239" s="71" t="s">
        <v>1493</v>
      </c>
      <c r="F239" s="71"/>
      <c r="G239" s="71"/>
      <c r="H239" s="26" t="s">
        <v>1491</v>
      </c>
      <c r="I239" s="71" t="s">
        <v>1504</v>
      </c>
    </row>
    <row r="240" spans="1:9" x14ac:dyDescent="0.3">
      <c r="A240" s="18">
        <f t="shared" si="3"/>
        <v>239</v>
      </c>
      <c r="B240" s="69" t="s">
        <v>1518</v>
      </c>
      <c r="C240" s="79" t="s">
        <v>1168</v>
      </c>
      <c r="D240" s="23">
        <v>0</v>
      </c>
      <c r="E240" s="71" t="s">
        <v>1075</v>
      </c>
      <c r="F240" s="71" t="s">
        <v>1167</v>
      </c>
      <c r="G240" s="71" t="s">
        <v>1170</v>
      </c>
      <c r="H240" s="26"/>
      <c r="I240" s="71"/>
    </row>
    <row r="241" spans="1:9" x14ac:dyDescent="0.3">
      <c r="A241" s="18">
        <f t="shared" si="3"/>
        <v>240</v>
      </c>
      <c r="B241" s="78" t="s">
        <v>761</v>
      </c>
      <c r="C241" s="79" t="s">
        <v>762</v>
      </c>
      <c r="D241" s="23">
        <v>7246.1381777640199</v>
      </c>
      <c r="E241" s="74" t="s">
        <v>1109</v>
      </c>
      <c r="F241" s="74"/>
      <c r="G241" s="74"/>
      <c r="H241" s="73" t="s">
        <v>320</v>
      </c>
      <c r="I241" s="71"/>
    </row>
    <row r="242" spans="1:9" x14ac:dyDescent="0.3">
      <c r="A242" s="18">
        <f t="shared" si="3"/>
        <v>241</v>
      </c>
      <c r="B242" s="78" t="s">
        <v>763</v>
      </c>
      <c r="C242" s="79" t="s">
        <v>764</v>
      </c>
      <c r="D242" s="23">
        <v>9889.3146248200701</v>
      </c>
      <c r="E242" s="74" t="s">
        <v>1109</v>
      </c>
      <c r="F242" s="74"/>
      <c r="G242" s="74"/>
      <c r="H242" s="73" t="s">
        <v>320</v>
      </c>
      <c r="I242" s="71"/>
    </row>
    <row r="243" spans="1:9" x14ac:dyDescent="0.3">
      <c r="A243" s="18">
        <f t="shared" si="3"/>
        <v>242</v>
      </c>
      <c r="B243" s="78" t="s">
        <v>765</v>
      </c>
      <c r="C243" s="78" t="s">
        <v>766</v>
      </c>
      <c r="D243" s="23">
        <v>2633.1764470560402</v>
      </c>
      <c r="E243" s="71" t="s">
        <v>1110</v>
      </c>
      <c r="F243" s="71"/>
      <c r="G243" s="70"/>
      <c r="H243" s="72" t="s">
        <v>216</v>
      </c>
      <c r="I243" s="71"/>
    </row>
    <row r="244" spans="1:9" x14ac:dyDescent="0.3">
      <c r="A244" s="18">
        <f t="shared" si="3"/>
        <v>243</v>
      </c>
      <c r="B244" s="78" t="s">
        <v>767</v>
      </c>
      <c r="C244" s="78" t="s">
        <v>768</v>
      </c>
      <c r="D244" s="23">
        <v>0.1</v>
      </c>
      <c r="E244" s="71" t="s">
        <v>1082</v>
      </c>
      <c r="F244" s="71"/>
      <c r="G244" s="71"/>
      <c r="H244" s="72" t="s">
        <v>231</v>
      </c>
      <c r="I244" s="71"/>
    </row>
    <row r="245" spans="1:9" x14ac:dyDescent="0.3">
      <c r="A245" s="18">
        <f t="shared" si="3"/>
        <v>244</v>
      </c>
      <c r="B245" s="78" t="s">
        <v>769</v>
      </c>
      <c r="C245" s="78" t="s">
        <v>770</v>
      </c>
      <c r="D245" s="23">
        <v>0</v>
      </c>
      <c r="E245" s="71" t="s">
        <v>1082</v>
      </c>
      <c r="F245" s="71"/>
      <c r="G245" s="71"/>
      <c r="H245" s="72" t="s">
        <v>231</v>
      </c>
      <c r="I245" s="71"/>
    </row>
    <row r="246" spans="1:9" x14ac:dyDescent="0.3">
      <c r="A246" s="18">
        <f t="shared" si="3"/>
        <v>245</v>
      </c>
      <c r="B246" s="78" t="s">
        <v>771</v>
      </c>
      <c r="C246" s="78" t="s">
        <v>772</v>
      </c>
      <c r="D246" s="24">
        <v>18450</v>
      </c>
      <c r="E246" s="71" t="s">
        <v>1070</v>
      </c>
      <c r="F246" s="71"/>
      <c r="G246" s="71"/>
      <c r="H246" s="72" t="s">
        <v>189</v>
      </c>
      <c r="I246" s="71"/>
    </row>
    <row r="247" spans="1:9" x14ac:dyDescent="0.3">
      <c r="A247" s="18">
        <f t="shared" si="3"/>
        <v>246</v>
      </c>
      <c r="B247" s="78" t="s">
        <v>773</v>
      </c>
      <c r="C247" s="78" t="s">
        <v>774</v>
      </c>
      <c r="D247" s="23">
        <v>0</v>
      </c>
      <c r="E247" s="71" t="s">
        <v>1075</v>
      </c>
      <c r="F247" s="71"/>
      <c r="G247" s="71"/>
      <c r="H247" s="72" t="s">
        <v>189</v>
      </c>
      <c r="I247" s="71"/>
    </row>
    <row r="248" spans="1:9" ht="28.8" x14ac:dyDescent="0.3">
      <c r="A248" s="18">
        <f t="shared" si="3"/>
        <v>247</v>
      </c>
      <c r="B248" s="78" t="s">
        <v>775</v>
      </c>
      <c r="C248" s="79" t="s">
        <v>776</v>
      </c>
      <c r="D248" s="24">
        <v>19092.030041079299</v>
      </c>
      <c r="E248" s="71" t="s">
        <v>1072</v>
      </c>
      <c r="F248" s="71"/>
      <c r="G248" s="71"/>
      <c r="H248" s="72" t="s">
        <v>503</v>
      </c>
      <c r="I248" s="71" t="s">
        <v>497</v>
      </c>
    </row>
    <row r="249" spans="1:9" x14ac:dyDescent="0.3">
      <c r="A249" s="18">
        <f t="shared" si="3"/>
        <v>248</v>
      </c>
      <c r="B249" s="78" t="s">
        <v>777</v>
      </c>
      <c r="C249" s="78" t="s">
        <v>778</v>
      </c>
      <c r="D249" s="24">
        <v>43050</v>
      </c>
      <c r="E249" s="71" t="s">
        <v>1108</v>
      </c>
      <c r="F249" s="71"/>
      <c r="G249" s="71"/>
      <c r="H249" s="72" t="s">
        <v>177</v>
      </c>
      <c r="I249" s="71"/>
    </row>
    <row r="250" spans="1:9" x14ac:dyDescent="0.3">
      <c r="A250" s="18">
        <f t="shared" si="3"/>
        <v>249</v>
      </c>
      <c r="B250" s="78" t="s">
        <v>779</v>
      </c>
      <c r="C250" s="78" t="s">
        <v>780</v>
      </c>
      <c r="D250" s="24">
        <v>0</v>
      </c>
      <c r="E250" s="71" t="s">
        <v>1082</v>
      </c>
      <c r="F250" s="71"/>
      <c r="G250" s="71"/>
      <c r="H250" s="72" t="s">
        <v>781</v>
      </c>
      <c r="I250" s="71"/>
    </row>
    <row r="251" spans="1:9" x14ac:dyDescent="0.3">
      <c r="A251" s="18">
        <f t="shared" si="3"/>
        <v>250</v>
      </c>
      <c r="B251" s="78" t="s">
        <v>782</v>
      </c>
      <c r="C251" s="78" t="s">
        <v>783</v>
      </c>
      <c r="D251" s="24">
        <v>34.53</v>
      </c>
      <c r="E251" s="71" t="s">
        <v>1070</v>
      </c>
      <c r="F251" s="71"/>
      <c r="G251" s="71"/>
      <c r="H251" s="72" t="s">
        <v>644</v>
      </c>
      <c r="I251" s="71"/>
    </row>
    <row r="252" spans="1:9" x14ac:dyDescent="0.3">
      <c r="A252" s="18">
        <f t="shared" si="3"/>
        <v>251</v>
      </c>
      <c r="B252" s="27" t="s">
        <v>1497</v>
      </c>
      <c r="C252" s="80" t="s">
        <v>1501</v>
      </c>
      <c r="D252" s="23">
        <v>0.65479791176172897</v>
      </c>
      <c r="E252" s="71" t="s">
        <v>1070</v>
      </c>
      <c r="F252" s="71"/>
      <c r="G252" s="71"/>
      <c r="H252" s="26" t="s">
        <v>1491</v>
      </c>
      <c r="I252" s="71" t="s">
        <v>1504</v>
      </c>
    </row>
    <row r="253" spans="1:9" x14ac:dyDescent="0.3">
      <c r="A253" s="18">
        <f t="shared" si="3"/>
        <v>252</v>
      </c>
      <c r="B253" s="78" t="s">
        <v>784</v>
      </c>
      <c r="C253" s="79" t="s">
        <v>785</v>
      </c>
      <c r="D253" s="24">
        <v>40</v>
      </c>
      <c r="E253" s="74" t="s">
        <v>1079</v>
      </c>
      <c r="F253" s="74"/>
      <c r="G253" s="74"/>
      <c r="H253" s="73" t="s">
        <v>336</v>
      </c>
      <c r="I253" s="71"/>
    </row>
    <row r="254" spans="1:9" x14ac:dyDescent="0.3">
      <c r="A254" s="18">
        <f t="shared" si="3"/>
        <v>253</v>
      </c>
      <c r="B254" s="78" t="s">
        <v>786</v>
      </c>
      <c r="C254" s="78" t="s">
        <v>787</v>
      </c>
      <c r="D254" s="23">
        <v>328.88002846747997</v>
      </c>
      <c r="E254" s="71" t="s">
        <v>1082</v>
      </c>
      <c r="F254" s="71"/>
      <c r="G254" s="71"/>
      <c r="H254" s="72" t="s">
        <v>270</v>
      </c>
      <c r="I254" s="71"/>
    </row>
    <row r="255" spans="1:9" ht="28.8" x14ac:dyDescent="0.3">
      <c r="A255" s="18">
        <f t="shared" si="3"/>
        <v>254</v>
      </c>
      <c r="B255" s="78" t="s">
        <v>788</v>
      </c>
      <c r="C255" s="78" t="s">
        <v>789</v>
      </c>
      <c r="D255" s="24">
        <v>4.5</v>
      </c>
      <c r="E255" s="71" t="s">
        <v>1093</v>
      </c>
      <c r="F255" s="71"/>
      <c r="G255" s="71"/>
      <c r="H255" s="72" t="s">
        <v>234</v>
      </c>
      <c r="I255" s="71"/>
    </row>
    <row r="256" spans="1:9" x14ac:dyDescent="0.3">
      <c r="A256" s="18">
        <f t="shared" si="3"/>
        <v>255</v>
      </c>
      <c r="B256" s="78" t="s">
        <v>790</v>
      </c>
      <c r="C256" s="78" t="s">
        <v>791</v>
      </c>
      <c r="D256" s="23">
        <v>1</v>
      </c>
      <c r="E256" s="71" t="s">
        <v>1070</v>
      </c>
      <c r="F256" s="71"/>
      <c r="G256" s="71"/>
      <c r="H256" s="72" t="s">
        <v>564</v>
      </c>
      <c r="I256" s="71" t="s">
        <v>1069</v>
      </c>
    </row>
    <row r="257" spans="1:9" x14ac:dyDescent="0.3">
      <c r="A257" s="18">
        <f t="shared" si="3"/>
        <v>256</v>
      </c>
      <c r="B257" s="78" t="s">
        <v>792</v>
      </c>
      <c r="C257" s="78" t="s">
        <v>793</v>
      </c>
      <c r="D257" s="23">
        <v>15</v>
      </c>
      <c r="E257" s="71" t="s">
        <v>1082</v>
      </c>
      <c r="F257" s="71"/>
      <c r="G257" s="71"/>
      <c r="H257" s="72" t="s">
        <v>231</v>
      </c>
      <c r="I257" s="71"/>
    </row>
    <row r="258" spans="1:9" ht="28.8" x14ac:dyDescent="0.3">
      <c r="A258" s="18">
        <f t="shared" si="3"/>
        <v>257</v>
      </c>
      <c r="B258" s="78" t="s">
        <v>794</v>
      </c>
      <c r="C258" s="78" t="s">
        <v>795</v>
      </c>
      <c r="D258" s="24">
        <v>40000</v>
      </c>
      <c r="E258" s="71" t="s">
        <v>1072</v>
      </c>
      <c r="F258" s="71"/>
      <c r="G258" s="71"/>
      <c r="H258" s="72" t="s">
        <v>39</v>
      </c>
      <c r="I258" s="71"/>
    </row>
    <row r="259" spans="1:9" x14ac:dyDescent="0.3">
      <c r="A259" s="18">
        <f t="shared" si="3"/>
        <v>258</v>
      </c>
      <c r="B259" s="78" t="s">
        <v>796</v>
      </c>
      <c r="C259" s="78" t="s">
        <v>797</v>
      </c>
      <c r="D259" s="24">
        <v>448.663884</v>
      </c>
      <c r="E259" s="71" t="s">
        <v>1076</v>
      </c>
      <c r="F259" s="71"/>
      <c r="G259" s="71"/>
      <c r="H259" s="72" t="s">
        <v>667</v>
      </c>
      <c r="I259" s="71"/>
    </row>
    <row r="260" spans="1:9" x14ac:dyDescent="0.3">
      <c r="A260" s="18">
        <f t="shared" ref="A260:A323" si="4">A259+1</f>
        <v>259</v>
      </c>
      <c r="B260" s="78" t="s">
        <v>798</v>
      </c>
      <c r="C260" s="78" t="s">
        <v>797</v>
      </c>
      <c r="D260" s="24">
        <v>516.72467300000005</v>
      </c>
      <c r="E260" s="71" t="s">
        <v>1076</v>
      </c>
      <c r="F260" s="71"/>
      <c r="G260" s="71"/>
      <c r="H260" s="72" t="s">
        <v>667</v>
      </c>
      <c r="I260" s="71"/>
    </row>
    <row r="261" spans="1:9" x14ac:dyDescent="0.3">
      <c r="A261" s="18">
        <f t="shared" si="4"/>
        <v>260</v>
      </c>
      <c r="B261" s="78" t="s">
        <v>799</v>
      </c>
      <c r="C261" s="78" t="s">
        <v>797</v>
      </c>
      <c r="D261" s="24">
        <v>193.06502800000001</v>
      </c>
      <c r="E261" s="71" t="s">
        <v>1076</v>
      </c>
      <c r="F261" s="71"/>
      <c r="G261" s="71"/>
      <c r="H261" s="72" t="s">
        <v>667</v>
      </c>
      <c r="I261" s="71"/>
    </row>
    <row r="262" spans="1:9" x14ac:dyDescent="0.3">
      <c r="A262" s="18">
        <f t="shared" si="4"/>
        <v>261</v>
      </c>
      <c r="B262" s="78" t="s">
        <v>800</v>
      </c>
      <c r="C262" s="78" t="s">
        <v>797</v>
      </c>
      <c r="D262" s="24">
        <v>193.06502800000001</v>
      </c>
      <c r="E262" s="71" t="s">
        <v>1076</v>
      </c>
      <c r="F262" s="71"/>
      <c r="G262" s="71"/>
      <c r="H262" s="72" t="s">
        <v>667</v>
      </c>
      <c r="I262" s="71"/>
    </row>
    <row r="263" spans="1:9" x14ac:dyDescent="0.3">
      <c r="A263" s="18">
        <f t="shared" si="4"/>
        <v>262</v>
      </c>
      <c r="B263" s="78" t="s">
        <v>801</v>
      </c>
      <c r="C263" s="78" t="s">
        <v>797</v>
      </c>
      <c r="D263" s="24">
        <v>130.94191799999999</v>
      </c>
      <c r="E263" s="71" t="s">
        <v>1076</v>
      </c>
      <c r="F263" s="71"/>
      <c r="G263" s="71"/>
      <c r="H263" s="72" t="s">
        <v>667</v>
      </c>
      <c r="I263" s="71"/>
    </row>
    <row r="264" spans="1:9" x14ac:dyDescent="0.3">
      <c r="A264" s="18">
        <f t="shared" si="4"/>
        <v>263</v>
      </c>
      <c r="B264" s="78" t="s">
        <v>802</v>
      </c>
      <c r="C264" s="78" t="s">
        <v>797</v>
      </c>
      <c r="D264" s="24">
        <v>130.94191799999999</v>
      </c>
      <c r="E264" s="71" t="s">
        <v>1076</v>
      </c>
      <c r="F264" s="71"/>
      <c r="G264" s="71"/>
      <c r="H264" s="72" t="s">
        <v>667</v>
      </c>
      <c r="I264" s="71"/>
    </row>
    <row r="265" spans="1:9" x14ac:dyDescent="0.3">
      <c r="A265" s="18">
        <f t="shared" si="4"/>
        <v>264</v>
      </c>
      <c r="B265" s="78" t="s">
        <v>803</v>
      </c>
      <c r="C265" s="78" t="s">
        <v>797</v>
      </c>
      <c r="D265" s="24">
        <v>4642.2351500000004</v>
      </c>
      <c r="E265" s="71" t="s">
        <v>1076</v>
      </c>
      <c r="F265" s="71"/>
      <c r="G265" s="71"/>
      <c r="H265" s="72" t="s">
        <v>667</v>
      </c>
      <c r="I265" s="71"/>
    </row>
    <row r="266" spans="1:9" x14ac:dyDescent="0.3">
      <c r="A266" s="18">
        <f t="shared" si="4"/>
        <v>265</v>
      </c>
      <c r="B266" s="78" t="s">
        <v>804</v>
      </c>
      <c r="C266" s="78" t="s">
        <v>805</v>
      </c>
      <c r="D266" s="23">
        <v>6.28318530717958</v>
      </c>
      <c r="E266" s="71" t="s">
        <v>1076</v>
      </c>
      <c r="F266" s="71"/>
      <c r="G266" s="71"/>
      <c r="H266" s="72" t="s">
        <v>123</v>
      </c>
      <c r="I266" s="71"/>
    </row>
    <row r="267" spans="1:9" x14ac:dyDescent="0.3">
      <c r="A267" s="18">
        <f t="shared" si="4"/>
        <v>266</v>
      </c>
      <c r="B267" s="78" t="s">
        <v>806</v>
      </c>
      <c r="C267" s="78" t="s">
        <v>807</v>
      </c>
      <c r="D267" s="23">
        <v>180</v>
      </c>
      <c r="E267" s="71" t="s">
        <v>1111</v>
      </c>
      <c r="F267" s="71"/>
      <c r="G267" s="71"/>
      <c r="H267" s="72" t="s">
        <v>48</v>
      </c>
      <c r="I267" s="71"/>
    </row>
    <row r="268" spans="1:9" x14ac:dyDescent="0.3">
      <c r="A268" s="18">
        <f t="shared" si="4"/>
        <v>267</v>
      </c>
      <c r="B268" s="78" t="s">
        <v>808</v>
      </c>
      <c r="C268" s="78" t="s">
        <v>809</v>
      </c>
      <c r="D268" s="23">
        <v>1500000</v>
      </c>
      <c r="E268" s="71" t="s">
        <v>1112</v>
      </c>
      <c r="F268" s="71"/>
      <c r="G268" s="71"/>
      <c r="H268" s="72" t="s">
        <v>276</v>
      </c>
      <c r="I268" s="71"/>
    </row>
    <row r="269" spans="1:9" x14ac:dyDescent="0.3">
      <c r="A269" s="18">
        <f t="shared" si="4"/>
        <v>268</v>
      </c>
      <c r="B269" s="78" t="s">
        <v>810</v>
      </c>
      <c r="C269" s="78" t="s">
        <v>811</v>
      </c>
      <c r="D269" s="23">
        <v>31</v>
      </c>
      <c r="E269" s="71" t="s">
        <v>1113</v>
      </c>
      <c r="F269" s="71"/>
      <c r="G269" s="71"/>
      <c r="H269" s="72" t="s">
        <v>231</v>
      </c>
      <c r="I269" s="71"/>
    </row>
    <row r="270" spans="1:9" x14ac:dyDescent="0.3">
      <c r="A270" s="18">
        <f t="shared" si="4"/>
        <v>269</v>
      </c>
      <c r="B270" s="78" t="s">
        <v>812</v>
      </c>
      <c r="C270" s="78" t="s">
        <v>813</v>
      </c>
      <c r="D270" s="23">
        <v>17</v>
      </c>
      <c r="E270" s="71" t="s">
        <v>1114</v>
      </c>
      <c r="F270" s="71"/>
      <c r="G270" s="71"/>
      <c r="H270" s="72" t="s">
        <v>267</v>
      </c>
      <c r="I270" s="71"/>
    </row>
    <row r="271" spans="1:9" x14ac:dyDescent="0.3">
      <c r="A271" s="18">
        <f t="shared" si="4"/>
        <v>270</v>
      </c>
      <c r="B271" s="78" t="s">
        <v>814</v>
      </c>
      <c r="C271" s="78" t="s">
        <v>815</v>
      </c>
      <c r="D271" s="23">
        <v>260</v>
      </c>
      <c r="E271" s="71" t="s">
        <v>1115</v>
      </c>
      <c r="F271" s="71"/>
      <c r="G271" s="71"/>
      <c r="H271" s="72" t="s">
        <v>72</v>
      </c>
      <c r="I271" s="71"/>
    </row>
    <row r="272" spans="1:9" x14ac:dyDescent="0.3">
      <c r="A272" s="18">
        <f t="shared" si="4"/>
        <v>271</v>
      </c>
      <c r="B272" s="78" t="s">
        <v>816</v>
      </c>
      <c r="C272" s="69" t="s">
        <v>817</v>
      </c>
      <c r="D272" s="23">
        <v>875</v>
      </c>
      <c r="E272" s="71" t="s">
        <v>1115</v>
      </c>
      <c r="F272" s="71"/>
      <c r="G272" s="71"/>
      <c r="H272" s="72" t="s">
        <v>75</v>
      </c>
      <c r="I272" s="71"/>
    </row>
    <row r="273" spans="1:9" x14ac:dyDescent="0.3">
      <c r="A273" s="18">
        <f t="shared" si="4"/>
        <v>272</v>
      </c>
      <c r="B273" s="78" t="s">
        <v>818</v>
      </c>
      <c r="C273" s="78" t="s">
        <v>819</v>
      </c>
      <c r="D273" s="23">
        <v>875</v>
      </c>
      <c r="E273" s="71" t="s">
        <v>1115</v>
      </c>
      <c r="F273" s="71"/>
      <c r="G273" s="71"/>
      <c r="H273" s="72" t="s">
        <v>75</v>
      </c>
      <c r="I273" s="71"/>
    </row>
    <row r="274" spans="1:9" x14ac:dyDescent="0.3">
      <c r="A274" s="18">
        <f t="shared" si="4"/>
        <v>273</v>
      </c>
      <c r="B274" s="78" t="s">
        <v>820</v>
      </c>
      <c r="C274" s="78" t="s">
        <v>821</v>
      </c>
      <c r="D274" s="23">
        <v>600</v>
      </c>
      <c r="E274" s="71" t="s">
        <v>1115</v>
      </c>
      <c r="F274" s="71"/>
      <c r="G274" s="71"/>
      <c r="H274" s="72" t="s">
        <v>822</v>
      </c>
      <c r="I274" s="71"/>
    </row>
    <row r="275" spans="1:9" x14ac:dyDescent="0.3">
      <c r="A275" s="18">
        <f t="shared" si="4"/>
        <v>274</v>
      </c>
      <c r="B275" s="78" t="s">
        <v>823</v>
      </c>
      <c r="C275" s="78" t="s">
        <v>824</v>
      </c>
      <c r="D275" s="23">
        <v>10.3</v>
      </c>
      <c r="E275" s="71" t="s">
        <v>1115</v>
      </c>
      <c r="F275" s="71"/>
      <c r="G275" s="71"/>
      <c r="H275" s="72" t="s">
        <v>72</v>
      </c>
      <c r="I275" s="71"/>
    </row>
    <row r="276" spans="1:9" ht="28.8" x14ac:dyDescent="0.3">
      <c r="A276" s="18">
        <f t="shared" si="4"/>
        <v>275</v>
      </c>
      <c r="B276" s="78" t="s">
        <v>825</v>
      </c>
      <c r="C276" s="78" t="s">
        <v>826</v>
      </c>
      <c r="D276" s="23">
        <v>90</v>
      </c>
      <c r="E276" s="71" t="s">
        <v>1115</v>
      </c>
      <c r="F276" s="71"/>
      <c r="G276" s="71"/>
      <c r="H276" s="72" t="s">
        <v>827</v>
      </c>
      <c r="I276" s="71"/>
    </row>
    <row r="277" spans="1:9" x14ac:dyDescent="0.3">
      <c r="A277" s="18">
        <f t="shared" si="4"/>
        <v>276</v>
      </c>
      <c r="B277" s="78" t="s">
        <v>828</v>
      </c>
      <c r="C277" s="78" t="s">
        <v>829</v>
      </c>
      <c r="D277" s="23">
        <v>280</v>
      </c>
      <c r="E277" s="71" t="s">
        <v>1115</v>
      </c>
      <c r="F277" s="71"/>
      <c r="G277" s="71"/>
      <c r="H277" s="72" t="s">
        <v>81</v>
      </c>
      <c r="I277" s="71"/>
    </row>
    <row r="278" spans="1:9" x14ac:dyDescent="0.3">
      <c r="A278" s="18">
        <f t="shared" si="4"/>
        <v>277</v>
      </c>
      <c r="B278" s="78" t="s">
        <v>830</v>
      </c>
      <c r="C278" s="78" t="s">
        <v>831</v>
      </c>
      <c r="D278" s="23">
        <v>292500</v>
      </c>
      <c r="E278" s="71" t="s">
        <v>1112</v>
      </c>
      <c r="F278" s="71"/>
      <c r="G278" s="71"/>
      <c r="H278" s="72" t="s">
        <v>156</v>
      </c>
      <c r="I278" s="71"/>
    </row>
    <row r="279" spans="1:9" x14ac:dyDescent="0.3">
      <c r="A279" s="18">
        <f t="shared" si="4"/>
        <v>278</v>
      </c>
      <c r="B279" s="78" t="s">
        <v>832</v>
      </c>
      <c r="C279" s="78" t="s">
        <v>833</v>
      </c>
      <c r="D279" s="23">
        <v>0.123</v>
      </c>
      <c r="E279" s="71" t="s">
        <v>1116</v>
      </c>
      <c r="F279" s="71"/>
      <c r="G279" s="71"/>
      <c r="H279" s="72" t="s">
        <v>189</v>
      </c>
      <c r="I279" s="71"/>
    </row>
    <row r="280" spans="1:9" x14ac:dyDescent="0.3">
      <c r="A280" s="18">
        <f t="shared" si="4"/>
        <v>279</v>
      </c>
      <c r="B280" s="78" t="s">
        <v>834</v>
      </c>
      <c r="C280" s="78" t="s">
        <v>835</v>
      </c>
      <c r="D280" s="23">
        <v>50</v>
      </c>
      <c r="E280" s="71" t="s">
        <v>1115</v>
      </c>
      <c r="F280" s="71"/>
      <c r="G280" s="71"/>
      <c r="H280" s="72" t="s">
        <v>836</v>
      </c>
      <c r="I280" s="71"/>
    </row>
    <row r="281" spans="1:9" x14ac:dyDescent="0.3">
      <c r="A281" s="18">
        <f t="shared" si="4"/>
        <v>280</v>
      </c>
      <c r="B281" s="78" t="s">
        <v>837</v>
      </c>
      <c r="C281" s="78" t="s">
        <v>838</v>
      </c>
      <c r="D281" s="23">
        <v>50</v>
      </c>
      <c r="E281" s="71" t="s">
        <v>1115</v>
      </c>
      <c r="F281" s="71"/>
      <c r="G281" s="71"/>
      <c r="H281" s="72" t="s">
        <v>839</v>
      </c>
      <c r="I281" s="71"/>
    </row>
    <row r="282" spans="1:9" x14ac:dyDescent="0.3">
      <c r="A282" s="18">
        <f t="shared" si="4"/>
        <v>281</v>
      </c>
      <c r="B282" s="78" t="s">
        <v>840</v>
      </c>
      <c r="C282" s="78" t="s">
        <v>841</v>
      </c>
      <c r="D282" s="23">
        <v>350</v>
      </c>
      <c r="E282" s="71" t="s">
        <v>1111</v>
      </c>
      <c r="F282" s="71"/>
      <c r="G282" s="71"/>
      <c r="H282" s="72">
        <v>2172</v>
      </c>
      <c r="I282" s="71"/>
    </row>
    <row r="283" spans="1:9" ht="28.8" x14ac:dyDescent="0.3">
      <c r="A283" s="18">
        <f t="shared" si="4"/>
        <v>282</v>
      </c>
      <c r="B283" s="78" t="s">
        <v>842</v>
      </c>
      <c r="C283" s="78" t="s">
        <v>843</v>
      </c>
      <c r="D283" s="23">
        <v>0.1</v>
      </c>
      <c r="E283" s="71" t="s">
        <v>1115</v>
      </c>
      <c r="F283" s="71"/>
      <c r="G283" s="71"/>
      <c r="H283" s="72" t="s">
        <v>844</v>
      </c>
      <c r="I283" s="71"/>
    </row>
    <row r="284" spans="1:9" x14ac:dyDescent="0.3">
      <c r="A284" s="18">
        <f t="shared" si="4"/>
        <v>283</v>
      </c>
      <c r="B284" s="69" t="s">
        <v>845</v>
      </c>
      <c r="C284" s="78" t="s">
        <v>846</v>
      </c>
      <c r="D284" s="23">
        <v>250</v>
      </c>
      <c r="E284" s="71" t="s">
        <v>1115</v>
      </c>
      <c r="F284" s="71"/>
      <c r="G284" s="71"/>
      <c r="H284" s="72" t="s">
        <v>105</v>
      </c>
      <c r="I284" s="71"/>
    </row>
    <row r="285" spans="1:9" x14ac:dyDescent="0.3">
      <c r="A285" s="18">
        <f t="shared" si="4"/>
        <v>284</v>
      </c>
      <c r="B285" s="78" t="s">
        <v>847</v>
      </c>
      <c r="C285" s="78" t="s">
        <v>848</v>
      </c>
      <c r="D285" s="23">
        <v>150</v>
      </c>
      <c r="E285" s="71" t="s">
        <v>1115</v>
      </c>
      <c r="F285" s="71"/>
      <c r="G285" s="71"/>
      <c r="H285" s="72" t="s">
        <v>644</v>
      </c>
      <c r="I285" s="71"/>
    </row>
    <row r="286" spans="1:9" x14ac:dyDescent="0.3">
      <c r="A286" s="18">
        <f t="shared" si="4"/>
        <v>285</v>
      </c>
      <c r="B286" s="78" t="s">
        <v>849</v>
      </c>
      <c r="C286" s="78" t="s">
        <v>850</v>
      </c>
      <c r="D286" s="23">
        <v>390000</v>
      </c>
      <c r="E286" s="71" t="s">
        <v>1112</v>
      </c>
      <c r="F286" s="71"/>
      <c r="G286" s="71"/>
      <c r="H286" s="72" t="s">
        <v>153</v>
      </c>
      <c r="I286" s="71"/>
    </row>
    <row r="287" spans="1:9" x14ac:dyDescent="0.3">
      <c r="A287" s="18">
        <f t="shared" si="4"/>
        <v>286</v>
      </c>
      <c r="B287" s="78" t="s">
        <v>851</v>
      </c>
      <c r="C287" s="78" t="s">
        <v>852</v>
      </c>
      <c r="D287" s="23">
        <v>460</v>
      </c>
      <c r="E287" s="71" t="s">
        <v>1117</v>
      </c>
      <c r="F287" s="71"/>
      <c r="G287" s="71"/>
      <c r="H287" s="72" t="s">
        <v>57</v>
      </c>
      <c r="I287" s="71"/>
    </row>
    <row r="288" spans="1:9" x14ac:dyDescent="0.3">
      <c r="A288" s="18">
        <f t="shared" si="4"/>
        <v>287</v>
      </c>
      <c r="B288" s="78" t="s">
        <v>853</v>
      </c>
      <c r="C288" s="78" t="s">
        <v>854</v>
      </c>
      <c r="D288" s="23">
        <v>93000</v>
      </c>
      <c r="E288" s="71" t="s">
        <v>1113</v>
      </c>
      <c r="F288" s="71"/>
      <c r="G288" s="71"/>
      <c r="H288" s="72" t="s">
        <v>234</v>
      </c>
      <c r="I288" s="71"/>
    </row>
    <row r="289" spans="1:9" x14ac:dyDescent="0.3">
      <c r="A289" s="18">
        <f t="shared" si="4"/>
        <v>288</v>
      </c>
      <c r="B289" s="78" t="s">
        <v>855</v>
      </c>
      <c r="C289" s="78" t="s">
        <v>856</v>
      </c>
      <c r="D289" s="23">
        <v>32</v>
      </c>
      <c r="E289" s="71" t="s">
        <v>1115</v>
      </c>
      <c r="F289" s="71"/>
      <c r="G289" s="71"/>
      <c r="H289" s="72" t="s">
        <v>135</v>
      </c>
      <c r="I289" s="71"/>
    </row>
    <row r="290" spans="1:9" x14ac:dyDescent="0.3">
      <c r="A290" s="18">
        <f t="shared" si="4"/>
        <v>289</v>
      </c>
      <c r="B290" s="78" t="s">
        <v>857</v>
      </c>
      <c r="C290" s="78" t="s">
        <v>858</v>
      </c>
      <c r="D290" s="23">
        <v>75</v>
      </c>
      <c r="E290" s="71" t="s">
        <v>1115</v>
      </c>
      <c r="F290" s="71"/>
      <c r="G290" s="71"/>
      <c r="H290" s="72" t="s">
        <v>357</v>
      </c>
      <c r="I290" s="71"/>
    </row>
    <row r="291" spans="1:9" x14ac:dyDescent="0.3">
      <c r="A291" s="18">
        <f t="shared" si="4"/>
        <v>290</v>
      </c>
      <c r="B291" s="78" t="s">
        <v>859</v>
      </c>
      <c r="C291" s="78" t="s">
        <v>860</v>
      </c>
      <c r="D291" s="23">
        <v>1700000</v>
      </c>
      <c r="E291" s="71" t="s">
        <v>1112</v>
      </c>
      <c r="F291" s="71"/>
      <c r="G291" s="71"/>
      <c r="H291" s="72" t="s">
        <v>273</v>
      </c>
      <c r="I291" s="71"/>
    </row>
    <row r="292" spans="1:9" x14ac:dyDescent="0.3">
      <c r="A292" s="18">
        <f t="shared" si="4"/>
        <v>291</v>
      </c>
      <c r="B292" s="78" t="s">
        <v>861</v>
      </c>
      <c r="C292" s="78" t="s">
        <v>862</v>
      </c>
      <c r="D292" s="23">
        <v>500000</v>
      </c>
      <c r="E292" s="71" t="s">
        <v>1112</v>
      </c>
      <c r="F292" s="71"/>
      <c r="G292" s="71"/>
      <c r="H292" s="72" t="s">
        <v>96</v>
      </c>
      <c r="I292" s="71"/>
    </row>
    <row r="293" spans="1:9" x14ac:dyDescent="0.3">
      <c r="A293" s="18">
        <f t="shared" si="4"/>
        <v>292</v>
      </c>
      <c r="B293" s="78" t="s">
        <v>863</v>
      </c>
      <c r="C293" s="78" t="s">
        <v>864</v>
      </c>
      <c r="D293" s="23">
        <v>13</v>
      </c>
      <c r="E293" s="71" t="s">
        <v>1118</v>
      </c>
      <c r="F293" s="71"/>
      <c r="G293" s="71"/>
      <c r="H293" s="72" t="s">
        <v>246</v>
      </c>
      <c r="I293" s="71"/>
    </row>
    <row r="294" spans="1:9" x14ac:dyDescent="0.3">
      <c r="A294" s="18">
        <f t="shared" si="4"/>
        <v>293</v>
      </c>
      <c r="B294" s="78" t="s">
        <v>865</v>
      </c>
      <c r="C294" s="78" t="s">
        <v>866</v>
      </c>
      <c r="D294" s="23">
        <v>42250</v>
      </c>
      <c r="E294" s="71" t="s">
        <v>1080</v>
      </c>
      <c r="F294" s="71"/>
      <c r="G294" s="71"/>
      <c r="H294" s="72" t="s">
        <v>159</v>
      </c>
      <c r="I294" s="71"/>
    </row>
    <row r="295" spans="1:9" x14ac:dyDescent="0.3">
      <c r="A295" s="18">
        <f t="shared" si="4"/>
        <v>294</v>
      </c>
      <c r="B295" s="78" t="s">
        <v>867</v>
      </c>
      <c r="C295" s="78" t="s">
        <v>868</v>
      </c>
      <c r="D295" s="23">
        <v>0</v>
      </c>
      <c r="E295" s="71" t="s">
        <v>1119</v>
      </c>
      <c r="F295" s="71"/>
      <c r="G295" s="71"/>
      <c r="H295" s="72" t="s">
        <v>141</v>
      </c>
      <c r="I295" s="71"/>
    </row>
    <row r="296" spans="1:9" x14ac:dyDescent="0.3">
      <c r="A296" s="18">
        <f t="shared" si="4"/>
        <v>295</v>
      </c>
      <c r="B296" s="78" t="s">
        <v>869</v>
      </c>
      <c r="C296" s="78" t="s">
        <v>870</v>
      </c>
      <c r="D296" s="23">
        <v>380</v>
      </c>
      <c r="E296" s="71" t="s">
        <v>1111</v>
      </c>
      <c r="F296" s="71"/>
      <c r="G296" s="71"/>
      <c r="H296" s="72" t="s">
        <v>42</v>
      </c>
      <c r="I296" s="71"/>
    </row>
    <row r="297" spans="1:9" x14ac:dyDescent="0.3">
      <c r="A297" s="18">
        <f t="shared" si="4"/>
        <v>296</v>
      </c>
      <c r="B297" s="78" t="s">
        <v>871</v>
      </c>
      <c r="C297" s="78" t="s">
        <v>872</v>
      </c>
      <c r="D297" s="24">
        <v>22300000</v>
      </c>
      <c r="E297" s="71" t="s">
        <v>1112</v>
      </c>
      <c r="F297" s="71"/>
      <c r="G297" s="71"/>
      <c r="H297" s="72" t="s">
        <v>240</v>
      </c>
      <c r="I297" s="71"/>
    </row>
    <row r="298" spans="1:9" x14ac:dyDescent="0.3">
      <c r="A298" s="18">
        <f t="shared" si="4"/>
        <v>297</v>
      </c>
      <c r="B298" s="78" t="s">
        <v>873</v>
      </c>
      <c r="C298" s="78" t="s">
        <v>874</v>
      </c>
      <c r="D298" s="23">
        <v>35</v>
      </c>
      <c r="E298" s="71" t="s">
        <v>1115</v>
      </c>
      <c r="F298" s="71"/>
      <c r="G298" s="71"/>
      <c r="H298" s="72" t="s">
        <v>132</v>
      </c>
      <c r="I298" s="71"/>
    </row>
    <row r="299" spans="1:9" x14ac:dyDescent="0.3">
      <c r="A299" s="18">
        <f t="shared" si="4"/>
        <v>298</v>
      </c>
      <c r="B299" s="78" t="s">
        <v>875</v>
      </c>
      <c r="C299" s="78" t="s">
        <v>876</v>
      </c>
      <c r="D299" s="23">
        <v>44000000</v>
      </c>
      <c r="E299" s="71" t="s">
        <v>1112</v>
      </c>
      <c r="F299" s="71"/>
      <c r="G299" s="71"/>
      <c r="H299" s="72" t="s">
        <v>243</v>
      </c>
      <c r="I299" s="71"/>
    </row>
    <row r="300" spans="1:9" ht="28.8" x14ac:dyDescent="0.3">
      <c r="A300" s="18">
        <f t="shared" si="4"/>
        <v>299</v>
      </c>
      <c r="B300" s="78" t="s">
        <v>877</v>
      </c>
      <c r="C300" s="79" t="s">
        <v>878</v>
      </c>
      <c r="D300" s="23">
        <v>3.45</v>
      </c>
      <c r="E300" s="29" t="s">
        <v>1120</v>
      </c>
      <c r="F300" s="29"/>
      <c r="G300" s="29"/>
      <c r="H300" s="73" t="s">
        <v>333</v>
      </c>
      <c r="I300" s="71"/>
    </row>
    <row r="301" spans="1:9" x14ac:dyDescent="0.3">
      <c r="A301" s="18">
        <f t="shared" si="4"/>
        <v>300</v>
      </c>
      <c r="B301" s="78" t="s">
        <v>879</v>
      </c>
      <c r="C301" s="78" t="s">
        <v>880</v>
      </c>
      <c r="D301" s="24">
        <v>60000</v>
      </c>
      <c r="E301" s="71" t="s">
        <v>1121</v>
      </c>
      <c r="F301" s="71"/>
      <c r="G301" s="71"/>
      <c r="H301" s="72" t="s">
        <v>66</v>
      </c>
      <c r="I301" s="71"/>
    </row>
    <row r="302" spans="1:9" x14ac:dyDescent="0.3">
      <c r="A302" s="18">
        <f t="shared" si="4"/>
        <v>301</v>
      </c>
      <c r="B302" s="78" t="s">
        <v>881</v>
      </c>
      <c r="C302" s="78" t="s">
        <v>882</v>
      </c>
      <c r="D302" s="24">
        <v>10000000</v>
      </c>
      <c r="E302" s="71" t="s">
        <v>1112</v>
      </c>
      <c r="F302" s="71"/>
      <c r="G302" s="71"/>
      <c r="H302" s="72" t="s">
        <v>66</v>
      </c>
      <c r="I302" s="71"/>
    </row>
    <row r="303" spans="1:9" x14ac:dyDescent="0.3">
      <c r="A303" s="18">
        <f t="shared" si="4"/>
        <v>302</v>
      </c>
      <c r="B303" s="78" t="s">
        <v>883</v>
      </c>
      <c r="C303" s="78" t="s">
        <v>884</v>
      </c>
      <c r="D303" s="24">
        <v>53000</v>
      </c>
      <c r="E303" s="71" t="s">
        <v>1121</v>
      </c>
      <c r="F303" s="71"/>
      <c r="G303" s="71"/>
      <c r="H303" s="72" t="s">
        <v>66</v>
      </c>
      <c r="I303" s="71"/>
    </row>
    <row r="304" spans="1:9" x14ac:dyDescent="0.3">
      <c r="A304" s="18">
        <f t="shared" si="4"/>
        <v>303</v>
      </c>
      <c r="B304" s="78" t="s">
        <v>885</v>
      </c>
      <c r="C304" s="78" t="s">
        <v>886</v>
      </c>
      <c r="D304" s="23">
        <v>35</v>
      </c>
      <c r="E304" s="71" t="s">
        <v>1115</v>
      </c>
      <c r="F304" s="71"/>
      <c r="G304" s="71"/>
      <c r="H304" s="72" t="s">
        <v>887</v>
      </c>
      <c r="I304" s="71"/>
    </row>
    <row r="305" spans="1:9" x14ac:dyDescent="0.3">
      <c r="A305" s="18">
        <f t="shared" si="4"/>
        <v>304</v>
      </c>
      <c r="B305" s="78" t="s">
        <v>888</v>
      </c>
      <c r="C305" s="79" t="s">
        <v>889</v>
      </c>
      <c r="D305" s="23">
        <v>1000000</v>
      </c>
      <c r="E305" s="29" t="s">
        <v>1115</v>
      </c>
      <c r="F305" s="29"/>
      <c r="G305" s="29"/>
      <c r="H305" s="73" t="s">
        <v>333</v>
      </c>
      <c r="I305" s="71"/>
    </row>
    <row r="306" spans="1:9" x14ac:dyDescent="0.3">
      <c r="A306" s="18">
        <f t="shared" si="4"/>
        <v>305</v>
      </c>
      <c r="B306" s="78" t="s">
        <v>890</v>
      </c>
      <c r="C306" s="78" t="s">
        <v>891</v>
      </c>
      <c r="D306" s="23">
        <v>87900000</v>
      </c>
      <c r="E306" s="71" t="s">
        <v>1112</v>
      </c>
      <c r="F306" s="71"/>
      <c r="G306" s="71"/>
      <c r="H306" s="72" t="s">
        <v>282</v>
      </c>
      <c r="I306" s="71"/>
    </row>
    <row r="307" spans="1:9" ht="28.8" x14ac:dyDescent="0.3">
      <c r="A307" s="18">
        <f t="shared" si="4"/>
        <v>306</v>
      </c>
      <c r="B307" s="78" t="s">
        <v>892</v>
      </c>
      <c r="C307" s="78" t="s">
        <v>893</v>
      </c>
      <c r="D307" s="23">
        <v>15.3</v>
      </c>
      <c r="E307" s="71" t="s">
        <v>1122</v>
      </c>
      <c r="F307" s="71"/>
      <c r="G307" s="71"/>
      <c r="H307" s="72" t="s">
        <v>222</v>
      </c>
      <c r="I307" s="71"/>
    </row>
    <row r="308" spans="1:9" ht="28.8" x14ac:dyDescent="0.3">
      <c r="A308" s="18">
        <f t="shared" si="4"/>
        <v>307</v>
      </c>
      <c r="B308" s="78" t="s">
        <v>894</v>
      </c>
      <c r="C308" s="78" t="s">
        <v>893</v>
      </c>
      <c r="D308" s="23">
        <v>19.100000000000001</v>
      </c>
      <c r="E308" s="71" t="s">
        <v>1122</v>
      </c>
      <c r="F308" s="71"/>
      <c r="G308" s="71"/>
      <c r="H308" s="72" t="s">
        <v>222</v>
      </c>
      <c r="I308" s="71"/>
    </row>
    <row r="309" spans="1:9" x14ac:dyDescent="0.3">
      <c r="A309" s="18">
        <f t="shared" si="4"/>
        <v>308</v>
      </c>
      <c r="B309" s="78" t="s">
        <v>895</v>
      </c>
      <c r="C309" s="78" t="s">
        <v>896</v>
      </c>
      <c r="D309" s="23">
        <v>150000000</v>
      </c>
      <c r="E309" s="71" t="s">
        <v>1112</v>
      </c>
      <c r="F309" s="71"/>
      <c r="G309" s="71"/>
      <c r="H309" s="72" t="s">
        <v>252</v>
      </c>
      <c r="I309" s="71"/>
    </row>
    <row r="310" spans="1:9" x14ac:dyDescent="0.3">
      <c r="A310" s="18">
        <f t="shared" si="4"/>
        <v>309</v>
      </c>
      <c r="B310" s="78" t="s">
        <v>897</v>
      </c>
      <c r="C310" s="78" t="s">
        <v>898</v>
      </c>
      <c r="D310" s="23">
        <v>3</v>
      </c>
      <c r="E310" s="71" t="s">
        <v>1113</v>
      </c>
      <c r="F310" s="71"/>
      <c r="G310" s="71"/>
      <c r="H310" s="72" t="s">
        <v>144</v>
      </c>
      <c r="I310" s="71"/>
    </row>
    <row r="311" spans="1:9" x14ac:dyDescent="0.3">
      <c r="A311" s="18">
        <f t="shared" si="4"/>
        <v>310</v>
      </c>
      <c r="B311" s="78" t="s">
        <v>899</v>
      </c>
      <c r="C311" s="78" t="s">
        <v>900</v>
      </c>
      <c r="D311" s="23">
        <v>35</v>
      </c>
      <c r="E311" s="71" t="s">
        <v>1115</v>
      </c>
      <c r="F311" s="71"/>
      <c r="G311" s="71"/>
      <c r="H311" s="72" t="s">
        <v>114</v>
      </c>
      <c r="I311" s="71"/>
    </row>
    <row r="312" spans="1:9" x14ac:dyDescent="0.3">
      <c r="A312" s="18">
        <f t="shared" si="4"/>
        <v>311</v>
      </c>
      <c r="B312" s="78" t="s">
        <v>901</v>
      </c>
      <c r="C312" s="78" t="s">
        <v>902</v>
      </c>
      <c r="D312" s="23">
        <v>3.3</v>
      </c>
      <c r="E312" s="71" t="s">
        <v>1113</v>
      </c>
      <c r="F312" s="71"/>
      <c r="G312" s="71"/>
      <c r="H312" s="72" t="s">
        <v>144</v>
      </c>
      <c r="I312" s="71"/>
    </row>
    <row r="313" spans="1:9" x14ac:dyDescent="0.3">
      <c r="A313" s="18">
        <f t="shared" si="4"/>
        <v>312</v>
      </c>
      <c r="B313" s="78" t="s">
        <v>903</v>
      </c>
      <c r="C313" s="78" t="s">
        <v>904</v>
      </c>
      <c r="D313" s="23">
        <v>16</v>
      </c>
      <c r="E313" s="71" t="s">
        <v>1114</v>
      </c>
      <c r="F313" s="71"/>
      <c r="G313" s="71"/>
      <c r="H313" s="72" t="s">
        <v>270</v>
      </c>
      <c r="I313" s="71"/>
    </row>
    <row r="314" spans="1:9" x14ac:dyDescent="0.3">
      <c r="A314" s="18">
        <f t="shared" si="4"/>
        <v>313</v>
      </c>
      <c r="B314" s="78" t="s">
        <v>905</v>
      </c>
      <c r="C314" s="78" t="s">
        <v>906</v>
      </c>
      <c r="D314" s="23">
        <v>260</v>
      </c>
      <c r="E314" s="71" t="s">
        <v>1111</v>
      </c>
      <c r="F314" s="71"/>
      <c r="G314" s="71"/>
      <c r="H314" s="72" t="s">
        <v>33</v>
      </c>
      <c r="I314" s="71"/>
    </row>
    <row r="315" spans="1:9" x14ac:dyDescent="0.3">
      <c r="A315" s="18">
        <f t="shared" si="4"/>
        <v>314</v>
      </c>
      <c r="B315" s="78" t="s">
        <v>907</v>
      </c>
      <c r="C315" s="78" t="s">
        <v>908</v>
      </c>
      <c r="D315" s="24">
        <v>300000000</v>
      </c>
      <c r="E315" s="71" t="s">
        <v>1112</v>
      </c>
      <c r="F315" s="71"/>
      <c r="G315" s="71"/>
      <c r="H315" s="72" t="s">
        <v>255</v>
      </c>
      <c r="I315" s="71"/>
    </row>
    <row r="316" spans="1:9" x14ac:dyDescent="0.3">
      <c r="A316" s="18">
        <f t="shared" si="4"/>
        <v>315</v>
      </c>
      <c r="B316" s="78" t="s">
        <v>909</v>
      </c>
      <c r="C316" s="78" t="s">
        <v>910</v>
      </c>
      <c r="D316" s="23">
        <v>25000000</v>
      </c>
      <c r="E316" s="71" t="s">
        <v>1112</v>
      </c>
      <c r="F316" s="71"/>
      <c r="G316" s="71"/>
      <c r="H316" s="72" t="s">
        <v>279</v>
      </c>
      <c r="I316" s="71"/>
    </row>
    <row r="317" spans="1:9" x14ac:dyDescent="0.3">
      <c r="A317" s="18">
        <f t="shared" si="4"/>
        <v>316</v>
      </c>
      <c r="B317" s="78" t="s">
        <v>911</v>
      </c>
      <c r="C317" s="78" t="s">
        <v>912</v>
      </c>
      <c r="D317" s="23">
        <v>3.3</v>
      </c>
      <c r="E317" s="71" t="s">
        <v>1113</v>
      </c>
      <c r="F317" s="71"/>
      <c r="G317" s="71"/>
      <c r="H317" s="72" t="s">
        <v>147</v>
      </c>
      <c r="I317" s="71"/>
    </row>
    <row r="318" spans="1:9" x14ac:dyDescent="0.3">
      <c r="A318" s="18">
        <f t="shared" si="4"/>
        <v>317</v>
      </c>
      <c r="B318" s="78" t="s">
        <v>913</v>
      </c>
      <c r="C318" s="78" t="s">
        <v>914</v>
      </c>
      <c r="D318" s="23">
        <v>1000</v>
      </c>
      <c r="E318" s="71" t="s">
        <v>1123</v>
      </c>
      <c r="F318" s="71"/>
      <c r="G318" s="71"/>
      <c r="H318" s="72" t="s">
        <v>249</v>
      </c>
      <c r="I318" s="71"/>
    </row>
    <row r="319" spans="1:9" ht="28.8" x14ac:dyDescent="0.3">
      <c r="A319" s="18">
        <f t="shared" si="4"/>
        <v>318</v>
      </c>
      <c r="B319" s="78" t="s">
        <v>915</v>
      </c>
      <c r="C319" s="79" t="s">
        <v>916</v>
      </c>
      <c r="D319" s="23">
        <v>68.8</v>
      </c>
      <c r="E319" s="29" t="s">
        <v>1120</v>
      </c>
      <c r="F319" s="29"/>
      <c r="G319" s="29"/>
      <c r="H319" s="73" t="s">
        <v>339</v>
      </c>
      <c r="I319" s="71"/>
    </row>
    <row r="320" spans="1:9" ht="28.8" x14ac:dyDescent="0.3">
      <c r="A320" s="18">
        <f t="shared" si="4"/>
        <v>319</v>
      </c>
      <c r="B320" s="78" t="s">
        <v>917</v>
      </c>
      <c r="C320" s="79" t="s">
        <v>916</v>
      </c>
      <c r="D320" s="23">
        <v>68.8</v>
      </c>
      <c r="E320" s="29" t="s">
        <v>1120</v>
      </c>
      <c r="F320" s="29"/>
      <c r="G320" s="29"/>
      <c r="H320" s="73" t="s">
        <v>339</v>
      </c>
      <c r="I320" s="71"/>
    </row>
    <row r="321" spans="1:9" ht="28.8" x14ac:dyDescent="0.3">
      <c r="A321" s="18">
        <f t="shared" si="4"/>
        <v>320</v>
      </c>
      <c r="B321" s="78" t="s">
        <v>918</v>
      </c>
      <c r="C321" s="79" t="s">
        <v>916</v>
      </c>
      <c r="D321" s="23">
        <v>68.8</v>
      </c>
      <c r="E321" s="29" t="s">
        <v>1120</v>
      </c>
      <c r="F321" s="29"/>
      <c r="G321" s="29"/>
      <c r="H321" s="73" t="s">
        <v>339</v>
      </c>
      <c r="I321" s="71"/>
    </row>
    <row r="322" spans="1:9" ht="28.8" x14ac:dyDescent="0.3">
      <c r="A322" s="18">
        <f t="shared" si="4"/>
        <v>321</v>
      </c>
      <c r="B322" s="78" t="s">
        <v>919</v>
      </c>
      <c r="C322" s="79" t="s">
        <v>916</v>
      </c>
      <c r="D322" s="23">
        <v>74.400000000000006</v>
      </c>
      <c r="E322" s="29" t="s">
        <v>1120</v>
      </c>
      <c r="F322" s="29"/>
      <c r="G322" s="29"/>
      <c r="H322" s="73" t="s">
        <v>339</v>
      </c>
      <c r="I322" s="71"/>
    </row>
    <row r="323" spans="1:9" x14ac:dyDescent="0.3">
      <c r="A323" s="18">
        <f t="shared" si="4"/>
        <v>322</v>
      </c>
      <c r="B323" s="78" t="s">
        <v>920</v>
      </c>
      <c r="C323" s="78" t="s">
        <v>921</v>
      </c>
      <c r="D323" s="23">
        <v>32</v>
      </c>
      <c r="E323" s="71" t="s">
        <v>1115</v>
      </c>
      <c r="F323" s="71"/>
      <c r="G323" s="71"/>
      <c r="H323" s="72" t="s">
        <v>90</v>
      </c>
      <c r="I323" s="71"/>
    </row>
    <row r="324" spans="1:9" x14ac:dyDescent="0.3">
      <c r="A324" s="18">
        <f t="shared" ref="A324:A387" si="5">A323+1</f>
        <v>323</v>
      </c>
      <c r="B324" s="78" t="s">
        <v>922</v>
      </c>
      <c r="C324" s="78" t="s">
        <v>923</v>
      </c>
      <c r="D324" s="23">
        <v>210</v>
      </c>
      <c r="E324" s="71" t="s">
        <v>1124</v>
      </c>
      <c r="F324" s="71"/>
      <c r="G324" s="71"/>
      <c r="H324" s="72" t="s">
        <v>201</v>
      </c>
      <c r="I324" s="71"/>
    </row>
    <row r="325" spans="1:9" x14ac:dyDescent="0.3">
      <c r="A325" s="18">
        <f t="shared" si="5"/>
        <v>324</v>
      </c>
      <c r="B325" s="78" t="s">
        <v>924</v>
      </c>
      <c r="C325" s="78" t="s">
        <v>925</v>
      </c>
      <c r="D325" s="23">
        <v>0</v>
      </c>
      <c r="E325" s="71" t="s">
        <v>1125</v>
      </c>
      <c r="F325" s="71"/>
      <c r="G325" s="71"/>
      <c r="H325" s="72" t="s">
        <v>207</v>
      </c>
      <c r="I325" s="71"/>
    </row>
    <row r="326" spans="1:9" x14ac:dyDescent="0.3">
      <c r="A326" s="18">
        <f t="shared" si="5"/>
        <v>325</v>
      </c>
      <c r="B326" s="78" t="s">
        <v>926</v>
      </c>
      <c r="C326" s="78" t="s">
        <v>927</v>
      </c>
      <c r="D326" s="23">
        <v>0</v>
      </c>
      <c r="E326" s="71" t="s">
        <v>1126</v>
      </c>
      <c r="F326" s="71"/>
      <c r="G326" s="71"/>
      <c r="H326" s="72" t="s">
        <v>204</v>
      </c>
      <c r="I326" s="71"/>
    </row>
    <row r="327" spans="1:9" x14ac:dyDescent="0.3">
      <c r="A327" s="18">
        <f t="shared" si="5"/>
        <v>326</v>
      </c>
      <c r="B327" s="78" t="s">
        <v>928</v>
      </c>
      <c r="C327" s="78" t="s">
        <v>929</v>
      </c>
      <c r="D327" s="23">
        <v>75000</v>
      </c>
      <c r="E327" s="71" t="s">
        <v>1127</v>
      </c>
      <c r="F327" s="71"/>
      <c r="G327" s="71"/>
      <c r="H327" s="72" t="s">
        <v>213</v>
      </c>
      <c r="I327" s="71"/>
    </row>
    <row r="328" spans="1:9" x14ac:dyDescent="0.3">
      <c r="A328" s="18">
        <f t="shared" si="5"/>
        <v>327</v>
      </c>
      <c r="B328" s="78" t="s">
        <v>930</v>
      </c>
      <c r="C328" s="78" t="s">
        <v>931</v>
      </c>
      <c r="D328" s="23">
        <v>150</v>
      </c>
      <c r="E328" s="71" t="s">
        <v>1128</v>
      </c>
      <c r="F328" s="71"/>
      <c r="G328" s="71"/>
      <c r="H328" s="72" t="s">
        <v>210</v>
      </c>
      <c r="I328" s="71"/>
    </row>
    <row r="329" spans="1:9" x14ac:dyDescent="0.3">
      <c r="A329" s="18">
        <f t="shared" si="5"/>
        <v>328</v>
      </c>
      <c r="B329" s="78" t="s">
        <v>932</v>
      </c>
      <c r="C329" s="78" t="s">
        <v>933</v>
      </c>
      <c r="D329" s="23">
        <v>0</v>
      </c>
      <c r="E329" s="71" t="s">
        <v>1129</v>
      </c>
      <c r="F329" s="71"/>
      <c r="G329" s="71"/>
      <c r="H329" s="72" t="s">
        <v>198</v>
      </c>
      <c r="I329" s="71"/>
    </row>
    <row r="330" spans="1:9" x14ac:dyDescent="0.3">
      <c r="A330" s="18">
        <f t="shared" si="5"/>
        <v>329</v>
      </c>
      <c r="B330" s="69" t="s">
        <v>934</v>
      </c>
      <c r="C330" s="78" t="s">
        <v>935</v>
      </c>
      <c r="D330" s="23">
        <v>0</v>
      </c>
      <c r="E330" s="71" t="s">
        <v>1125</v>
      </c>
      <c r="F330" s="71"/>
      <c r="G330" s="71"/>
      <c r="H330" s="72" t="s">
        <v>195</v>
      </c>
      <c r="I330" s="71"/>
    </row>
    <row r="331" spans="1:9" x14ac:dyDescent="0.3">
      <c r="A331" s="18">
        <f t="shared" si="5"/>
        <v>330</v>
      </c>
      <c r="B331" s="69" t="s">
        <v>936</v>
      </c>
      <c r="C331" s="78" t="s">
        <v>937</v>
      </c>
      <c r="D331" s="23">
        <v>15</v>
      </c>
      <c r="E331" s="71" t="s">
        <v>1113</v>
      </c>
      <c r="F331" s="71"/>
      <c r="G331" s="71"/>
      <c r="H331" s="72" t="s">
        <v>222</v>
      </c>
      <c r="I331" s="71"/>
    </row>
    <row r="332" spans="1:9" x14ac:dyDescent="0.3">
      <c r="A332" s="18">
        <f t="shared" si="5"/>
        <v>331</v>
      </c>
      <c r="B332" s="78" t="s">
        <v>938</v>
      </c>
      <c r="C332" s="78" t="s">
        <v>939</v>
      </c>
      <c r="D332" s="23">
        <v>48</v>
      </c>
      <c r="E332" s="71" t="s">
        <v>1114</v>
      </c>
      <c r="F332" s="71"/>
      <c r="G332" s="71"/>
      <c r="H332" s="72" t="s">
        <v>267</v>
      </c>
      <c r="I332" s="71"/>
    </row>
    <row r="333" spans="1:9" x14ac:dyDescent="0.3">
      <c r="A333" s="18">
        <f t="shared" si="5"/>
        <v>332</v>
      </c>
      <c r="B333" s="78" t="s">
        <v>940</v>
      </c>
      <c r="C333" s="78" t="s">
        <v>941</v>
      </c>
      <c r="D333" s="23">
        <v>400</v>
      </c>
      <c r="E333" s="71" t="s">
        <v>1111</v>
      </c>
      <c r="F333" s="71"/>
      <c r="G333" s="71"/>
      <c r="H333" s="72" t="s">
        <v>24</v>
      </c>
      <c r="I333" s="71"/>
    </row>
    <row r="334" spans="1:9" x14ac:dyDescent="0.3">
      <c r="A334" s="18">
        <f t="shared" si="5"/>
        <v>333</v>
      </c>
      <c r="B334" s="78" t="s">
        <v>942</v>
      </c>
      <c r="C334" s="78" t="s">
        <v>943</v>
      </c>
      <c r="D334" s="23">
        <v>600</v>
      </c>
      <c r="E334" s="71" t="s">
        <v>1115</v>
      </c>
      <c r="F334" s="71"/>
      <c r="G334" s="71"/>
      <c r="H334" s="72" t="s">
        <v>357</v>
      </c>
      <c r="I334" s="71"/>
    </row>
    <row r="335" spans="1:9" x14ac:dyDescent="0.3">
      <c r="A335" s="18">
        <f t="shared" si="5"/>
        <v>334</v>
      </c>
      <c r="B335" s="78" t="s">
        <v>944</v>
      </c>
      <c r="C335" s="78" t="s">
        <v>943</v>
      </c>
      <c r="D335" s="23">
        <v>600</v>
      </c>
      <c r="E335" s="71" t="s">
        <v>1115</v>
      </c>
      <c r="F335" s="71"/>
      <c r="G335" s="71"/>
      <c r="H335" s="72" t="s">
        <v>357</v>
      </c>
      <c r="I335" s="71"/>
    </row>
    <row r="336" spans="1:9" x14ac:dyDescent="0.3">
      <c r="A336" s="18">
        <f t="shared" si="5"/>
        <v>335</v>
      </c>
      <c r="B336" s="78" t="s">
        <v>945</v>
      </c>
      <c r="C336" s="78" t="s">
        <v>943</v>
      </c>
      <c r="D336" s="23">
        <v>300</v>
      </c>
      <c r="E336" s="71" t="s">
        <v>1115</v>
      </c>
      <c r="F336" s="71"/>
      <c r="G336" s="71"/>
      <c r="H336" s="72" t="s">
        <v>357</v>
      </c>
      <c r="I336" s="71"/>
    </row>
    <row r="337" spans="1:9" x14ac:dyDescent="0.3">
      <c r="A337" s="18">
        <f t="shared" si="5"/>
        <v>336</v>
      </c>
      <c r="B337" s="78" t="s">
        <v>946</v>
      </c>
      <c r="C337" s="78" t="s">
        <v>943</v>
      </c>
      <c r="D337" s="23">
        <v>600</v>
      </c>
      <c r="E337" s="71" t="s">
        <v>1115</v>
      </c>
      <c r="F337" s="71"/>
      <c r="G337" s="71"/>
      <c r="H337" s="72" t="s">
        <v>357</v>
      </c>
      <c r="I337" s="71"/>
    </row>
    <row r="338" spans="1:9" x14ac:dyDescent="0.3">
      <c r="A338" s="18">
        <f t="shared" si="5"/>
        <v>337</v>
      </c>
      <c r="B338" s="78" t="s">
        <v>947</v>
      </c>
      <c r="C338" s="78" t="s">
        <v>943</v>
      </c>
      <c r="D338" s="23">
        <v>600</v>
      </c>
      <c r="E338" s="71" t="s">
        <v>1115</v>
      </c>
      <c r="F338" s="71"/>
      <c r="G338" s="71"/>
      <c r="H338" s="72" t="s">
        <v>357</v>
      </c>
      <c r="I338" s="71"/>
    </row>
    <row r="339" spans="1:9" x14ac:dyDescent="0.3">
      <c r="A339" s="18">
        <f t="shared" si="5"/>
        <v>338</v>
      </c>
      <c r="B339" s="78" t="s">
        <v>948</v>
      </c>
      <c r="C339" s="78" t="s">
        <v>943</v>
      </c>
      <c r="D339" s="23">
        <v>600</v>
      </c>
      <c r="E339" s="71" t="s">
        <v>1115</v>
      </c>
      <c r="F339" s="71"/>
      <c r="G339" s="71"/>
      <c r="H339" s="72" t="s">
        <v>357</v>
      </c>
      <c r="I339" s="71"/>
    </row>
    <row r="340" spans="1:9" x14ac:dyDescent="0.3">
      <c r="A340" s="18">
        <f t="shared" si="5"/>
        <v>339</v>
      </c>
      <c r="B340" s="78" t="s">
        <v>949</v>
      </c>
      <c r="C340" s="78" t="s">
        <v>943</v>
      </c>
      <c r="D340" s="23">
        <v>300</v>
      </c>
      <c r="E340" s="71" t="s">
        <v>1115</v>
      </c>
      <c r="F340" s="71"/>
      <c r="G340" s="71"/>
      <c r="H340" s="72" t="s">
        <v>357</v>
      </c>
      <c r="I340" s="71"/>
    </row>
    <row r="341" spans="1:9" x14ac:dyDescent="0.3">
      <c r="A341" s="18">
        <f t="shared" si="5"/>
        <v>340</v>
      </c>
      <c r="B341" s="78" t="s">
        <v>950</v>
      </c>
      <c r="C341" s="78" t="s">
        <v>943</v>
      </c>
      <c r="D341" s="23">
        <v>1200</v>
      </c>
      <c r="E341" s="71" t="s">
        <v>1115</v>
      </c>
      <c r="F341" s="71"/>
      <c r="G341" s="71"/>
      <c r="H341" s="72" t="s">
        <v>357</v>
      </c>
      <c r="I341" s="71"/>
    </row>
    <row r="342" spans="1:9" x14ac:dyDescent="0.3">
      <c r="A342" s="18">
        <f t="shared" si="5"/>
        <v>341</v>
      </c>
      <c r="B342" s="78" t="s">
        <v>951</v>
      </c>
      <c r="C342" s="78" t="s">
        <v>943</v>
      </c>
      <c r="D342" s="23">
        <v>1200</v>
      </c>
      <c r="E342" s="71" t="s">
        <v>1115</v>
      </c>
      <c r="F342" s="71"/>
      <c r="G342" s="71"/>
      <c r="H342" s="72" t="s">
        <v>357</v>
      </c>
      <c r="I342" s="71"/>
    </row>
    <row r="343" spans="1:9" x14ac:dyDescent="0.3">
      <c r="A343" s="18">
        <f t="shared" si="5"/>
        <v>342</v>
      </c>
      <c r="B343" s="78" t="s">
        <v>952</v>
      </c>
      <c r="C343" s="78" t="s">
        <v>953</v>
      </c>
      <c r="D343" s="23">
        <v>115</v>
      </c>
      <c r="E343" s="71" t="s">
        <v>1111</v>
      </c>
      <c r="F343" s="71"/>
      <c r="G343" s="71"/>
      <c r="H343" s="72" t="s">
        <v>54</v>
      </c>
      <c r="I343" s="71"/>
    </row>
    <row r="344" spans="1:9" x14ac:dyDescent="0.3">
      <c r="A344" s="18">
        <f t="shared" si="5"/>
        <v>343</v>
      </c>
      <c r="B344" s="78" t="s">
        <v>954</v>
      </c>
      <c r="C344" s="78" t="s">
        <v>955</v>
      </c>
      <c r="D344" s="23">
        <v>32</v>
      </c>
      <c r="E344" s="71" t="s">
        <v>1115</v>
      </c>
      <c r="F344" s="71"/>
      <c r="G344" s="71"/>
      <c r="H344" s="72" t="s">
        <v>956</v>
      </c>
      <c r="I344" s="71"/>
    </row>
    <row r="345" spans="1:9" x14ac:dyDescent="0.3">
      <c r="A345" s="18">
        <f t="shared" si="5"/>
        <v>344</v>
      </c>
      <c r="B345" s="78" t="s">
        <v>957</v>
      </c>
      <c r="C345" s="78" t="s">
        <v>958</v>
      </c>
      <c r="D345" s="23">
        <v>18400000</v>
      </c>
      <c r="E345" s="71" t="s">
        <v>1112</v>
      </c>
      <c r="F345" s="71"/>
      <c r="G345" s="71"/>
      <c r="H345" s="72" t="s">
        <v>264</v>
      </c>
      <c r="I345" s="71"/>
    </row>
    <row r="346" spans="1:9" x14ac:dyDescent="0.3">
      <c r="A346" s="18">
        <f t="shared" si="5"/>
        <v>345</v>
      </c>
      <c r="B346" s="78" t="s">
        <v>959</v>
      </c>
      <c r="C346" s="79" t="s">
        <v>960</v>
      </c>
      <c r="D346" s="23">
        <v>0.3</v>
      </c>
      <c r="E346" s="29" t="s">
        <v>1130</v>
      </c>
      <c r="F346" s="29"/>
      <c r="G346" s="29"/>
      <c r="H346" s="73" t="s">
        <v>333</v>
      </c>
      <c r="I346" s="71"/>
    </row>
    <row r="347" spans="1:9" x14ac:dyDescent="0.3">
      <c r="A347" s="18">
        <f t="shared" si="5"/>
        <v>346</v>
      </c>
      <c r="B347" s="78" t="s">
        <v>961</v>
      </c>
      <c r="C347" s="78" t="s">
        <v>962</v>
      </c>
      <c r="D347" s="23">
        <v>1.22</v>
      </c>
      <c r="E347" s="71" t="s">
        <v>1113</v>
      </c>
      <c r="F347" s="71"/>
      <c r="G347" s="71"/>
      <c r="H347" s="72" t="s">
        <v>180</v>
      </c>
      <c r="I347" s="71"/>
    </row>
    <row r="348" spans="1:9" x14ac:dyDescent="0.3">
      <c r="A348" s="18">
        <f t="shared" si="5"/>
        <v>347</v>
      </c>
      <c r="B348" s="78" t="s">
        <v>963</v>
      </c>
      <c r="C348" s="78" t="s">
        <v>964</v>
      </c>
      <c r="D348" s="23">
        <v>100</v>
      </c>
      <c r="E348" s="71" t="s">
        <v>1115</v>
      </c>
      <c r="F348" s="71"/>
      <c r="G348" s="71"/>
      <c r="H348" s="72" t="s">
        <v>189</v>
      </c>
      <c r="I348" s="71"/>
    </row>
    <row r="349" spans="1:9" x14ac:dyDescent="0.3">
      <c r="A349" s="18">
        <f t="shared" si="5"/>
        <v>348</v>
      </c>
      <c r="B349" s="78" t="s">
        <v>965</v>
      </c>
      <c r="C349" s="78" t="s">
        <v>966</v>
      </c>
      <c r="D349" s="23">
        <v>1.75E-4</v>
      </c>
      <c r="E349" s="71" t="s">
        <v>1131</v>
      </c>
      <c r="F349" s="71"/>
      <c r="G349" s="71"/>
      <c r="H349" s="72" t="s">
        <v>183</v>
      </c>
      <c r="I349" s="71"/>
    </row>
    <row r="350" spans="1:9" x14ac:dyDescent="0.3">
      <c r="A350" s="18">
        <f t="shared" si="5"/>
        <v>349</v>
      </c>
      <c r="B350" s="78" t="s">
        <v>967</v>
      </c>
      <c r="C350" s="78" t="s">
        <v>968</v>
      </c>
      <c r="D350" s="23">
        <v>5000</v>
      </c>
      <c r="E350" s="71" t="s">
        <v>1132</v>
      </c>
      <c r="F350" s="71"/>
      <c r="G350" s="71"/>
      <c r="H350" s="72" t="s">
        <v>183</v>
      </c>
      <c r="I350" s="71"/>
    </row>
    <row r="351" spans="1:9" x14ac:dyDescent="0.3">
      <c r="A351" s="18">
        <f t="shared" si="5"/>
        <v>350</v>
      </c>
      <c r="B351" s="78" t="s">
        <v>969</v>
      </c>
      <c r="C351" s="78" t="s">
        <v>970</v>
      </c>
      <c r="D351" s="23">
        <v>10000</v>
      </c>
      <c r="E351" s="71" t="s">
        <v>1132</v>
      </c>
      <c r="F351" s="71"/>
      <c r="G351" s="71"/>
      <c r="H351" s="72" t="s">
        <v>186</v>
      </c>
      <c r="I351" s="71"/>
    </row>
    <row r="352" spans="1:9" x14ac:dyDescent="0.3">
      <c r="A352" s="18">
        <f t="shared" si="5"/>
        <v>351</v>
      </c>
      <c r="B352" s="78" t="s">
        <v>971</v>
      </c>
      <c r="C352" s="78" t="s">
        <v>972</v>
      </c>
      <c r="D352" s="23">
        <v>24</v>
      </c>
      <c r="E352" s="71" t="s">
        <v>1113</v>
      </c>
      <c r="F352" s="71"/>
      <c r="G352" s="71"/>
      <c r="H352" s="72" t="s">
        <v>177</v>
      </c>
      <c r="I352" s="71"/>
    </row>
    <row r="353" spans="1:9" x14ac:dyDescent="0.3">
      <c r="A353" s="18">
        <f t="shared" si="5"/>
        <v>352</v>
      </c>
      <c r="B353" s="78" t="s">
        <v>973</v>
      </c>
      <c r="C353" s="78" t="s">
        <v>974</v>
      </c>
      <c r="D353" s="23">
        <v>1</v>
      </c>
      <c r="E353" s="71" t="s">
        <v>1133</v>
      </c>
      <c r="F353" s="71"/>
      <c r="G353" s="71"/>
      <c r="H353" s="72" t="s">
        <v>180</v>
      </c>
      <c r="I353" s="71"/>
    </row>
    <row r="354" spans="1:9" x14ac:dyDescent="0.3">
      <c r="A354" s="18">
        <f t="shared" si="5"/>
        <v>353</v>
      </c>
      <c r="B354" s="78" t="s">
        <v>975</v>
      </c>
      <c r="C354" s="78" t="s">
        <v>976</v>
      </c>
      <c r="D354" s="23">
        <v>110500</v>
      </c>
      <c r="E354" s="71" t="s">
        <v>1112</v>
      </c>
      <c r="F354" s="71"/>
      <c r="G354" s="71"/>
      <c r="H354" s="72" t="s">
        <v>153</v>
      </c>
      <c r="I354" s="71"/>
    </row>
    <row r="355" spans="1:9" x14ac:dyDescent="0.3">
      <c r="A355" s="18">
        <f t="shared" si="5"/>
        <v>354</v>
      </c>
      <c r="B355" s="69" t="s">
        <v>1065</v>
      </c>
      <c r="C355" s="78" t="s">
        <v>977</v>
      </c>
      <c r="D355" s="23">
        <v>370</v>
      </c>
      <c r="E355" s="71" t="s">
        <v>1123</v>
      </c>
      <c r="F355" s="71"/>
      <c r="G355" s="71"/>
      <c r="H355" s="72" t="s">
        <v>39</v>
      </c>
      <c r="I355" s="71"/>
    </row>
    <row r="356" spans="1:9" ht="28.8" x14ac:dyDescent="0.3">
      <c r="A356" s="18">
        <f t="shared" si="5"/>
        <v>355</v>
      </c>
      <c r="B356" s="78" t="s">
        <v>978</v>
      </c>
      <c r="C356" s="78" t="s">
        <v>979</v>
      </c>
      <c r="D356" s="23">
        <v>230000000</v>
      </c>
      <c r="E356" s="71" t="s">
        <v>1112</v>
      </c>
      <c r="F356" s="71"/>
      <c r="G356" s="71"/>
      <c r="H356" s="72" t="s">
        <v>258</v>
      </c>
      <c r="I356" s="71"/>
    </row>
    <row r="357" spans="1:9" ht="28.8" x14ac:dyDescent="0.3">
      <c r="A357" s="18">
        <f t="shared" si="5"/>
        <v>356</v>
      </c>
      <c r="B357" s="78" t="s">
        <v>980</v>
      </c>
      <c r="C357" s="78" t="s">
        <v>979</v>
      </c>
      <c r="D357" s="23">
        <v>245000000</v>
      </c>
      <c r="E357" s="71" t="s">
        <v>1112</v>
      </c>
      <c r="F357" s="71"/>
      <c r="G357" s="71"/>
      <c r="H357" s="72" t="s">
        <v>258</v>
      </c>
      <c r="I357" s="71"/>
    </row>
    <row r="358" spans="1:9" x14ac:dyDescent="0.3">
      <c r="A358" s="18">
        <f t="shared" si="5"/>
        <v>357</v>
      </c>
      <c r="B358" s="78" t="s">
        <v>981</v>
      </c>
      <c r="C358" s="78" t="s">
        <v>982</v>
      </c>
      <c r="D358" s="23">
        <v>390000</v>
      </c>
      <c r="E358" s="71" t="s">
        <v>1112</v>
      </c>
      <c r="F358" s="71"/>
      <c r="G358" s="71"/>
      <c r="H358" s="72" t="s">
        <v>162</v>
      </c>
      <c r="I358" s="71"/>
    </row>
    <row r="359" spans="1:9" x14ac:dyDescent="0.3">
      <c r="A359" s="18">
        <f t="shared" si="5"/>
        <v>358</v>
      </c>
      <c r="B359" s="78" t="s">
        <v>983</v>
      </c>
      <c r="C359" s="78" t="s">
        <v>984</v>
      </c>
      <c r="D359" s="23">
        <v>26</v>
      </c>
      <c r="E359" s="71" t="s">
        <v>1115</v>
      </c>
      <c r="F359" s="71"/>
      <c r="G359" s="71"/>
      <c r="H359" s="72" t="s">
        <v>165</v>
      </c>
      <c r="I359" s="71"/>
    </row>
    <row r="360" spans="1:9" x14ac:dyDescent="0.3">
      <c r="A360" s="18">
        <f t="shared" si="5"/>
        <v>359</v>
      </c>
      <c r="B360" s="78" t="s">
        <v>985</v>
      </c>
      <c r="C360" s="78" t="s">
        <v>986</v>
      </c>
      <c r="D360" s="23">
        <v>1300000</v>
      </c>
      <c r="E360" s="71" t="s">
        <v>1112</v>
      </c>
      <c r="F360" s="71"/>
      <c r="G360" s="71"/>
      <c r="H360" s="72" t="s">
        <v>168</v>
      </c>
      <c r="I360" s="71"/>
    </row>
    <row r="361" spans="1:9" x14ac:dyDescent="0.3">
      <c r="A361" s="18">
        <f t="shared" si="5"/>
        <v>360</v>
      </c>
      <c r="B361" s="78" t="s">
        <v>987</v>
      </c>
      <c r="C361" s="78" t="s">
        <v>988</v>
      </c>
      <c r="D361" s="23">
        <v>465</v>
      </c>
      <c r="E361" s="71" t="s">
        <v>1080</v>
      </c>
      <c r="F361" s="71"/>
      <c r="G361" s="71"/>
      <c r="H361" s="72" t="s">
        <v>126</v>
      </c>
      <c r="I361" s="71"/>
    </row>
    <row r="362" spans="1:9" x14ac:dyDescent="0.3">
      <c r="A362" s="18">
        <f t="shared" si="5"/>
        <v>361</v>
      </c>
      <c r="B362" s="78" t="s">
        <v>989</v>
      </c>
      <c r="C362" s="78" t="s">
        <v>990</v>
      </c>
      <c r="D362" s="23">
        <v>480</v>
      </c>
      <c r="E362" s="71" t="s">
        <v>1123</v>
      </c>
      <c r="F362" s="71"/>
      <c r="G362" s="71"/>
      <c r="H362" s="72" t="s">
        <v>108</v>
      </c>
      <c r="I362" s="71"/>
    </row>
    <row r="363" spans="1:9" x14ac:dyDescent="0.3">
      <c r="A363" s="18">
        <f t="shared" si="5"/>
        <v>362</v>
      </c>
      <c r="B363" s="78" t="s">
        <v>991</v>
      </c>
      <c r="C363" s="78" t="s">
        <v>992</v>
      </c>
      <c r="D363" s="23">
        <v>460</v>
      </c>
      <c r="E363" s="71" t="s">
        <v>1123</v>
      </c>
      <c r="F363" s="71"/>
      <c r="G363" s="71"/>
      <c r="H363" s="72" t="s">
        <v>36</v>
      </c>
      <c r="I363" s="71"/>
    </row>
    <row r="364" spans="1:9" ht="28.8" x14ac:dyDescent="0.3">
      <c r="A364" s="18">
        <f t="shared" si="5"/>
        <v>363</v>
      </c>
      <c r="B364" s="78" t="s">
        <v>993</v>
      </c>
      <c r="C364" s="79" t="s">
        <v>994</v>
      </c>
      <c r="D364" s="23">
        <v>0</v>
      </c>
      <c r="E364" s="29" t="s">
        <v>1120</v>
      </c>
      <c r="F364" s="29"/>
      <c r="G364" s="29"/>
      <c r="H364" s="73" t="s">
        <v>342</v>
      </c>
      <c r="I364" s="71"/>
    </row>
    <row r="365" spans="1:9" ht="28.8" x14ac:dyDescent="0.3">
      <c r="A365" s="18">
        <f t="shared" si="5"/>
        <v>364</v>
      </c>
      <c r="B365" s="78" t="s">
        <v>995</v>
      </c>
      <c r="C365" s="79" t="s">
        <v>994</v>
      </c>
      <c r="D365" s="23">
        <v>3.94</v>
      </c>
      <c r="E365" s="29" t="s">
        <v>1120</v>
      </c>
      <c r="F365" s="29"/>
      <c r="G365" s="29"/>
      <c r="H365" s="73" t="s">
        <v>342</v>
      </c>
      <c r="I365" s="71"/>
    </row>
    <row r="366" spans="1:9" ht="28.8" x14ac:dyDescent="0.3">
      <c r="A366" s="18">
        <f t="shared" si="5"/>
        <v>365</v>
      </c>
      <c r="B366" s="78" t="s">
        <v>996</v>
      </c>
      <c r="C366" s="79" t="s">
        <v>994</v>
      </c>
      <c r="D366" s="23">
        <v>5.91</v>
      </c>
      <c r="E366" s="29" t="s">
        <v>1120</v>
      </c>
      <c r="F366" s="29"/>
      <c r="G366" s="29"/>
      <c r="H366" s="73" t="s">
        <v>342</v>
      </c>
      <c r="I366" s="71"/>
    </row>
    <row r="367" spans="1:9" ht="28.8" x14ac:dyDescent="0.3">
      <c r="A367" s="18">
        <f t="shared" si="5"/>
        <v>366</v>
      </c>
      <c r="B367" s="78" t="s">
        <v>997</v>
      </c>
      <c r="C367" s="79" t="s">
        <v>994</v>
      </c>
      <c r="D367" s="23">
        <v>7.88</v>
      </c>
      <c r="E367" s="29" t="s">
        <v>1120</v>
      </c>
      <c r="F367" s="29"/>
      <c r="G367" s="29"/>
      <c r="H367" s="73" t="s">
        <v>342</v>
      </c>
      <c r="I367" s="71"/>
    </row>
    <row r="368" spans="1:9" x14ac:dyDescent="0.3">
      <c r="A368" s="18">
        <f t="shared" si="5"/>
        <v>367</v>
      </c>
      <c r="B368" s="78" t="s">
        <v>998</v>
      </c>
      <c r="C368" s="78" t="s">
        <v>999</v>
      </c>
      <c r="D368" s="24">
        <v>1.6605389209999998E-27</v>
      </c>
      <c r="E368" s="71" t="s">
        <v>1075</v>
      </c>
      <c r="F368" s="71"/>
      <c r="G368" s="71"/>
      <c r="H368" s="72" t="s">
        <v>243</v>
      </c>
      <c r="I368" s="71"/>
    </row>
    <row r="369" spans="1:9" x14ac:dyDescent="0.3">
      <c r="A369" s="18">
        <f t="shared" si="5"/>
        <v>368</v>
      </c>
      <c r="B369" s="78" t="s">
        <v>1000</v>
      </c>
      <c r="C369" s="78" t="s">
        <v>1001</v>
      </c>
      <c r="D369" s="23">
        <v>0</v>
      </c>
      <c r="E369" s="71" t="s">
        <v>1075</v>
      </c>
      <c r="F369" s="71"/>
      <c r="G369" s="71"/>
      <c r="H369" s="72" t="s">
        <v>165</v>
      </c>
      <c r="I369" s="71"/>
    </row>
    <row r="370" spans="1:9" x14ac:dyDescent="0.3">
      <c r="A370" s="18">
        <f t="shared" si="5"/>
        <v>369</v>
      </c>
      <c r="B370" s="78" t="s">
        <v>1002</v>
      </c>
      <c r="C370" s="78" t="s">
        <v>1003</v>
      </c>
      <c r="D370" s="23">
        <v>0.5</v>
      </c>
      <c r="E370" s="71" t="s">
        <v>1082</v>
      </c>
      <c r="F370" s="71"/>
      <c r="G370" s="71"/>
      <c r="H370" s="72" t="s">
        <v>231</v>
      </c>
      <c r="I370" s="71"/>
    </row>
    <row r="371" spans="1:9" x14ac:dyDescent="0.3">
      <c r="A371" s="18">
        <f t="shared" si="5"/>
        <v>370</v>
      </c>
      <c r="B371" s="78" t="s">
        <v>1004</v>
      </c>
      <c r="C371" s="78" t="s">
        <v>1005</v>
      </c>
      <c r="D371" s="23">
        <v>0.43997007542033101</v>
      </c>
      <c r="E371" s="71" t="s">
        <v>1070</v>
      </c>
      <c r="F371" s="71"/>
      <c r="G371" s="71"/>
      <c r="H371" s="72" t="s">
        <v>162</v>
      </c>
      <c r="I371" s="71"/>
    </row>
    <row r="372" spans="1:9" x14ac:dyDescent="0.3">
      <c r="A372" s="18">
        <f t="shared" si="5"/>
        <v>371</v>
      </c>
      <c r="B372" s="78" t="s">
        <v>1006</v>
      </c>
      <c r="C372" s="78" t="s">
        <v>1007</v>
      </c>
      <c r="D372" s="23">
        <v>0.3</v>
      </c>
      <c r="E372" s="71" t="s">
        <v>1076</v>
      </c>
      <c r="F372" s="71"/>
      <c r="G372" s="71"/>
      <c r="H372" s="72" t="s">
        <v>123</v>
      </c>
      <c r="I372" s="71"/>
    </row>
    <row r="373" spans="1:9" ht="28.8" x14ac:dyDescent="0.3">
      <c r="A373" s="18">
        <f t="shared" si="5"/>
        <v>372</v>
      </c>
      <c r="B373" s="78" t="s">
        <v>1008</v>
      </c>
      <c r="C373" s="78" t="s">
        <v>1009</v>
      </c>
      <c r="D373" s="23">
        <v>0.3</v>
      </c>
      <c r="E373" s="71" t="s">
        <v>1076</v>
      </c>
      <c r="F373" s="71"/>
      <c r="G373" s="71"/>
      <c r="H373" s="72" t="s">
        <v>123</v>
      </c>
      <c r="I373" s="71"/>
    </row>
    <row r="374" spans="1:9" x14ac:dyDescent="0.3">
      <c r="A374" s="18">
        <f t="shared" si="5"/>
        <v>373</v>
      </c>
      <c r="B374" s="78" t="s">
        <v>1010</v>
      </c>
      <c r="C374" s="79" t="s">
        <v>1011</v>
      </c>
      <c r="D374" s="24">
        <v>1493.47500685255</v>
      </c>
      <c r="E374" s="74" t="s">
        <v>1072</v>
      </c>
      <c r="F374" s="74"/>
      <c r="G374" s="74"/>
      <c r="H374" s="72" t="s">
        <v>486</v>
      </c>
      <c r="I374" s="71" t="s">
        <v>741</v>
      </c>
    </row>
    <row r="375" spans="1:9" x14ac:dyDescent="0.3">
      <c r="A375" s="18">
        <f t="shared" si="5"/>
        <v>374</v>
      </c>
      <c r="B375" s="78" t="s">
        <v>1012</v>
      </c>
      <c r="C375" s="78" t="s">
        <v>1013</v>
      </c>
      <c r="D375" s="24">
        <v>2044019.5788843301</v>
      </c>
      <c r="E375" s="71" t="s">
        <v>1072</v>
      </c>
      <c r="F375" s="71" t="s">
        <v>1515</v>
      </c>
      <c r="G375" s="71" t="s">
        <v>1160</v>
      </c>
      <c r="H375" s="72" t="s">
        <v>1014</v>
      </c>
      <c r="I375" s="71" t="s">
        <v>1012</v>
      </c>
    </row>
    <row r="376" spans="1:9" x14ac:dyDescent="0.3">
      <c r="A376" s="18">
        <f t="shared" si="5"/>
        <v>375</v>
      </c>
      <c r="B376" s="78" t="s">
        <v>1015</v>
      </c>
      <c r="C376" s="78" t="s">
        <v>1016</v>
      </c>
      <c r="D376" s="23">
        <v>0</v>
      </c>
      <c r="E376" s="71" t="s">
        <v>1134</v>
      </c>
      <c r="F376" s="71"/>
      <c r="G376" s="71"/>
      <c r="H376" s="72" t="s">
        <v>207</v>
      </c>
      <c r="I376" s="71"/>
    </row>
    <row r="377" spans="1:9" x14ac:dyDescent="0.3">
      <c r="A377" s="18">
        <f t="shared" si="5"/>
        <v>376</v>
      </c>
      <c r="B377" s="78" t="s">
        <v>1017</v>
      </c>
      <c r="C377" s="78" t="s">
        <v>1018</v>
      </c>
      <c r="D377" s="23">
        <v>100</v>
      </c>
      <c r="E377" s="71" t="s">
        <v>1076</v>
      </c>
      <c r="F377" s="71"/>
      <c r="G377" s="71"/>
      <c r="H377" s="72" t="s">
        <v>153</v>
      </c>
      <c r="I377" s="71"/>
    </row>
    <row r="378" spans="1:9" x14ac:dyDescent="0.3">
      <c r="A378" s="18">
        <f t="shared" si="5"/>
        <v>377</v>
      </c>
      <c r="B378" s="78" t="s">
        <v>1019</v>
      </c>
      <c r="C378" s="78" t="s">
        <v>1020</v>
      </c>
      <c r="D378" s="24">
        <v>10.4229762205157</v>
      </c>
      <c r="E378" s="71" t="s">
        <v>1134</v>
      </c>
      <c r="F378" s="71"/>
      <c r="G378" s="71"/>
      <c r="H378" s="72" t="s">
        <v>180</v>
      </c>
      <c r="I378" s="71"/>
    </row>
    <row r="379" spans="1:9" x14ac:dyDescent="0.3">
      <c r="A379" s="18">
        <f t="shared" si="5"/>
        <v>378</v>
      </c>
      <c r="B379" s="78" t="s">
        <v>1021</v>
      </c>
      <c r="C379" s="78" t="s">
        <v>1022</v>
      </c>
      <c r="D379" s="24">
        <v>21187467.5239226</v>
      </c>
      <c r="E379" s="71" t="s">
        <v>1075</v>
      </c>
      <c r="F379" s="71"/>
      <c r="G379" s="71"/>
      <c r="H379" s="72" t="s">
        <v>135</v>
      </c>
      <c r="I379" s="71"/>
    </row>
    <row r="380" spans="1:9" x14ac:dyDescent="0.3">
      <c r="A380" s="18">
        <f t="shared" si="5"/>
        <v>379</v>
      </c>
      <c r="B380" s="78" t="s">
        <v>1023</v>
      </c>
      <c r="C380" s="78" t="s">
        <v>1024</v>
      </c>
      <c r="D380" s="23">
        <v>100000</v>
      </c>
      <c r="E380" s="71" t="s">
        <v>1075</v>
      </c>
      <c r="F380" s="71"/>
      <c r="G380" s="71"/>
      <c r="H380" s="72" t="s">
        <v>564</v>
      </c>
      <c r="I380" s="71" t="s">
        <v>1069</v>
      </c>
    </row>
    <row r="381" spans="1:9" x14ac:dyDescent="0.3">
      <c r="A381" s="18">
        <f t="shared" si="5"/>
        <v>380</v>
      </c>
      <c r="B381" s="78" t="s">
        <v>1025</v>
      </c>
      <c r="C381" s="78" t="s">
        <v>1026</v>
      </c>
      <c r="D381" s="23">
        <v>1125639.1133101501</v>
      </c>
      <c r="E381" s="71" t="s">
        <v>1075</v>
      </c>
      <c r="F381" s="71"/>
      <c r="G381" s="71"/>
      <c r="H381" s="72" t="s">
        <v>72</v>
      </c>
      <c r="I381" s="71"/>
    </row>
    <row r="382" spans="1:9" x14ac:dyDescent="0.3">
      <c r="A382" s="18">
        <f t="shared" si="5"/>
        <v>381</v>
      </c>
      <c r="B382" s="78" t="s">
        <v>1027</v>
      </c>
      <c r="C382" s="78" t="s">
        <v>1028</v>
      </c>
      <c r="D382" s="23">
        <v>0</v>
      </c>
      <c r="E382" s="71" t="s">
        <v>1075</v>
      </c>
      <c r="F382" s="71"/>
      <c r="G382" s="71"/>
      <c r="H382" s="72" t="s">
        <v>75</v>
      </c>
      <c r="I382" s="71"/>
    </row>
    <row r="383" spans="1:9" x14ac:dyDescent="0.3">
      <c r="A383" s="18">
        <f t="shared" si="5"/>
        <v>382</v>
      </c>
      <c r="B383" s="78" t="s">
        <v>1029</v>
      </c>
      <c r="C383" s="78" t="s">
        <v>1030</v>
      </c>
      <c r="D383" s="23">
        <v>0</v>
      </c>
      <c r="E383" s="71" t="s">
        <v>1075</v>
      </c>
      <c r="F383" s="71"/>
      <c r="G383" s="71"/>
      <c r="H383" s="72" t="s">
        <v>75</v>
      </c>
      <c r="I383" s="71"/>
    </row>
    <row r="384" spans="1:9" x14ac:dyDescent="0.3">
      <c r="A384" s="18">
        <f t="shared" si="5"/>
        <v>383</v>
      </c>
      <c r="B384" s="78" t="s">
        <v>1031</v>
      </c>
      <c r="C384" s="78" t="s">
        <v>1032</v>
      </c>
      <c r="D384" s="23">
        <v>1312706.2229976901</v>
      </c>
      <c r="E384" s="71" t="s">
        <v>1075</v>
      </c>
      <c r="F384" s="71"/>
      <c r="G384" s="71"/>
      <c r="H384" s="72" t="s">
        <v>78</v>
      </c>
      <c r="I384" s="71"/>
    </row>
    <row r="385" spans="1:9" x14ac:dyDescent="0.3">
      <c r="A385" s="18">
        <f t="shared" si="5"/>
        <v>384</v>
      </c>
      <c r="B385" s="78" t="s">
        <v>1033</v>
      </c>
      <c r="C385" s="78" t="s">
        <v>1034</v>
      </c>
      <c r="D385" s="23">
        <v>0</v>
      </c>
      <c r="E385" s="71" t="s">
        <v>1075</v>
      </c>
      <c r="F385" s="71"/>
      <c r="G385" s="71"/>
      <c r="H385" s="72" t="s">
        <v>81</v>
      </c>
      <c r="I385" s="71"/>
    </row>
    <row r="386" spans="1:9" x14ac:dyDescent="0.3">
      <c r="A386" s="18">
        <f t="shared" si="5"/>
        <v>385</v>
      </c>
      <c r="B386" s="78" t="s">
        <v>1035</v>
      </c>
      <c r="C386" s="78" t="s">
        <v>1036</v>
      </c>
      <c r="D386" s="24">
        <v>36370</v>
      </c>
      <c r="E386" s="71" t="s">
        <v>1075</v>
      </c>
      <c r="F386" s="71"/>
      <c r="G386" s="71"/>
      <c r="H386" s="72" t="s">
        <v>111</v>
      </c>
      <c r="I386" s="71"/>
    </row>
    <row r="387" spans="1:9" x14ac:dyDescent="0.3">
      <c r="A387" s="18">
        <f t="shared" si="5"/>
        <v>386</v>
      </c>
      <c r="B387" s="78" t="s">
        <v>1037</v>
      </c>
      <c r="C387" s="78" t="s">
        <v>1038</v>
      </c>
      <c r="D387" s="24">
        <v>19630</v>
      </c>
      <c r="E387" s="71" t="s">
        <v>1135</v>
      </c>
      <c r="F387" s="71"/>
      <c r="G387" s="71"/>
      <c r="H387" s="72" t="s">
        <v>105</v>
      </c>
      <c r="I387" s="71"/>
    </row>
    <row r="388" spans="1:9" x14ac:dyDescent="0.3">
      <c r="A388" s="18">
        <f t="shared" ref="A388:A399" si="6">A387+1</f>
        <v>387</v>
      </c>
      <c r="B388" s="78" t="s">
        <v>1039</v>
      </c>
      <c r="C388" s="78" t="s">
        <v>1040</v>
      </c>
      <c r="D388" s="24">
        <v>5774</v>
      </c>
      <c r="E388" s="71" t="s">
        <v>1135</v>
      </c>
      <c r="F388" s="71"/>
      <c r="G388" s="71"/>
      <c r="H388" s="72" t="s">
        <v>105</v>
      </c>
      <c r="I388" s="71"/>
    </row>
    <row r="389" spans="1:9" x14ac:dyDescent="0.3">
      <c r="A389" s="18">
        <f t="shared" si="6"/>
        <v>388</v>
      </c>
      <c r="B389" s="69" t="s">
        <v>1041</v>
      </c>
      <c r="C389" s="78" t="s">
        <v>1042</v>
      </c>
      <c r="D389" s="23">
        <v>0</v>
      </c>
      <c r="E389" s="71" t="s">
        <v>1075</v>
      </c>
      <c r="F389" s="71"/>
      <c r="G389" s="71"/>
      <c r="H389" s="72" t="s">
        <v>105</v>
      </c>
      <c r="I389" s="71"/>
    </row>
    <row r="390" spans="1:9" x14ac:dyDescent="0.3">
      <c r="A390" s="18">
        <f t="shared" si="6"/>
        <v>389</v>
      </c>
      <c r="B390" s="78" t="s">
        <v>1043</v>
      </c>
      <c r="C390" s="78" t="s">
        <v>1044</v>
      </c>
      <c r="D390" s="23">
        <v>0</v>
      </c>
      <c r="E390" s="71" t="s">
        <v>1075</v>
      </c>
      <c r="F390" s="71"/>
      <c r="G390" s="71"/>
      <c r="H390" s="72" t="s">
        <v>129</v>
      </c>
      <c r="I390" s="71"/>
    </row>
    <row r="391" spans="1:9" x14ac:dyDescent="0.3">
      <c r="A391" s="18">
        <f t="shared" si="6"/>
        <v>390</v>
      </c>
      <c r="B391" s="78" t="s">
        <v>1045</v>
      </c>
      <c r="C391" s="78" t="s">
        <v>1046</v>
      </c>
      <c r="D391" s="23">
        <v>1484460.5217357599</v>
      </c>
      <c r="E391" s="71" t="s">
        <v>1075</v>
      </c>
      <c r="F391" s="71"/>
      <c r="G391" s="71"/>
      <c r="H391" s="72" t="s">
        <v>87</v>
      </c>
      <c r="I391" s="71"/>
    </row>
    <row r="392" spans="1:9" x14ac:dyDescent="0.3">
      <c r="A392" s="18">
        <f t="shared" si="6"/>
        <v>391</v>
      </c>
      <c r="B392" s="84" t="s">
        <v>1047</v>
      </c>
      <c r="C392" s="78" t="s">
        <v>1048</v>
      </c>
      <c r="D392" s="23">
        <v>0</v>
      </c>
      <c r="E392" s="71" t="s">
        <v>1075</v>
      </c>
      <c r="F392" s="71"/>
      <c r="G392" s="71"/>
      <c r="H392" s="72" t="s">
        <v>108</v>
      </c>
      <c r="I392" s="71"/>
    </row>
    <row r="393" spans="1:9" x14ac:dyDescent="0.3">
      <c r="A393" s="18">
        <f t="shared" si="6"/>
        <v>392</v>
      </c>
      <c r="B393" s="78" t="s">
        <v>1049</v>
      </c>
      <c r="C393" s="78" t="s">
        <v>1050</v>
      </c>
      <c r="D393" s="23">
        <v>1484460.5217357599</v>
      </c>
      <c r="E393" s="71" t="s">
        <v>1075</v>
      </c>
      <c r="F393" s="71"/>
      <c r="G393" s="71"/>
      <c r="H393" s="72" t="s">
        <v>90</v>
      </c>
      <c r="I393" s="71"/>
    </row>
    <row r="394" spans="1:9" x14ac:dyDescent="0.3">
      <c r="A394" s="18">
        <f t="shared" si="6"/>
        <v>393</v>
      </c>
      <c r="B394" s="78" t="s">
        <v>1051</v>
      </c>
      <c r="C394" s="79" t="s">
        <v>1052</v>
      </c>
      <c r="D394" s="24">
        <v>63.2645213124839</v>
      </c>
      <c r="E394" s="74" t="s">
        <v>1070</v>
      </c>
      <c r="F394" s="74"/>
      <c r="G394" s="74"/>
      <c r="H394" s="72" t="s">
        <v>479</v>
      </c>
      <c r="I394" s="71" t="s">
        <v>1067</v>
      </c>
    </row>
    <row r="395" spans="1:9" x14ac:dyDescent="0.3">
      <c r="A395" s="18">
        <f t="shared" si="6"/>
        <v>394</v>
      </c>
      <c r="B395" s="78" t="s">
        <v>1053</v>
      </c>
      <c r="C395" s="78" t="s">
        <v>1054</v>
      </c>
      <c r="D395" s="23">
        <v>1.9</v>
      </c>
      <c r="E395" s="71" t="s">
        <v>1076</v>
      </c>
      <c r="F395" s="71"/>
      <c r="G395" s="71"/>
      <c r="H395" s="72" t="s">
        <v>1055</v>
      </c>
      <c r="I395" s="71" t="s">
        <v>1056</v>
      </c>
    </row>
    <row r="396" spans="1:9" ht="57.6" x14ac:dyDescent="0.3">
      <c r="A396" s="18">
        <f t="shared" si="6"/>
        <v>395</v>
      </c>
      <c r="B396" s="78" t="s">
        <v>1056</v>
      </c>
      <c r="C396" s="78" t="s">
        <v>1057</v>
      </c>
      <c r="D396" s="24">
        <v>92803.910142994297</v>
      </c>
      <c r="E396" s="71" t="s">
        <v>1072</v>
      </c>
      <c r="F396" s="71" t="s">
        <v>1055</v>
      </c>
      <c r="G396" s="71" t="s">
        <v>1164</v>
      </c>
      <c r="H396" s="72" t="s">
        <v>1058</v>
      </c>
      <c r="I396" s="71" t="s">
        <v>1056</v>
      </c>
    </row>
    <row r="397" spans="1:9" x14ac:dyDescent="0.3">
      <c r="A397" s="18">
        <f t="shared" si="6"/>
        <v>396</v>
      </c>
      <c r="B397" s="78" t="s">
        <v>1059</v>
      </c>
      <c r="C397" s="78" t="s">
        <v>1060</v>
      </c>
      <c r="D397" s="23">
        <v>182147.697806485</v>
      </c>
      <c r="E397" s="71" t="s">
        <v>1075</v>
      </c>
      <c r="F397" s="71"/>
      <c r="G397" s="71"/>
      <c r="H397" s="72" t="s">
        <v>75</v>
      </c>
      <c r="I397" s="71"/>
    </row>
    <row r="398" spans="1:9" x14ac:dyDescent="0.3">
      <c r="A398" s="18">
        <f t="shared" si="6"/>
        <v>397</v>
      </c>
      <c r="B398" s="78" t="s">
        <v>1061</v>
      </c>
      <c r="C398" s="79" t="s">
        <v>1062</v>
      </c>
      <c r="D398" s="23">
        <v>0</v>
      </c>
      <c r="E398" s="74" t="s">
        <v>1075</v>
      </c>
      <c r="F398" s="74"/>
      <c r="G398" s="74"/>
      <c r="H398" s="73" t="s">
        <v>72</v>
      </c>
      <c r="I398" s="71"/>
    </row>
    <row r="399" spans="1:9" ht="28.8" x14ac:dyDescent="0.3">
      <c r="A399" s="18">
        <f t="shared" si="6"/>
        <v>398</v>
      </c>
      <c r="B399" s="78" t="s">
        <v>1063</v>
      </c>
      <c r="C399" s="78" t="s">
        <v>1064</v>
      </c>
      <c r="D399" s="23">
        <v>703.51756376241599</v>
      </c>
      <c r="E399" s="71" t="s">
        <v>1075</v>
      </c>
      <c r="F399" s="71" t="s">
        <v>1171</v>
      </c>
      <c r="G399" s="71" t="s">
        <v>1173</v>
      </c>
      <c r="H399" s="72" t="s">
        <v>333</v>
      </c>
      <c r="I399" s="71" t="s">
        <v>1063</v>
      </c>
    </row>
  </sheetData>
  <sortState xmlns:xlrd2="http://schemas.microsoft.com/office/spreadsheetml/2017/richdata2" ref="A2:H399">
    <sortCondition ref="B39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A9DF5-C2AC-4D16-B100-1E436843E491}">
  <dimension ref="A1:T147"/>
  <sheetViews>
    <sheetView zoomScale="70" zoomScaleNormal="70" workbookViewId="0">
      <pane ySplit="1" topLeftCell="A15" activePane="bottomLeft" state="frozen"/>
      <selection pane="bottomLeft" activeCell="B19" sqref="B19"/>
    </sheetView>
  </sheetViews>
  <sheetFormatPr defaultColWidth="8.88671875" defaultRowHeight="14.4" x14ac:dyDescent="0.3"/>
  <cols>
    <col min="1" max="1" width="4.109375" customWidth="1"/>
    <col min="2" max="2" width="18.44140625" customWidth="1"/>
    <col min="3" max="3" width="7.109375" customWidth="1"/>
    <col min="4" max="4" width="38" customWidth="1"/>
    <col min="5" max="5" width="22.109375" customWidth="1"/>
    <col min="6" max="6" width="70.88671875" style="49" customWidth="1"/>
    <col min="7" max="7" width="9" customWidth="1"/>
    <col min="8" max="8" width="44.6640625" style="40" customWidth="1"/>
    <col min="9" max="9" width="40.33203125" customWidth="1"/>
  </cols>
  <sheetData>
    <row r="1" spans="1:9" x14ac:dyDescent="0.3">
      <c r="A1" s="68" t="s">
        <v>1486</v>
      </c>
      <c r="B1" s="68" t="s">
        <v>1485</v>
      </c>
      <c r="C1" s="21" t="s">
        <v>1484</v>
      </c>
      <c r="D1" s="21" t="s">
        <v>1483</v>
      </c>
      <c r="E1" s="21" t="s">
        <v>1482</v>
      </c>
      <c r="F1" s="67" t="s">
        <v>1481</v>
      </c>
      <c r="G1" s="21" t="s">
        <v>1480</v>
      </c>
      <c r="H1" s="66" t="s">
        <v>1479</v>
      </c>
      <c r="I1" s="21" t="s">
        <v>1478</v>
      </c>
    </row>
    <row r="2" spans="1:9" s="65" customFormat="1" ht="30" customHeight="1" x14ac:dyDescent="0.5">
      <c r="A2" s="90" t="s">
        <v>1136</v>
      </c>
      <c r="B2" s="90"/>
      <c r="C2" s="90"/>
      <c r="D2" s="90"/>
      <c r="E2" s="90"/>
      <c r="F2" s="90"/>
      <c r="G2" s="90"/>
      <c r="H2" s="90"/>
      <c r="I2" s="90"/>
    </row>
    <row r="3" spans="1:9" ht="28.8" x14ac:dyDescent="0.3">
      <c r="A3" s="23">
        <v>1</v>
      </c>
      <c r="B3" s="31" t="s">
        <v>503</v>
      </c>
      <c r="C3" s="23" t="s">
        <v>1137</v>
      </c>
      <c r="D3" s="32" t="s">
        <v>1138</v>
      </c>
      <c r="E3" s="31" t="s">
        <v>503</v>
      </c>
      <c r="F3" s="30" t="s">
        <v>1139</v>
      </c>
      <c r="G3" s="33" t="s">
        <v>1072</v>
      </c>
      <c r="H3" s="29" t="s">
        <v>1140</v>
      </c>
      <c r="I3" s="23"/>
    </row>
    <row r="4" spans="1:9" x14ac:dyDescent="0.3">
      <c r="A4" s="23">
        <f t="shared" ref="A4:A9" si="0">A3+1</f>
        <v>2</v>
      </c>
      <c r="B4" s="23" t="s">
        <v>315</v>
      </c>
      <c r="C4" s="23" t="s">
        <v>1137</v>
      </c>
      <c r="D4" s="27" t="s">
        <v>1141</v>
      </c>
      <c r="E4" s="23" t="s">
        <v>315</v>
      </c>
      <c r="F4" s="30" t="s">
        <v>1488</v>
      </c>
      <c r="G4" s="26" t="s">
        <v>1075</v>
      </c>
      <c r="H4" s="29" t="s">
        <v>1490</v>
      </c>
      <c r="I4" s="23"/>
    </row>
    <row r="5" spans="1:9" ht="28.8" x14ac:dyDescent="0.3">
      <c r="A5" s="23">
        <f t="shared" si="0"/>
        <v>3</v>
      </c>
      <c r="B5" s="34" t="s">
        <v>398</v>
      </c>
      <c r="C5" s="23" t="s">
        <v>1137</v>
      </c>
      <c r="D5" s="35" t="s">
        <v>1142</v>
      </c>
      <c r="E5" s="34" t="s">
        <v>398</v>
      </c>
      <c r="F5" s="30" t="s">
        <v>1489</v>
      </c>
      <c r="G5" s="26" t="s">
        <v>1075</v>
      </c>
      <c r="H5" s="29" t="s">
        <v>316</v>
      </c>
      <c r="I5" s="23"/>
    </row>
    <row r="6" spans="1:9" x14ac:dyDescent="0.3">
      <c r="A6" s="23">
        <f t="shared" si="0"/>
        <v>4</v>
      </c>
      <c r="B6" s="23" t="s">
        <v>307</v>
      </c>
      <c r="C6" s="23" t="s">
        <v>1137</v>
      </c>
      <c r="D6" s="36" t="s">
        <v>1143</v>
      </c>
      <c r="E6" s="23" t="s">
        <v>307</v>
      </c>
      <c r="F6" s="30" t="s">
        <v>1487</v>
      </c>
      <c r="G6" s="26" t="s">
        <v>1075</v>
      </c>
      <c r="H6" s="29"/>
      <c r="I6" s="23"/>
    </row>
    <row r="7" spans="1:9" x14ac:dyDescent="0.3">
      <c r="A7" s="23">
        <f t="shared" si="0"/>
        <v>5</v>
      </c>
      <c r="B7" s="23" t="s">
        <v>496</v>
      </c>
      <c r="C7" s="23" t="s">
        <v>1137</v>
      </c>
      <c r="D7" s="36" t="s">
        <v>1144</v>
      </c>
      <c r="E7" s="23" t="s">
        <v>496</v>
      </c>
      <c r="F7" s="30" t="s">
        <v>1145</v>
      </c>
      <c r="G7" s="26" t="s">
        <v>1082</v>
      </c>
      <c r="H7" s="29" t="s">
        <v>1146</v>
      </c>
      <c r="I7" s="23"/>
    </row>
    <row r="8" spans="1:9" x14ac:dyDescent="0.3">
      <c r="A8" s="23">
        <f t="shared" si="0"/>
        <v>6</v>
      </c>
      <c r="B8" s="23" t="s">
        <v>434</v>
      </c>
      <c r="C8" s="23" t="s">
        <v>1137</v>
      </c>
      <c r="D8" s="37" t="s">
        <v>1147</v>
      </c>
      <c r="E8" s="23" t="s">
        <v>434</v>
      </c>
      <c r="F8" s="30" t="s">
        <v>1148</v>
      </c>
      <c r="G8" s="28" t="s">
        <v>1076</v>
      </c>
      <c r="H8" s="29" t="s">
        <v>1149</v>
      </c>
      <c r="I8" s="23"/>
    </row>
    <row r="9" spans="1:9" ht="86.4" x14ac:dyDescent="0.3">
      <c r="A9" s="23">
        <f t="shared" si="0"/>
        <v>7</v>
      </c>
      <c r="B9" s="23" t="s">
        <v>353</v>
      </c>
      <c r="C9" s="23" t="s">
        <v>1137</v>
      </c>
      <c r="D9" s="36" t="s">
        <v>1150</v>
      </c>
      <c r="E9" s="23" t="s">
        <v>353</v>
      </c>
      <c r="F9" s="47" t="s">
        <v>1309</v>
      </c>
      <c r="G9" s="26" t="s">
        <v>1075</v>
      </c>
      <c r="H9" s="29" t="s">
        <v>1151</v>
      </c>
      <c r="I9" s="23"/>
    </row>
    <row r="10" spans="1:9" ht="28.8" x14ac:dyDescent="0.3">
      <c r="A10" s="23">
        <v>8</v>
      </c>
      <c r="B10" s="23" t="s">
        <v>1491</v>
      </c>
      <c r="C10" s="23" t="s">
        <v>1137</v>
      </c>
      <c r="D10" s="36" t="s">
        <v>1492</v>
      </c>
      <c r="E10" s="23" t="s">
        <v>1491</v>
      </c>
      <c r="F10" s="47" t="s">
        <v>1488</v>
      </c>
      <c r="G10" s="26" t="s">
        <v>1493</v>
      </c>
      <c r="H10" s="29" t="s">
        <v>1494</v>
      </c>
      <c r="I10" s="23"/>
    </row>
    <row r="11" spans="1:9" ht="57.6" x14ac:dyDescent="0.3">
      <c r="A11" s="23">
        <f t="shared" ref="A11:A27" si="1">A10+1</f>
        <v>9</v>
      </c>
      <c r="B11" s="23" t="s">
        <v>698</v>
      </c>
      <c r="C11" s="23" t="s">
        <v>1137</v>
      </c>
      <c r="D11" s="36" t="s">
        <v>1152</v>
      </c>
      <c r="E11" s="23" t="s">
        <v>698</v>
      </c>
      <c r="F11" s="47" t="s">
        <v>1310</v>
      </c>
      <c r="G11" s="26" t="s">
        <v>1072</v>
      </c>
      <c r="H11" s="29" t="s">
        <v>1153</v>
      </c>
      <c r="I11" s="23"/>
    </row>
    <row r="12" spans="1:9" ht="43.2" x14ac:dyDescent="0.3">
      <c r="A12" s="23">
        <f t="shared" si="1"/>
        <v>10</v>
      </c>
      <c r="B12" s="23" t="s">
        <v>486</v>
      </c>
      <c r="C12" s="23" t="s">
        <v>1137</v>
      </c>
      <c r="D12" s="27" t="s">
        <v>1154</v>
      </c>
      <c r="E12" s="23" t="s">
        <v>486</v>
      </c>
      <c r="F12" s="47" t="s">
        <v>1311</v>
      </c>
      <c r="G12" s="25" t="s">
        <v>1155</v>
      </c>
      <c r="H12" s="29" t="s">
        <v>1156</v>
      </c>
      <c r="I12" s="23"/>
    </row>
    <row r="13" spans="1:9" ht="28.8" x14ac:dyDescent="0.3">
      <c r="A13" s="23">
        <f t="shared" si="1"/>
        <v>11</v>
      </c>
      <c r="B13" s="23" t="s">
        <v>1157</v>
      </c>
      <c r="C13" s="23" t="s">
        <v>1137</v>
      </c>
      <c r="D13" s="27" t="s">
        <v>1158</v>
      </c>
      <c r="E13" s="23" t="s">
        <v>1157</v>
      </c>
      <c r="F13" s="48" t="s">
        <v>1159</v>
      </c>
      <c r="G13" s="26" t="s">
        <v>1072</v>
      </c>
      <c r="H13" s="29" t="s">
        <v>1160</v>
      </c>
      <c r="I13" s="23"/>
    </row>
    <row r="14" spans="1:9" ht="216" x14ac:dyDescent="0.3">
      <c r="A14" s="23">
        <f t="shared" si="1"/>
        <v>12</v>
      </c>
      <c r="B14" s="23" t="s">
        <v>634</v>
      </c>
      <c r="C14" s="23" t="s">
        <v>1137</v>
      </c>
      <c r="D14" s="27" t="s">
        <v>1161</v>
      </c>
      <c r="E14" s="23" t="s">
        <v>634</v>
      </c>
      <c r="F14" s="47" t="s">
        <v>1312</v>
      </c>
      <c r="G14" s="26" t="s">
        <v>1072</v>
      </c>
      <c r="H14" s="29" t="s">
        <v>1162</v>
      </c>
      <c r="I14" s="23"/>
    </row>
    <row r="15" spans="1:9" ht="216" x14ac:dyDescent="0.3">
      <c r="A15" s="23">
        <f t="shared" si="1"/>
        <v>13</v>
      </c>
      <c r="B15" s="23" t="s">
        <v>1055</v>
      </c>
      <c r="C15" s="23" t="s">
        <v>1137</v>
      </c>
      <c r="D15" s="27" t="s">
        <v>1163</v>
      </c>
      <c r="E15" s="23" t="s">
        <v>1055</v>
      </c>
      <c r="F15" s="47" t="s">
        <v>1313</v>
      </c>
      <c r="G15" s="26" t="s">
        <v>1072</v>
      </c>
      <c r="H15" s="29" t="s">
        <v>1164</v>
      </c>
      <c r="I15" s="23"/>
    </row>
    <row r="16" spans="1:9" ht="28.8" x14ac:dyDescent="0.3">
      <c r="A16" s="23">
        <f t="shared" si="1"/>
        <v>14</v>
      </c>
      <c r="B16" s="23" t="s">
        <v>347</v>
      </c>
      <c r="C16" s="23" t="s">
        <v>1137</v>
      </c>
      <c r="D16" s="27" t="s">
        <v>1165</v>
      </c>
      <c r="E16" s="23" t="s">
        <v>347</v>
      </c>
      <c r="F16" s="47" t="s">
        <v>1314</v>
      </c>
      <c r="G16" s="26" t="s">
        <v>1078</v>
      </c>
      <c r="H16" s="29" t="s">
        <v>1166</v>
      </c>
      <c r="I16" s="23"/>
    </row>
    <row r="17" spans="1:19" x14ac:dyDescent="0.3">
      <c r="A17" s="23">
        <f t="shared" si="1"/>
        <v>15</v>
      </c>
      <c r="B17" s="23" t="s">
        <v>1167</v>
      </c>
      <c r="C17" s="23" t="s">
        <v>1137</v>
      </c>
      <c r="D17" s="27" t="s">
        <v>1168</v>
      </c>
      <c r="E17" s="23" t="s">
        <v>1167</v>
      </c>
      <c r="F17" s="47" t="s">
        <v>1169</v>
      </c>
      <c r="G17" s="26"/>
      <c r="H17" s="59" t="s">
        <v>1170</v>
      </c>
      <c r="I17" s="23"/>
    </row>
    <row r="18" spans="1:19" ht="72" x14ac:dyDescent="0.3">
      <c r="A18" s="23">
        <f t="shared" si="1"/>
        <v>16</v>
      </c>
      <c r="B18" s="23" t="s">
        <v>1171</v>
      </c>
      <c r="C18" s="23" t="s">
        <v>1137</v>
      </c>
      <c r="D18" s="27" t="s">
        <v>1172</v>
      </c>
      <c r="E18" s="23" t="s">
        <v>1171</v>
      </c>
      <c r="F18" s="47" t="s">
        <v>1315</v>
      </c>
      <c r="G18" s="26"/>
      <c r="H18" s="59" t="s">
        <v>1173</v>
      </c>
      <c r="I18" s="23"/>
    </row>
    <row r="19" spans="1:19" x14ac:dyDescent="0.3">
      <c r="A19" s="23">
        <f t="shared" si="1"/>
        <v>17</v>
      </c>
      <c r="B19" s="23" t="s">
        <v>352</v>
      </c>
      <c r="C19" s="23" t="s">
        <v>1137</v>
      </c>
      <c r="D19" s="23" t="s">
        <v>1174</v>
      </c>
      <c r="E19" s="23">
        <v>6.07624555157747</v>
      </c>
      <c r="F19" s="64" t="s">
        <v>1175</v>
      </c>
      <c r="G19" s="23" t="s">
        <v>1079</v>
      </c>
      <c r="H19" s="29" t="s">
        <v>350</v>
      </c>
      <c r="I19" s="23"/>
      <c r="K19" s="6"/>
    </row>
    <row r="20" spans="1:19" x14ac:dyDescent="0.3">
      <c r="A20" s="23">
        <f t="shared" si="1"/>
        <v>18</v>
      </c>
      <c r="B20" s="23" t="s">
        <v>467</v>
      </c>
      <c r="C20" s="23" t="s">
        <v>1137</v>
      </c>
      <c r="D20" s="23" t="s">
        <v>1176</v>
      </c>
      <c r="E20" s="23">
        <v>1.29528306583175</v>
      </c>
      <c r="F20" s="63" t="s">
        <v>1177</v>
      </c>
      <c r="G20" s="23" t="s">
        <v>15</v>
      </c>
      <c r="H20" s="29" t="s">
        <v>1178</v>
      </c>
      <c r="I20" s="23"/>
      <c r="K20" s="6"/>
    </row>
    <row r="21" spans="1:19" x14ac:dyDescent="0.3">
      <c r="A21" s="23">
        <f t="shared" si="1"/>
        <v>19</v>
      </c>
      <c r="B21" s="23" t="s">
        <v>421</v>
      </c>
      <c r="C21" s="23" t="s">
        <v>1137</v>
      </c>
      <c r="D21" s="23" t="s">
        <v>1179</v>
      </c>
      <c r="E21" s="23">
        <v>0.19081627049952399</v>
      </c>
      <c r="F21" s="63" t="s">
        <v>1180</v>
      </c>
      <c r="G21" s="23" t="s">
        <v>15</v>
      </c>
      <c r="H21" s="29" t="s">
        <v>1181</v>
      </c>
      <c r="I21" s="23"/>
      <c r="K21" s="6"/>
    </row>
    <row r="22" spans="1:19" ht="72" x14ac:dyDescent="0.3">
      <c r="A22" s="23">
        <f t="shared" si="1"/>
        <v>20</v>
      </c>
      <c r="B22" s="23" t="s">
        <v>472</v>
      </c>
      <c r="C22" s="23" t="s">
        <v>1137</v>
      </c>
      <c r="D22" s="23" t="s">
        <v>1182</v>
      </c>
      <c r="E22" s="23">
        <v>1.18959992234415</v>
      </c>
      <c r="F22" s="62" t="s">
        <v>1316</v>
      </c>
      <c r="G22" s="23" t="s">
        <v>15</v>
      </c>
      <c r="H22" s="29" t="s">
        <v>1183</v>
      </c>
      <c r="I22" s="23"/>
      <c r="K22" s="6"/>
    </row>
    <row r="23" spans="1:19" ht="72" x14ac:dyDescent="0.3">
      <c r="A23" s="23">
        <f t="shared" si="1"/>
        <v>21</v>
      </c>
      <c r="B23" s="23" t="s">
        <v>418</v>
      </c>
      <c r="C23" s="23" t="s">
        <v>1137</v>
      </c>
      <c r="D23" s="23" t="s">
        <v>1184</v>
      </c>
      <c r="E23" s="23">
        <v>0.272930473716331</v>
      </c>
      <c r="F23" s="62" t="s">
        <v>1317</v>
      </c>
      <c r="G23" s="23" t="s">
        <v>15</v>
      </c>
      <c r="H23" s="29" t="s">
        <v>1185</v>
      </c>
      <c r="I23" s="23"/>
      <c r="K23" s="6"/>
    </row>
    <row r="24" spans="1:19" ht="86.4" x14ac:dyDescent="0.3">
      <c r="A24" s="23">
        <f t="shared" si="1"/>
        <v>22</v>
      </c>
      <c r="B24" s="23" t="s">
        <v>408</v>
      </c>
      <c r="C24" s="23" t="s">
        <v>1137</v>
      </c>
      <c r="D24" s="23" t="s">
        <v>1186</v>
      </c>
      <c r="E24" s="23">
        <v>0</v>
      </c>
      <c r="F24" s="62" t="s">
        <v>1318</v>
      </c>
      <c r="G24" s="23" t="s">
        <v>15</v>
      </c>
      <c r="H24" s="29" t="s">
        <v>1187</v>
      </c>
      <c r="I24" s="23"/>
      <c r="K24" s="6"/>
    </row>
    <row r="25" spans="1:19" ht="86.4" x14ac:dyDescent="0.3">
      <c r="A25" s="23">
        <f t="shared" si="1"/>
        <v>23</v>
      </c>
      <c r="B25" s="23" t="s">
        <v>416</v>
      </c>
      <c r="C25" s="23" t="s">
        <v>1137</v>
      </c>
      <c r="D25" s="23" t="s">
        <v>1188</v>
      </c>
      <c r="E25" s="23">
        <v>0</v>
      </c>
      <c r="F25" s="62" t="s">
        <v>1319</v>
      </c>
      <c r="G25" s="23" t="s">
        <v>15</v>
      </c>
      <c r="H25" s="29" t="s">
        <v>1189</v>
      </c>
      <c r="I25" s="23"/>
      <c r="K25" s="6"/>
    </row>
    <row r="26" spans="1:19" x14ac:dyDescent="0.3">
      <c r="A26" s="23">
        <f t="shared" si="1"/>
        <v>24</v>
      </c>
      <c r="B26" s="23" t="s">
        <v>550</v>
      </c>
      <c r="C26" s="23" t="s">
        <v>1137</v>
      </c>
      <c r="D26" s="23" t="s">
        <v>1190</v>
      </c>
      <c r="E26" s="23">
        <v>1.29528306583175</v>
      </c>
      <c r="F26" s="61" t="s">
        <v>1191</v>
      </c>
      <c r="G26" s="23" t="s">
        <v>15</v>
      </c>
      <c r="H26" s="29" t="s">
        <v>1192</v>
      </c>
      <c r="I26" s="23"/>
      <c r="K26" s="6"/>
    </row>
    <row r="27" spans="1:19" x14ac:dyDescent="0.3">
      <c r="A27" s="23">
        <f t="shared" si="1"/>
        <v>25</v>
      </c>
      <c r="B27" s="23" t="s">
        <v>414</v>
      </c>
      <c r="C27" s="23" t="s">
        <v>1137</v>
      </c>
      <c r="D27" s="23" t="s">
        <v>1193</v>
      </c>
      <c r="E27" s="23">
        <v>0.19081627049952399</v>
      </c>
      <c r="F27" s="61" t="s">
        <v>1194</v>
      </c>
      <c r="G27" s="23" t="s">
        <v>15</v>
      </c>
      <c r="H27" s="29" t="s">
        <v>1195</v>
      </c>
      <c r="I27" s="23"/>
      <c r="K27" s="6"/>
    </row>
    <row r="28" spans="1:19" ht="30" customHeight="1" x14ac:dyDescent="0.5">
      <c r="A28" s="91" t="s">
        <v>11</v>
      </c>
      <c r="B28" s="92"/>
      <c r="C28" s="92"/>
      <c r="D28" s="92"/>
      <c r="E28" s="92"/>
      <c r="F28" s="92"/>
      <c r="G28" s="92"/>
      <c r="H28" s="92"/>
      <c r="I28" s="93"/>
      <c r="K28" s="6"/>
    </row>
    <row r="29" spans="1:19" x14ac:dyDescent="0.3">
      <c r="A29" s="23">
        <f>25</f>
        <v>25</v>
      </c>
      <c r="B29" s="43" t="s">
        <v>14</v>
      </c>
      <c r="C29" s="23" t="s">
        <v>1196</v>
      </c>
      <c r="D29" s="23" t="s">
        <v>13</v>
      </c>
      <c r="E29" s="23" t="s">
        <v>1197</v>
      </c>
      <c r="F29" s="48" t="s">
        <v>1198</v>
      </c>
      <c r="G29" s="23" t="s">
        <v>15</v>
      </c>
      <c r="H29" s="42" t="s">
        <v>1199</v>
      </c>
      <c r="I29" s="27"/>
    </row>
    <row r="30" spans="1:19" ht="28.8" x14ac:dyDescent="0.3">
      <c r="A30" s="23">
        <f t="shared" ref="A30:A61" si="2">A29+1</f>
        <v>26</v>
      </c>
      <c r="B30" s="43" t="s">
        <v>18</v>
      </c>
      <c r="C30" s="23" t="s">
        <v>1196</v>
      </c>
      <c r="D30" s="23" t="s">
        <v>17</v>
      </c>
      <c r="E30" s="23" t="s">
        <v>18</v>
      </c>
      <c r="F30" s="29" t="s">
        <v>1200</v>
      </c>
      <c r="G30" s="23" t="s">
        <v>15</v>
      </c>
      <c r="H30" s="42" t="s">
        <v>1199</v>
      </c>
      <c r="I30" s="56"/>
      <c r="L30" s="58"/>
      <c r="M30" s="60"/>
      <c r="N30" s="60"/>
      <c r="O30" s="60"/>
      <c r="P30" s="60"/>
      <c r="Q30" s="60"/>
      <c r="R30" s="60"/>
      <c r="S30" s="60"/>
    </row>
    <row r="31" spans="1:19" ht="43.2" x14ac:dyDescent="0.3">
      <c r="A31" s="23">
        <f t="shared" si="2"/>
        <v>27</v>
      </c>
      <c r="B31" s="44" t="s">
        <v>21</v>
      </c>
      <c r="C31" s="23" t="s">
        <v>1196</v>
      </c>
      <c r="D31" s="23" t="s">
        <v>20</v>
      </c>
      <c r="E31" s="23" t="s">
        <v>21</v>
      </c>
      <c r="F31" s="59" t="s">
        <v>1320</v>
      </c>
      <c r="G31" s="23" t="s">
        <v>15</v>
      </c>
      <c r="H31" s="29" t="s">
        <v>1201</v>
      </c>
      <c r="I31" s="55" t="s">
        <v>1202</v>
      </c>
    </row>
    <row r="32" spans="1:19" ht="57.6" x14ac:dyDescent="0.3">
      <c r="A32" s="23">
        <f t="shared" si="2"/>
        <v>28</v>
      </c>
      <c r="B32" s="43" t="s">
        <v>24</v>
      </c>
      <c r="C32" s="23" t="s">
        <v>1196</v>
      </c>
      <c r="D32" s="23" t="s">
        <v>23</v>
      </c>
      <c r="E32" s="23" t="s">
        <v>24</v>
      </c>
      <c r="F32" s="59" t="s">
        <v>1321</v>
      </c>
      <c r="G32" s="23" t="s">
        <v>15</v>
      </c>
      <c r="H32" s="29" t="s">
        <v>1203</v>
      </c>
      <c r="I32" s="55" t="s">
        <v>1202</v>
      </c>
    </row>
    <row r="33" spans="1:20" ht="86.4" x14ac:dyDescent="0.3">
      <c r="A33" s="23">
        <f t="shared" si="2"/>
        <v>29</v>
      </c>
      <c r="B33" s="43" t="s">
        <v>27</v>
      </c>
      <c r="C33" s="23" t="s">
        <v>1196</v>
      </c>
      <c r="D33" s="23" t="s">
        <v>26</v>
      </c>
      <c r="E33" s="23" t="s">
        <v>27</v>
      </c>
      <c r="F33" s="47" t="s">
        <v>1322</v>
      </c>
      <c r="G33" s="23" t="s">
        <v>15</v>
      </c>
      <c r="H33" s="29" t="s">
        <v>1204</v>
      </c>
      <c r="I33" s="55" t="s">
        <v>1202</v>
      </c>
    </row>
    <row r="34" spans="1:20" ht="28.8" x14ac:dyDescent="0.3">
      <c r="A34" s="23">
        <f t="shared" si="2"/>
        <v>30</v>
      </c>
      <c r="B34" s="43" t="s">
        <v>30</v>
      </c>
      <c r="C34" s="23" t="s">
        <v>1196</v>
      </c>
      <c r="D34" s="27" t="s">
        <v>29</v>
      </c>
      <c r="E34" s="23" t="s">
        <v>30</v>
      </c>
      <c r="F34" s="45" t="s">
        <v>1205</v>
      </c>
      <c r="G34" s="23" t="s">
        <v>15</v>
      </c>
      <c r="H34" s="29" t="s">
        <v>1199</v>
      </c>
      <c r="I34" s="55"/>
    </row>
    <row r="35" spans="1:20" ht="43.2" x14ac:dyDescent="0.3">
      <c r="A35" s="23">
        <f t="shared" si="2"/>
        <v>31</v>
      </c>
      <c r="B35" s="43" t="s">
        <v>33</v>
      </c>
      <c r="C35" s="23" t="s">
        <v>1196</v>
      </c>
      <c r="D35" s="23" t="s">
        <v>32</v>
      </c>
      <c r="E35" s="23" t="s">
        <v>33</v>
      </c>
      <c r="F35" s="59" t="s">
        <v>1323</v>
      </c>
      <c r="G35" s="23" t="s">
        <v>15</v>
      </c>
      <c r="H35" s="29" t="s">
        <v>1206</v>
      </c>
      <c r="I35" s="55" t="s">
        <v>1202</v>
      </c>
    </row>
    <row r="36" spans="1:20" ht="43.2" x14ac:dyDescent="0.3">
      <c r="A36" s="23">
        <f t="shared" si="2"/>
        <v>32</v>
      </c>
      <c r="B36" s="43" t="s">
        <v>36</v>
      </c>
      <c r="C36" s="23" t="s">
        <v>1196</v>
      </c>
      <c r="D36" s="23" t="s">
        <v>35</v>
      </c>
      <c r="E36" s="23" t="s">
        <v>36</v>
      </c>
      <c r="F36" s="59" t="s">
        <v>1324</v>
      </c>
      <c r="G36" s="23" t="s">
        <v>15</v>
      </c>
      <c r="H36" s="29" t="s">
        <v>1207</v>
      </c>
      <c r="I36" s="55" t="s">
        <v>1202</v>
      </c>
    </row>
    <row r="37" spans="1:20" ht="43.2" x14ac:dyDescent="0.3">
      <c r="A37" s="23">
        <f t="shared" si="2"/>
        <v>33</v>
      </c>
      <c r="B37" s="43" t="s">
        <v>39</v>
      </c>
      <c r="C37" s="23" t="s">
        <v>1196</v>
      </c>
      <c r="D37" s="23" t="s">
        <v>38</v>
      </c>
      <c r="E37" s="23" t="s">
        <v>39</v>
      </c>
      <c r="F37" s="59" t="s">
        <v>1325</v>
      </c>
      <c r="G37" s="23" t="s">
        <v>15</v>
      </c>
      <c r="H37" s="29" t="s">
        <v>1208</v>
      </c>
      <c r="I37" s="55" t="s">
        <v>1202</v>
      </c>
    </row>
    <row r="38" spans="1:20" ht="43.2" x14ac:dyDescent="0.3">
      <c r="A38" s="23">
        <f t="shared" si="2"/>
        <v>34</v>
      </c>
      <c r="B38" s="43" t="s">
        <v>42</v>
      </c>
      <c r="C38" s="23" t="s">
        <v>1196</v>
      </c>
      <c r="D38" s="23" t="s">
        <v>41</v>
      </c>
      <c r="E38" s="23" t="s">
        <v>42</v>
      </c>
      <c r="F38" s="59" t="s">
        <v>1326</v>
      </c>
      <c r="G38" s="23" t="s">
        <v>15</v>
      </c>
      <c r="H38" s="59" t="s">
        <v>1209</v>
      </c>
      <c r="I38" s="55" t="s">
        <v>1202</v>
      </c>
    </row>
    <row r="39" spans="1:20" x14ac:dyDescent="0.3">
      <c r="A39" s="23">
        <f t="shared" si="2"/>
        <v>35</v>
      </c>
      <c r="B39" s="43" t="s">
        <v>45</v>
      </c>
      <c r="C39" s="23" t="s">
        <v>1196</v>
      </c>
      <c r="D39" s="23"/>
      <c r="E39" s="23"/>
      <c r="F39" s="45" t="s">
        <v>1210</v>
      </c>
      <c r="G39" s="23"/>
      <c r="H39" s="29" t="s">
        <v>1199</v>
      </c>
      <c r="I39" s="55"/>
    </row>
    <row r="40" spans="1:20" ht="43.2" x14ac:dyDescent="0.3">
      <c r="A40" s="23">
        <f t="shared" si="2"/>
        <v>36</v>
      </c>
      <c r="B40" s="43" t="s">
        <v>48</v>
      </c>
      <c r="C40" s="23" t="s">
        <v>1196</v>
      </c>
      <c r="D40" s="23" t="s">
        <v>47</v>
      </c>
      <c r="E40" s="23" t="s">
        <v>48</v>
      </c>
      <c r="F40" s="59" t="s">
        <v>1327</v>
      </c>
      <c r="G40" s="23" t="s">
        <v>15</v>
      </c>
      <c r="H40" s="29" t="s">
        <v>1211</v>
      </c>
      <c r="I40" s="55" t="s">
        <v>1202</v>
      </c>
    </row>
    <row r="41" spans="1:20" ht="57.6" x14ac:dyDescent="0.3">
      <c r="A41" s="23">
        <f t="shared" si="2"/>
        <v>37</v>
      </c>
      <c r="B41" s="43" t="s">
        <v>51</v>
      </c>
      <c r="C41" s="23" t="s">
        <v>1196</v>
      </c>
      <c r="D41" s="23" t="s">
        <v>50</v>
      </c>
      <c r="E41" s="23" t="s">
        <v>51</v>
      </c>
      <c r="F41" s="59" t="s">
        <v>1328</v>
      </c>
      <c r="G41" s="23" t="s">
        <v>15</v>
      </c>
      <c r="H41" s="29" t="s">
        <v>1212</v>
      </c>
      <c r="I41" s="55" t="s">
        <v>1202</v>
      </c>
    </row>
    <row r="42" spans="1:20" ht="43.2" x14ac:dyDescent="0.3">
      <c r="A42" s="23">
        <f t="shared" si="2"/>
        <v>38</v>
      </c>
      <c r="B42" s="43" t="s">
        <v>54</v>
      </c>
      <c r="C42" s="23" t="s">
        <v>1196</v>
      </c>
      <c r="D42" s="23" t="s">
        <v>53</v>
      </c>
      <c r="E42" s="23" t="s">
        <v>54</v>
      </c>
      <c r="F42" s="59" t="s">
        <v>1329</v>
      </c>
      <c r="G42" s="23" t="s">
        <v>15</v>
      </c>
      <c r="H42" s="29" t="s">
        <v>1213</v>
      </c>
      <c r="I42" s="55" t="s">
        <v>1202</v>
      </c>
    </row>
    <row r="43" spans="1:20" ht="43.2" x14ac:dyDescent="0.3">
      <c r="A43" s="23">
        <f t="shared" si="2"/>
        <v>39</v>
      </c>
      <c r="B43" s="43" t="s">
        <v>57</v>
      </c>
      <c r="C43" s="23" t="s">
        <v>1196</v>
      </c>
      <c r="D43" s="23" t="s">
        <v>56</v>
      </c>
      <c r="E43" s="23" t="s">
        <v>57</v>
      </c>
      <c r="F43" s="59" t="s">
        <v>1330</v>
      </c>
      <c r="G43" s="23" t="s">
        <v>15</v>
      </c>
      <c r="H43" s="29" t="s">
        <v>1214</v>
      </c>
      <c r="I43" s="55" t="s">
        <v>1202</v>
      </c>
    </row>
    <row r="44" spans="1:20" ht="43.2" x14ac:dyDescent="0.3">
      <c r="A44" s="23">
        <f t="shared" si="2"/>
        <v>40</v>
      </c>
      <c r="B44" s="43" t="s">
        <v>60</v>
      </c>
      <c r="C44" s="23" t="s">
        <v>1196</v>
      </c>
      <c r="D44" s="23" t="s">
        <v>59</v>
      </c>
      <c r="E44" s="23" t="s">
        <v>60</v>
      </c>
      <c r="F44" s="47" t="s">
        <v>1215</v>
      </c>
      <c r="G44" s="23" t="s">
        <v>15</v>
      </c>
      <c r="H44" s="46" t="s">
        <v>1199</v>
      </c>
      <c r="I44" s="56"/>
    </row>
    <row r="45" spans="1:20" ht="28.8" x14ac:dyDescent="0.3">
      <c r="A45" s="23">
        <f t="shared" si="2"/>
        <v>41</v>
      </c>
      <c r="B45" s="43" t="s">
        <v>63</v>
      </c>
      <c r="C45" s="23" t="s">
        <v>1196</v>
      </c>
      <c r="D45" s="23" t="s">
        <v>62</v>
      </c>
      <c r="E45" s="23" t="s">
        <v>63</v>
      </c>
      <c r="F45" s="47" t="s">
        <v>1216</v>
      </c>
      <c r="G45" s="23" t="s">
        <v>15</v>
      </c>
      <c r="H45" s="42" t="s">
        <v>1199</v>
      </c>
      <c r="I45" s="56"/>
      <c r="L45" s="58"/>
      <c r="M45" s="58"/>
      <c r="N45" s="58"/>
      <c r="O45" s="58"/>
      <c r="P45" s="58"/>
      <c r="Q45" s="58"/>
      <c r="R45" s="58"/>
    </row>
    <row r="46" spans="1:20" ht="228" customHeight="1" x14ac:dyDescent="0.3">
      <c r="A46" s="23">
        <f t="shared" si="2"/>
        <v>42</v>
      </c>
      <c r="B46" s="43" t="s">
        <v>66</v>
      </c>
      <c r="C46" s="23" t="s">
        <v>1196</v>
      </c>
      <c r="D46" s="23" t="s">
        <v>65</v>
      </c>
      <c r="E46" s="23" t="s">
        <v>66</v>
      </c>
      <c r="F46" s="47" t="s">
        <v>1331</v>
      </c>
      <c r="G46" s="23" t="s">
        <v>15</v>
      </c>
      <c r="H46" s="29" t="s">
        <v>1217</v>
      </c>
      <c r="I46" s="55" t="s">
        <v>1218</v>
      </c>
    </row>
    <row r="47" spans="1:20" x14ac:dyDescent="0.3">
      <c r="A47" s="23">
        <f t="shared" si="2"/>
        <v>43</v>
      </c>
      <c r="B47" s="43" t="s">
        <v>69</v>
      </c>
      <c r="C47" s="23" t="s">
        <v>1196</v>
      </c>
      <c r="D47" s="23" t="s">
        <v>68</v>
      </c>
      <c r="E47" s="23" t="s">
        <v>69</v>
      </c>
      <c r="F47" s="48" t="s">
        <v>1219</v>
      </c>
      <c r="G47" s="23" t="s">
        <v>15</v>
      </c>
      <c r="H47" s="42" t="s">
        <v>1199</v>
      </c>
      <c r="I47" s="56"/>
      <c r="L47" s="58"/>
      <c r="M47" s="58"/>
      <c r="N47" s="58"/>
      <c r="O47" s="58"/>
      <c r="P47" s="58"/>
      <c r="Q47" s="58"/>
      <c r="R47" s="58"/>
    </row>
    <row r="48" spans="1:20" ht="117.6" customHeight="1" x14ac:dyDescent="0.3">
      <c r="A48" s="23">
        <f t="shared" si="2"/>
        <v>44</v>
      </c>
      <c r="B48" s="43" t="s">
        <v>72</v>
      </c>
      <c r="C48" s="23" t="s">
        <v>1196</v>
      </c>
      <c r="D48" s="23" t="s">
        <v>71</v>
      </c>
      <c r="E48" s="23" t="s">
        <v>72</v>
      </c>
      <c r="F48" s="47" t="s">
        <v>1332</v>
      </c>
      <c r="G48" s="23" t="s">
        <v>15</v>
      </c>
      <c r="H48" s="29" t="s">
        <v>1220</v>
      </c>
      <c r="I48" s="55" t="s">
        <v>1473</v>
      </c>
      <c r="T48" s="39"/>
    </row>
    <row r="49" spans="1:20" ht="201.6" x14ac:dyDescent="0.3">
      <c r="A49" s="23">
        <f t="shared" si="2"/>
        <v>45</v>
      </c>
      <c r="B49" s="43" t="s">
        <v>75</v>
      </c>
      <c r="C49" s="23" t="s">
        <v>1196</v>
      </c>
      <c r="D49" s="23" t="s">
        <v>74</v>
      </c>
      <c r="E49" s="23" t="s">
        <v>75</v>
      </c>
      <c r="F49" s="47" t="s">
        <v>1333</v>
      </c>
      <c r="G49" s="23" t="s">
        <v>15</v>
      </c>
      <c r="H49" s="29" t="s">
        <v>1221</v>
      </c>
      <c r="I49" s="55" t="s">
        <v>1477</v>
      </c>
      <c r="L49" s="58"/>
      <c r="M49" s="58"/>
      <c r="N49" s="58"/>
      <c r="O49" s="58"/>
      <c r="P49" s="58"/>
      <c r="Q49" s="58"/>
      <c r="R49" s="58"/>
      <c r="T49" s="39"/>
    </row>
    <row r="50" spans="1:20" ht="57.6" x14ac:dyDescent="0.3">
      <c r="A50" s="23">
        <f t="shared" si="2"/>
        <v>46</v>
      </c>
      <c r="B50" s="43" t="s">
        <v>78</v>
      </c>
      <c r="C50" s="23" t="s">
        <v>1196</v>
      </c>
      <c r="D50" s="23" t="s">
        <v>77</v>
      </c>
      <c r="E50" s="23" t="s">
        <v>78</v>
      </c>
      <c r="F50" s="47" t="s">
        <v>1334</v>
      </c>
      <c r="G50" s="23" t="s">
        <v>15</v>
      </c>
      <c r="H50" s="29" t="s">
        <v>1222</v>
      </c>
      <c r="I50" s="55" t="s">
        <v>1476</v>
      </c>
      <c r="L50" s="58"/>
      <c r="M50" s="58"/>
      <c r="N50" s="58"/>
      <c r="O50" s="58"/>
      <c r="P50" s="58"/>
      <c r="Q50" s="58"/>
      <c r="R50" s="58"/>
    </row>
    <row r="51" spans="1:20" ht="115.2" x14ac:dyDescent="0.3">
      <c r="A51" s="23">
        <f t="shared" si="2"/>
        <v>47</v>
      </c>
      <c r="B51" s="43" t="s">
        <v>81</v>
      </c>
      <c r="C51" s="23" t="s">
        <v>1196</v>
      </c>
      <c r="D51" s="23" t="s">
        <v>80</v>
      </c>
      <c r="E51" s="23" t="s">
        <v>81</v>
      </c>
      <c r="F51" s="47" t="s">
        <v>1335</v>
      </c>
      <c r="G51" s="23" t="s">
        <v>15</v>
      </c>
      <c r="H51" s="29" t="s">
        <v>1223</v>
      </c>
      <c r="I51" s="55" t="s">
        <v>1475</v>
      </c>
      <c r="L51" s="58"/>
      <c r="M51" s="58"/>
      <c r="N51" s="58" t="s">
        <v>1474</v>
      </c>
      <c r="O51" s="58"/>
      <c r="P51" s="58"/>
      <c r="Q51" s="58"/>
      <c r="R51" s="58"/>
    </row>
    <row r="52" spans="1:20" x14ac:dyDescent="0.3">
      <c r="A52" s="23">
        <f t="shared" si="2"/>
        <v>48</v>
      </c>
      <c r="B52" s="43" t="s">
        <v>84</v>
      </c>
      <c r="C52" s="23" t="s">
        <v>1196</v>
      </c>
      <c r="D52" s="23" t="s">
        <v>83</v>
      </c>
      <c r="E52" s="23" t="s">
        <v>84</v>
      </c>
      <c r="F52" s="48" t="s">
        <v>1224</v>
      </c>
      <c r="G52" s="23" t="s">
        <v>15</v>
      </c>
      <c r="H52" s="42" t="s">
        <v>1199</v>
      </c>
      <c r="I52" s="56"/>
      <c r="L52" s="58"/>
      <c r="M52" s="58"/>
      <c r="N52" s="58"/>
      <c r="O52" s="58"/>
      <c r="P52" s="58"/>
      <c r="Q52" s="58"/>
      <c r="R52" s="58"/>
    </row>
    <row r="53" spans="1:20" ht="172.8" x14ac:dyDescent="0.3">
      <c r="A53" s="23">
        <f t="shared" si="2"/>
        <v>49</v>
      </c>
      <c r="B53" s="43" t="s">
        <v>87</v>
      </c>
      <c r="C53" s="23" t="s">
        <v>1196</v>
      </c>
      <c r="D53" s="23" t="s">
        <v>86</v>
      </c>
      <c r="E53" s="23" t="s">
        <v>87</v>
      </c>
      <c r="F53" s="47" t="s">
        <v>1336</v>
      </c>
      <c r="G53" s="23" t="s">
        <v>15</v>
      </c>
      <c r="H53" s="29" t="s">
        <v>1225</v>
      </c>
      <c r="I53" s="55" t="s">
        <v>1218</v>
      </c>
      <c r="L53" s="58"/>
      <c r="M53" s="58"/>
      <c r="N53" s="58"/>
      <c r="O53" s="58"/>
      <c r="P53" s="58"/>
      <c r="Q53" s="58"/>
      <c r="R53" s="58"/>
    </row>
    <row r="54" spans="1:20" ht="115.2" x14ac:dyDescent="0.3">
      <c r="A54" s="23">
        <f t="shared" si="2"/>
        <v>50</v>
      </c>
      <c r="B54" s="43" t="s">
        <v>90</v>
      </c>
      <c r="C54" s="23" t="s">
        <v>1196</v>
      </c>
      <c r="D54" s="23" t="s">
        <v>89</v>
      </c>
      <c r="E54" s="23" t="s">
        <v>90</v>
      </c>
      <c r="F54" s="47" t="s">
        <v>1337</v>
      </c>
      <c r="G54" s="23" t="s">
        <v>15</v>
      </c>
      <c r="H54" s="29" t="s">
        <v>1226</v>
      </c>
      <c r="I54" s="55" t="s">
        <v>1473</v>
      </c>
      <c r="L54" s="58"/>
      <c r="M54" s="58"/>
      <c r="N54" s="58"/>
      <c r="O54" s="58"/>
      <c r="P54" s="58"/>
      <c r="Q54" s="58"/>
      <c r="R54" s="58"/>
    </row>
    <row r="55" spans="1:20" ht="72" x14ac:dyDescent="0.3">
      <c r="A55" s="23">
        <f t="shared" si="2"/>
        <v>51</v>
      </c>
      <c r="B55" s="43" t="s">
        <v>93</v>
      </c>
      <c r="C55" s="23" t="s">
        <v>1196</v>
      </c>
      <c r="D55" s="23" t="s">
        <v>92</v>
      </c>
      <c r="E55" s="23" t="s">
        <v>93</v>
      </c>
      <c r="F55" s="47" t="s">
        <v>1338</v>
      </c>
      <c r="G55" s="23" t="s">
        <v>15</v>
      </c>
      <c r="H55" s="29" t="s">
        <v>1227</v>
      </c>
      <c r="I55" s="55" t="s">
        <v>1228</v>
      </c>
      <c r="L55" s="58"/>
      <c r="M55" s="58"/>
      <c r="N55" s="58"/>
      <c r="O55" s="58"/>
      <c r="P55" s="58"/>
      <c r="Q55" s="58"/>
      <c r="R55" s="58"/>
    </row>
    <row r="56" spans="1:20" ht="216" x14ac:dyDescent="0.3">
      <c r="A56" s="23">
        <f t="shared" si="2"/>
        <v>52</v>
      </c>
      <c r="B56" s="43" t="s">
        <v>96</v>
      </c>
      <c r="C56" s="23" t="s">
        <v>1196</v>
      </c>
      <c r="D56" s="23" t="s">
        <v>95</v>
      </c>
      <c r="E56" s="23" t="s">
        <v>96</v>
      </c>
      <c r="F56" s="47" t="s">
        <v>1339</v>
      </c>
      <c r="G56" s="23" t="s">
        <v>15</v>
      </c>
      <c r="H56" s="29" t="s">
        <v>1229</v>
      </c>
      <c r="I56" s="56"/>
      <c r="L56" s="58"/>
      <c r="M56" s="58"/>
      <c r="N56" s="58"/>
      <c r="O56" s="58"/>
      <c r="P56" s="58"/>
      <c r="Q56" s="58"/>
      <c r="R56" s="58"/>
    </row>
    <row r="57" spans="1:20" x14ac:dyDescent="0.3">
      <c r="A57" s="23">
        <f t="shared" si="2"/>
        <v>53</v>
      </c>
      <c r="B57" s="43" t="s">
        <v>1230</v>
      </c>
      <c r="C57" s="23" t="s">
        <v>1196</v>
      </c>
      <c r="D57" s="23" t="s">
        <v>98</v>
      </c>
      <c r="E57" s="23" t="s">
        <v>1230</v>
      </c>
      <c r="F57" s="48" t="s">
        <v>1231</v>
      </c>
      <c r="G57" s="23" t="s">
        <v>15</v>
      </c>
      <c r="H57" s="46" t="s">
        <v>1199</v>
      </c>
      <c r="I57" s="56"/>
    </row>
    <row r="58" spans="1:20" ht="28.8" x14ac:dyDescent="0.3">
      <c r="A58" s="23">
        <f t="shared" si="2"/>
        <v>54</v>
      </c>
      <c r="B58" s="43" t="s">
        <v>1232</v>
      </c>
      <c r="C58" s="23" t="s">
        <v>1196</v>
      </c>
      <c r="D58" s="23" t="s">
        <v>101</v>
      </c>
      <c r="E58" s="23" t="s">
        <v>1232</v>
      </c>
      <c r="F58" s="47" t="s">
        <v>1233</v>
      </c>
      <c r="G58" s="23" t="s">
        <v>15</v>
      </c>
      <c r="H58" s="42" t="s">
        <v>1199</v>
      </c>
      <c r="I58" s="56"/>
    </row>
    <row r="59" spans="1:20" ht="331.2" x14ac:dyDescent="0.3">
      <c r="A59" s="23">
        <f t="shared" si="2"/>
        <v>55</v>
      </c>
      <c r="B59" s="43" t="s">
        <v>105</v>
      </c>
      <c r="C59" s="23" t="s">
        <v>1196</v>
      </c>
      <c r="D59" s="23" t="s">
        <v>104</v>
      </c>
      <c r="E59" s="23" t="s">
        <v>105</v>
      </c>
      <c r="F59" s="47" t="s">
        <v>1340</v>
      </c>
      <c r="G59" s="23" t="s">
        <v>15</v>
      </c>
      <c r="H59" s="29" t="s">
        <v>1234</v>
      </c>
      <c r="I59" s="55" t="s">
        <v>1235</v>
      </c>
      <c r="L59" s="58"/>
      <c r="M59" s="58"/>
      <c r="N59" s="58"/>
      <c r="O59" s="58"/>
      <c r="P59" s="58"/>
      <c r="Q59" s="58"/>
      <c r="R59" s="58"/>
    </row>
    <row r="60" spans="1:20" ht="115.2" x14ac:dyDescent="0.3">
      <c r="A60" s="23">
        <f t="shared" si="2"/>
        <v>56</v>
      </c>
      <c r="B60" s="43" t="s">
        <v>108</v>
      </c>
      <c r="C60" s="23" t="s">
        <v>1196</v>
      </c>
      <c r="D60" s="23" t="s">
        <v>107</v>
      </c>
      <c r="E60" s="23" t="s">
        <v>108</v>
      </c>
      <c r="F60" s="47" t="s">
        <v>1341</v>
      </c>
      <c r="G60" s="23" t="s">
        <v>15</v>
      </c>
      <c r="H60" s="29" t="s">
        <v>1236</v>
      </c>
      <c r="I60" s="55" t="s">
        <v>1467</v>
      </c>
      <c r="T60" s="39"/>
    </row>
    <row r="61" spans="1:20" ht="100.8" x14ac:dyDescent="0.3">
      <c r="A61" s="23">
        <f t="shared" si="2"/>
        <v>57</v>
      </c>
      <c r="B61" s="43" t="s">
        <v>111</v>
      </c>
      <c r="C61" s="23" t="s">
        <v>1196</v>
      </c>
      <c r="D61" s="23" t="s">
        <v>110</v>
      </c>
      <c r="E61" s="23" t="s">
        <v>111</v>
      </c>
      <c r="F61" s="47" t="s">
        <v>1342</v>
      </c>
      <c r="G61" s="23" t="s">
        <v>15</v>
      </c>
      <c r="H61" s="29" t="s">
        <v>1237</v>
      </c>
      <c r="I61" s="55" t="s">
        <v>1465</v>
      </c>
    </row>
    <row r="62" spans="1:20" ht="100.8" x14ac:dyDescent="0.3">
      <c r="A62" s="23">
        <f t="shared" ref="A62:A93" si="3">A61+1</f>
        <v>58</v>
      </c>
      <c r="B62" s="43" t="s">
        <v>114</v>
      </c>
      <c r="C62" s="23" t="s">
        <v>1196</v>
      </c>
      <c r="D62" s="23" t="s">
        <v>113</v>
      </c>
      <c r="E62" s="23" t="s">
        <v>114</v>
      </c>
      <c r="F62" s="47" t="s">
        <v>1343</v>
      </c>
      <c r="G62" s="23" t="s">
        <v>15</v>
      </c>
      <c r="H62" s="29" t="s">
        <v>1238</v>
      </c>
      <c r="I62" s="55" t="s">
        <v>1463</v>
      </c>
    </row>
    <row r="63" spans="1:20" ht="100.8" x14ac:dyDescent="0.3">
      <c r="A63" s="23">
        <f t="shared" si="3"/>
        <v>59</v>
      </c>
      <c r="B63" s="43" t="s">
        <v>117</v>
      </c>
      <c r="C63" s="23" t="s">
        <v>1196</v>
      </c>
      <c r="D63" s="23" t="s">
        <v>116</v>
      </c>
      <c r="E63" s="23" t="s">
        <v>117</v>
      </c>
      <c r="F63" s="47" t="s">
        <v>1344</v>
      </c>
      <c r="G63" s="23" t="s">
        <v>15</v>
      </c>
      <c r="H63" s="29" t="s">
        <v>1239</v>
      </c>
      <c r="I63" s="55" t="s">
        <v>1472</v>
      </c>
    </row>
    <row r="64" spans="1:20" x14ac:dyDescent="0.3">
      <c r="A64" s="23">
        <f t="shared" si="3"/>
        <v>60</v>
      </c>
      <c r="B64" s="43" t="s">
        <v>120</v>
      </c>
      <c r="C64" s="23" t="s">
        <v>1196</v>
      </c>
      <c r="D64" s="23" t="s">
        <v>119</v>
      </c>
      <c r="E64" s="23" t="s">
        <v>1240</v>
      </c>
      <c r="F64" s="48" t="s">
        <v>1241</v>
      </c>
      <c r="G64" s="23" t="s">
        <v>15</v>
      </c>
      <c r="H64" s="46" t="s">
        <v>1199</v>
      </c>
      <c r="I64" s="56"/>
    </row>
    <row r="65" spans="1:20" ht="409.6" x14ac:dyDescent="0.3">
      <c r="A65" s="23">
        <f t="shared" si="3"/>
        <v>61</v>
      </c>
      <c r="B65" s="43" t="s">
        <v>123</v>
      </c>
      <c r="C65" s="23" t="s">
        <v>1196</v>
      </c>
      <c r="D65" s="23" t="s">
        <v>122</v>
      </c>
      <c r="E65" s="23" t="s">
        <v>123</v>
      </c>
      <c r="F65" s="47" t="s">
        <v>1471</v>
      </c>
      <c r="G65" s="23" t="s">
        <v>15</v>
      </c>
      <c r="H65" s="47" t="s">
        <v>1470</v>
      </c>
      <c r="I65" s="55" t="s">
        <v>1235</v>
      </c>
    </row>
    <row r="66" spans="1:20" ht="129.6" x14ac:dyDescent="0.3">
      <c r="A66" s="23">
        <f t="shared" si="3"/>
        <v>62</v>
      </c>
      <c r="B66" s="43" t="s">
        <v>126</v>
      </c>
      <c r="C66" s="23" t="s">
        <v>1196</v>
      </c>
      <c r="D66" s="23" t="s">
        <v>125</v>
      </c>
      <c r="E66" s="23" t="s">
        <v>126</v>
      </c>
      <c r="F66" s="47" t="s">
        <v>1469</v>
      </c>
      <c r="G66" s="23" t="s">
        <v>15</v>
      </c>
      <c r="H66" s="50" t="s">
        <v>1468</v>
      </c>
      <c r="I66" s="55" t="s">
        <v>1467</v>
      </c>
      <c r="T66" s="39"/>
    </row>
    <row r="67" spans="1:20" ht="57.6" x14ac:dyDescent="0.3">
      <c r="A67" s="23">
        <f t="shared" si="3"/>
        <v>63</v>
      </c>
      <c r="B67" s="43" t="s">
        <v>129</v>
      </c>
      <c r="C67" s="23" t="s">
        <v>1196</v>
      </c>
      <c r="D67" s="23" t="s">
        <v>128</v>
      </c>
      <c r="E67" s="23" t="s">
        <v>129</v>
      </c>
      <c r="F67" s="47" t="s">
        <v>1466</v>
      </c>
      <c r="G67" s="23" t="s">
        <v>15</v>
      </c>
      <c r="H67" s="50" t="s">
        <v>1242</v>
      </c>
      <c r="I67" s="55" t="s">
        <v>1465</v>
      </c>
    </row>
    <row r="68" spans="1:20" ht="57.6" x14ac:dyDescent="0.3">
      <c r="A68" s="23">
        <f t="shared" si="3"/>
        <v>64</v>
      </c>
      <c r="B68" s="43" t="s">
        <v>132</v>
      </c>
      <c r="C68" s="23" t="s">
        <v>1196</v>
      </c>
      <c r="D68" s="23" t="s">
        <v>131</v>
      </c>
      <c r="E68" s="23" t="s">
        <v>132</v>
      </c>
      <c r="F68" s="47" t="s">
        <v>1464</v>
      </c>
      <c r="G68" s="23" t="s">
        <v>15</v>
      </c>
      <c r="H68" s="50" t="s">
        <v>1243</v>
      </c>
      <c r="I68" s="55" t="s">
        <v>1463</v>
      </c>
    </row>
    <row r="69" spans="1:20" ht="57.6" x14ac:dyDescent="0.3">
      <c r="A69" s="23">
        <f t="shared" si="3"/>
        <v>65</v>
      </c>
      <c r="B69" s="43" t="s">
        <v>135</v>
      </c>
      <c r="C69" s="23" t="s">
        <v>1196</v>
      </c>
      <c r="D69" s="23" t="s">
        <v>134</v>
      </c>
      <c r="E69" s="23" t="s">
        <v>1244</v>
      </c>
      <c r="F69" s="47" t="s">
        <v>1462</v>
      </c>
      <c r="G69" s="23" t="s">
        <v>15</v>
      </c>
      <c r="H69" s="41" t="s">
        <v>1245</v>
      </c>
      <c r="I69" s="55" t="s">
        <v>1235</v>
      </c>
    </row>
    <row r="70" spans="1:20" x14ac:dyDescent="0.3">
      <c r="A70" s="23">
        <f t="shared" si="3"/>
        <v>66</v>
      </c>
      <c r="B70" s="43" t="s">
        <v>138</v>
      </c>
      <c r="C70" s="23" t="s">
        <v>1196</v>
      </c>
      <c r="D70" s="23" t="s">
        <v>137</v>
      </c>
      <c r="E70" s="23" t="s">
        <v>138</v>
      </c>
      <c r="F70" s="48" t="s">
        <v>1246</v>
      </c>
      <c r="G70" s="23" t="s">
        <v>15</v>
      </c>
      <c r="H70" s="42" t="s">
        <v>1199</v>
      </c>
      <c r="I70" s="56"/>
      <c r="T70" s="39"/>
    </row>
    <row r="71" spans="1:20" ht="360" x14ac:dyDescent="0.3">
      <c r="A71" s="23">
        <f t="shared" si="3"/>
        <v>67</v>
      </c>
      <c r="B71" s="43" t="s">
        <v>141</v>
      </c>
      <c r="C71" s="23" t="s">
        <v>1196</v>
      </c>
      <c r="D71" s="23" t="s">
        <v>140</v>
      </c>
      <c r="E71" s="23" t="s">
        <v>141</v>
      </c>
      <c r="F71" s="47" t="s">
        <v>1461</v>
      </c>
      <c r="G71" s="23" t="s">
        <v>15</v>
      </c>
      <c r="H71" s="50" t="s">
        <v>1460</v>
      </c>
      <c r="I71" s="56"/>
      <c r="K71" s="49"/>
    </row>
    <row r="72" spans="1:20" ht="187.2" x14ac:dyDescent="0.3">
      <c r="A72" s="23">
        <f t="shared" si="3"/>
        <v>68</v>
      </c>
      <c r="B72" s="43" t="s">
        <v>144</v>
      </c>
      <c r="C72" s="23" t="s">
        <v>1196</v>
      </c>
      <c r="D72" s="23" t="s">
        <v>143</v>
      </c>
      <c r="E72" s="23" t="s">
        <v>144</v>
      </c>
      <c r="F72" s="47" t="s">
        <v>1459</v>
      </c>
      <c r="G72" s="23" t="s">
        <v>15</v>
      </c>
      <c r="H72" s="41" t="s">
        <v>1247</v>
      </c>
      <c r="I72" s="56"/>
      <c r="T72" s="39"/>
    </row>
    <row r="73" spans="1:20" ht="129.6" x14ac:dyDescent="0.3">
      <c r="A73" s="23">
        <f t="shared" si="3"/>
        <v>69</v>
      </c>
      <c r="B73" s="43" t="s">
        <v>147</v>
      </c>
      <c r="C73" s="23" t="s">
        <v>1196</v>
      </c>
      <c r="D73" s="23" t="s">
        <v>146</v>
      </c>
      <c r="E73" s="23" t="s">
        <v>147</v>
      </c>
      <c r="F73" s="47" t="s">
        <v>1458</v>
      </c>
      <c r="G73" s="23" t="s">
        <v>15</v>
      </c>
      <c r="H73" s="29" t="s">
        <v>1248</v>
      </c>
      <c r="I73" s="56"/>
    </row>
    <row r="74" spans="1:20" ht="28.8" x14ac:dyDescent="0.3">
      <c r="A74" s="23">
        <f t="shared" si="3"/>
        <v>70</v>
      </c>
      <c r="B74" s="43" t="s">
        <v>150</v>
      </c>
      <c r="C74" s="23" t="s">
        <v>1196</v>
      </c>
      <c r="D74" s="23" t="s">
        <v>149</v>
      </c>
      <c r="E74" s="23" t="s">
        <v>150</v>
      </c>
      <c r="F74" s="47" t="s">
        <v>1457</v>
      </c>
      <c r="G74" s="23" t="s">
        <v>15</v>
      </c>
      <c r="H74" s="42" t="s">
        <v>1199</v>
      </c>
      <c r="I74" s="56"/>
    </row>
    <row r="75" spans="1:20" ht="86.4" x14ac:dyDescent="0.3">
      <c r="A75" s="23">
        <f t="shared" si="3"/>
        <v>71</v>
      </c>
      <c r="B75" s="43" t="s">
        <v>153</v>
      </c>
      <c r="C75" s="23" t="s">
        <v>1196</v>
      </c>
      <c r="D75" s="23" t="s">
        <v>152</v>
      </c>
      <c r="E75" s="23" t="s">
        <v>153</v>
      </c>
      <c r="F75" s="47" t="s">
        <v>1456</v>
      </c>
      <c r="G75" s="23" t="s">
        <v>15</v>
      </c>
      <c r="H75" s="29" t="s">
        <v>1249</v>
      </c>
      <c r="I75" s="56"/>
    </row>
    <row r="76" spans="1:20" ht="28.8" x14ac:dyDescent="0.3">
      <c r="A76" s="23">
        <f t="shared" si="3"/>
        <v>72</v>
      </c>
      <c r="B76" s="43" t="s">
        <v>156</v>
      </c>
      <c r="C76" s="23" t="s">
        <v>1196</v>
      </c>
      <c r="D76" s="23" t="s">
        <v>155</v>
      </c>
      <c r="E76" s="23" t="s">
        <v>156</v>
      </c>
      <c r="F76" s="47" t="s">
        <v>1455</v>
      </c>
      <c r="G76" s="23" t="s">
        <v>15</v>
      </c>
      <c r="H76" s="29" t="s">
        <v>1250</v>
      </c>
      <c r="I76" s="56"/>
    </row>
    <row r="77" spans="1:20" ht="28.8" x14ac:dyDescent="0.3">
      <c r="A77" s="23">
        <f t="shared" si="3"/>
        <v>73</v>
      </c>
      <c r="B77" s="43" t="s">
        <v>159</v>
      </c>
      <c r="C77" s="23" t="s">
        <v>1196</v>
      </c>
      <c r="D77" s="23" t="s">
        <v>158</v>
      </c>
      <c r="E77" s="23" t="s">
        <v>159</v>
      </c>
      <c r="F77" s="47" t="s">
        <v>1454</v>
      </c>
      <c r="G77" s="23" t="s">
        <v>15</v>
      </c>
      <c r="H77" s="29" t="s">
        <v>1251</v>
      </c>
      <c r="I77" s="56"/>
    </row>
    <row r="78" spans="1:20" ht="28.8" x14ac:dyDescent="0.3">
      <c r="A78" s="23">
        <f t="shared" si="3"/>
        <v>74</v>
      </c>
      <c r="B78" s="43" t="s">
        <v>162</v>
      </c>
      <c r="C78" s="23" t="s">
        <v>1196</v>
      </c>
      <c r="D78" s="23" t="s">
        <v>161</v>
      </c>
      <c r="E78" s="23" t="s">
        <v>162</v>
      </c>
      <c r="F78" s="47" t="s">
        <v>1453</v>
      </c>
      <c r="G78" s="23" t="s">
        <v>15</v>
      </c>
      <c r="H78" s="29" t="s">
        <v>1252</v>
      </c>
      <c r="I78" s="56"/>
    </row>
    <row r="79" spans="1:20" ht="28.8" x14ac:dyDescent="0.3">
      <c r="A79" s="23">
        <f t="shared" si="3"/>
        <v>75</v>
      </c>
      <c r="B79" s="43" t="s">
        <v>165</v>
      </c>
      <c r="C79" s="23" t="s">
        <v>1196</v>
      </c>
      <c r="D79" s="23" t="s">
        <v>164</v>
      </c>
      <c r="E79" s="23" t="s">
        <v>165</v>
      </c>
      <c r="F79" s="47" t="s">
        <v>1452</v>
      </c>
      <c r="G79" s="23" t="s">
        <v>15</v>
      </c>
      <c r="H79" s="29" t="s">
        <v>1253</v>
      </c>
      <c r="I79" s="56"/>
    </row>
    <row r="80" spans="1:20" ht="28.8" x14ac:dyDescent="0.3">
      <c r="A80" s="23">
        <f t="shared" si="3"/>
        <v>76</v>
      </c>
      <c r="B80" s="43" t="s">
        <v>168</v>
      </c>
      <c r="C80" s="23" t="s">
        <v>1196</v>
      </c>
      <c r="D80" s="23" t="s">
        <v>167</v>
      </c>
      <c r="E80" s="23" t="s">
        <v>168</v>
      </c>
      <c r="F80" s="47" t="s">
        <v>1451</v>
      </c>
      <c r="G80" s="23" t="s">
        <v>15</v>
      </c>
      <c r="H80" s="29" t="s">
        <v>985</v>
      </c>
      <c r="I80" s="56"/>
    </row>
    <row r="81" spans="1:9" x14ac:dyDescent="0.3">
      <c r="A81" s="23">
        <f t="shared" si="3"/>
        <v>77</v>
      </c>
      <c r="B81" s="43" t="s">
        <v>171</v>
      </c>
      <c r="C81" s="23" t="s">
        <v>1196</v>
      </c>
      <c r="D81" s="23" t="s">
        <v>170</v>
      </c>
      <c r="E81" s="23" t="s">
        <v>171</v>
      </c>
      <c r="F81" s="48" t="s">
        <v>1254</v>
      </c>
      <c r="G81" s="23" t="s">
        <v>15</v>
      </c>
      <c r="H81" s="46" t="s">
        <v>1199</v>
      </c>
      <c r="I81" s="56"/>
    </row>
    <row r="82" spans="1:9" ht="28.8" x14ac:dyDescent="0.3">
      <c r="A82" s="23">
        <f t="shared" si="3"/>
        <v>78</v>
      </c>
      <c r="B82" s="43" t="s">
        <v>174</v>
      </c>
      <c r="C82" s="23" t="s">
        <v>1196</v>
      </c>
      <c r="D82" s="23" t="s">
        <v>173</v>
      </c>
      <c r="E82" s="23" t="s">
        <v>174</v>
      </c>
      <c r="F82" s="47" t="s">
        <v>1255</v>
      </c>
      <c r="G82" s="23" t="s">
        <v>15</v>
      </c>
      <c r="H82" s="42" t="s">
        <v>1199</v>
      </c>
      <c r="I82" s="56"/>
    </row>
    <row r="83" spans="1:9" ht="28.8" x14ac:dyDescent="0.3">
      <c r="A83" s="23">
        <f t="shared" si="3"/>
        <v>79</v>
      </c>
      <c r="B83" s="43" t="s">
        <v>177</v>
      </c>
      <c r="C83" s="23" t="s">
        <v>1196</v>
      </c>
      <c r="D83" s="23" t="s">
        <v>176</v>
      </c>
      <c r="E83" s="23" t="s">
        <v>177</v>
      </c>
      <c r="F83" s="47" t="s">
        <v>1450</v>
      </c>
      <c r="G83" s="23" t="s">
        <v>15</v>
      </c>
      <c r="H83" s="29" t="s">
        <v>1256</v>
      </c>
      <c r="I83" s="56"/>
    </row>
    <row r="84" spans="1:9" ht="72" x14ac:dyDescent="0.3">
      <c r="A84" s="23">
        <f t="shared" si="3"/>
        <v>80</v>
      </c>
      <c r="B84" s="43" t="s">
        <v>180</v>
      </c>
      <c r="C84" s="23" t="s">
        <v>1196</v>
      </c>
      <c r="D84" s="23" t="s">
        <v>179</v>
      </c>
      <c r="E84" s="23" t="s">
        <v>180</v>
      </c>
      <c r="F84" s="47" t="s">
        <v>1449</v>
      </c>
      <c r="G84" s="23" t="s">
        <v>15</v>
      </c>
      <c r="H84" s="29" t="s">
        <v>1257</v>
      </c>
      <c r="I84" s="56"/>
    </row>
    <row r="85" spans="1:9" ht="28.8" x14ac:dyDescent="0.3">
      <c r="A85" s="23">
        <f t="shared" si="3"/>
        <v>81</v>
      </c>
      <c r="B85" s="43" t="s">
        <v>183</v>
      </c>
      <c r="C85" s="23" t="s">
        <v>1196</v>
      </c>
      <c r="D85" s="23" t="s">
        <v>182</v>
      </c>
      <c r="E85" s="23" t="s">
        <v>183</v>
      </c>
      <c r="F85" s="47" t="s">
        <v>1448</v>
      </c>
      <c r="G85" s="23" t="s">
        <v>15</v>
      </c>
      <c r="H85" s="29" t="s">
        <v>1258</v>
      </c>
      <c r="I85" s="56"/>
    </row>
    <row r="86" spans="1:9" ht="28.8" x14ac:dyDescent="0.3">
      <c r="A86" s="23">
        <f t="shared" si="3"/>
        <v>82</v>
      </c>
      <c r="B86" s="43" t="s">
        <v>186</v>
      </c>
      <c r="C86" s="23" t="s">
        <v>1196</v>
      </c>
      <c r="D86" s="23" t="s">
        <v>185</v>
      </c>
      <c r="E86" s="23" t="s">
        <v>186</v>
      </c>
      <c r="F86" s="47" t="s">
        <v>1447</v>
      </c>
      <c r="G86" s="23" t="s">
        <v>15</v>
      </c>
      <c r="H86" s="29" t="s">
        <v>1259</v>
      </c>
      <c r="I86" s="56"/>
    </row>
    <row r="87" spans="1:9" ht="72" x14ac:dyDescent="0.3">
      <c r="A87" s="23">
        <f t="shared" si="3"/>
        <v>83</v>
      </c>
      <c r="B87" s="43" t="s">
        <v>189</v>
      </c>
      <c r="C87" s="23" t="s">
        <v>1196</v>
      </c>
      <c r="D87" s="23" t="s">
        <v>188</v>
      </c>
      <c r="E87" s="23" t="s">
        <v>189</v>
      </c>
      <c r="F87" s="47" t="s">
        <v>1446</v>
      </c>
      <c r="G87" s="23" t="s">
        <v>15</v>
      </c>
      <c r="H87" s="29" t="s">
        <v>1260</v>
      </c>
      <c r="I87" s="56"/>
    </row>
    <row r="88" spans="1:9" ht="43.2" x14ac:dyDescent="0.3">
      <c r="A88" s="23">
        <f t="shared" si="3"/>
        <v>84</v>
      </c>
      <c r="B88" s="43" t="s">
        <v>192</v>
      </c>
      <c r="C88" s="23" t="s">
        <v>1196</v>
      </c>
      <c r="D88" s="23" t="s">
        <v>191</v>
      </c>
      <c r="E88" s="23" t="s">
        <v>192</v>
      </c>
      <c r="F88" s="47" t="s">
        <v>1261</v>
      </c>
      <c r="G88" s="23" t="s">
        <v>15</v>
      </c>
      <c r="H88" s="46" t="s">
        <v>1199</v>
      </c>
      <c r="I88" s="56"/>
    </row>
    <row r="89" spans="1:9" ht="28.8" x14ac:dyDescent="0.3">
      <c r="A89" s="23">
        <f t="shared" si="3"/>
        <v>85</v>
      </c>
      <c r="B89" s="43" t="s">
        <v>195</v>
      </c>
      <c r="C89" s="23" t="s">
        <v>1196</v>
      </c>
      <c r="D89" s="23" t="s">
        <v>194</v>
      </c>
      <c r="E89" s="23" t="s">
        <v>195</v>
      </c>
      <c r="F89" s="47" t="s">
        <v>1445</v>
      </c>
      <c r="G89" s="23" t="s">
        <v>15</v>
      </c>
      <c r="H89" s="29" t="s">
        <v>1262</v>
      </c>
      <c r="I89" s="56"/>
    </row>
    <row r="90" spans="1:9" ht="28.8" x14ac:dyDescent="0.3">
      <c r="A90" s="23">
        <f t="shared" si="3"/>
        <v>86</v>
      </c>
      <c r="B90" s="43" t="s">
        <v>198</v>
      </c>
      <c r="C90" s="23" t="s">
        <v>1196</v>
      </c>
      <c r="D90" s="23" t="s">
        <v>197</v>
      </c>
      <c r="E90" s="23" t="s">
        <v>198</v>
      </c>
      <c r="F90" s="47" t="s">
        <v>1444</v>
      </c>
      <c r="G90" s="23" t="s">
        <v>15</v>
      </c>
      <c r="H90" s="29" t="s">
        <v>1263</v>
      </c>
      <c r="I90" s="56"/>
    </row>
    <row r="91" spans="1:9" ht="28.8" x14ac:dyDescent="0.3">
      <c r="A91" s="23">
        <f t="shared" si="3"/>
        <v>87</v>
      </c>
      <c r="B91" s="43" t="s">
        <v>201</v>
      </c>
      <c r="C91" s="23" t="s">
        <v>1196</v>
      </c>
      <c r="D91" s="23" t="s">
        <v>200</v>
      </c>
      <c r="E91" s="23" t="s">
        <v>201</v>
      </c>
      <c r="F91" s="47" t="s">
        <v>1443</v>
      </c>
      <c r="G91" s="23" t="s">
        <v>15</v>
      </c>
      <c r="H91" s="29" t="s">
        <v>1264</v>
      </c>
      <c r="I91" s="56"/>
    </row>
    <row r="92" spans="1:9" ht="86.4" x14ac:dyDescent="0.3">
      <c r="A92" s="23">
        <f t="shared" si="3"/>
        <v>88</v>
      </c>
      <c r="B92" s="43" t="s">
        <v>204</v>
      </c>
      <c r="C92" s="23" t="s">
        <v>1196</v>
      </c>
      <c r="D92" s="23" t="s">
        <v>203</v>
      </c>
      <c r="E92" s="23" t="s">
        <v>204</v>
      </c>
      <c r="F92" s="47" t="s">
        <v>1442</v>
      </c>
      <c r="G92" s="23" t="s">
        <v>15</v>
      </c>
      <c r="H92" s="47" t="s">
        <v>1265</v>
      </c>
      <c r="I92" s="56"/>
    </row>
    <row r="93" spans="1:9" ht="28.8" x14ac:dyDescent="0.3">
      <c r="A93" s="23">
        <f t="shared" si="3"/>
        <v>89</v>
      </c>
      <c r="B93" s="43" t="s">
        <v>207</v>
      </c>
      <c r="C93" s="23" t="s">
        <v>1196</v>
      </c>
      <c r="D93" s="23" t="s">
        <v>206</v>
      </c>
      <c r="E93" s="23" t="s">
        <v>207</v>
      </c>
      <c r="F93" s="47" t="s">
        <v>1441</v>
      </c>
      <c r="G93" s="23" t="s">
        <v>15</v>
      </c>
      <c r="H93" s="29" t="s">
        <v>1266</v>
      </c>
      <c r="I93" s="56"/>
    </row>
    <row r="94" spans="1:9" ht="28.8" x14ac:dyDescent="0.3">
      <c r="A94" s="23">
        <f t="shared" ref="A94:A124" si="4">A93+1</f>
        <v>90</v>
      </c>
      <c r="B94" s="43" t="s">
        <v>210</v>
      </c>
      <c r="C94" s="23" t="s">
        <v>1196</v>
      </c>
      <c r="D94" s="23" t="s">
        <v>209</v>
      </c>
      <c r="E94" s="23" t="s">
        <v>210</v>
      </c>
      <c r="F94" s="47" t="s">
        <v>1440</v>
      </c>
      <c r="G94" s="23" t="s">
        <v>15</v>
      </c>
      <c r="H94" s="29" t="s">
        <v>1267</v>
      </c>
      <c r="I94" s="56"/>
    </row>
    <row r="95" spans="1:9" ht="28.8" x14ac:dyDescent="0.3">
      <c r="A95" s="23">
        <f t="shared" si="4"/>
        <v>91</v>
      </c>
      <c r="B95" s="43" t="s">
        <v>213</v>
      </c>
      <c r="C95" s="23" t="s">
        <v>1196</v>
      </c>
      <c r="D95" s="23" t="s">
        <v>212</v>
      </c>
      <c r="E95" s="23" t="s">
        <v>213</v>
      </c>
      <c r="F95" s="47" t="s">
        <v>1439</v>
      </c>
      <c r="G95" s="23" t="s">
        <v>15</v>
      </c>
      <c r="H95" s="29" t="s">
        <v>1268</v>
      </c>
      <c r="I95" s="56"/>
    </row>
    <row r="96" spans="1:9" ht="409.6" x14ac:dyDescent="0.3">
      <c r="A96" s="23">
        <f t="shared" si="4"/>
        <v>92</v>
      </c>
      <c r="B96" s="43" t="s">
        <v>216</v>
      </c>
      <c r="C96" s="23" t="s">
        <v>1196</v>
      </c>
      <c r="D96" s="23" t="s">
        <v>215</v>
      </c>
      <c r="E96" s="23" t="s">
        <v>216</v>
      </c>
      <c r="F96" s="47" t="s">
        <v>1438</v>
      </c>
      <c r="G96" s="23" t="s">
        <v>15</v>
      </c>
      <c r="H96" s="41" t="s">
        <v>1269</v>
      </c>
      <c r="I96" s="56"/>
    </row>
    <row r="97" spans="1:9" x14ac:dyDescent="0.3">
      <c r="A97" s="23">
        <f t="shared" si="4"/>
        <v>93</v>
      </c>
      <c r="B97" s="43" t="s">
        <v>219</v>
      </c>
      <c r="C97" s="23" t="s">
        <v>1196</v>
      </c>
      <c r="D97" s="23" t="s">
        <v>218</v>
      </c>
      <c r="E97" s="23" t="s">
        <v>219</v>
      </c>
      <c r="F97" s="48" t="s">
        <v>1270</v>
      </c>
      <c r="G97" s="23" t="s">
        <v>15</v>
      </c>
      <c r="H97" s="46" t="s">
        <v>1199</v>
      </c>
      <c r="I97" s="56"/>
    </row>
    <row r="98" spans="1:9" x14ac:dyDescent="0.3">
      <c r="A98" s="23">
        <f t="shared" si="4"/>
        <v>94</v>
      </c>
      <c r="B98" s="43" t="s">
        <v>222</v>
      </c>
      <c r="C98" s="23" t="s">
        <v>1196</v>
      </c>
      <c r="D98" s="23" t="s">
        <v>221</v>
      </c>
      <c r="E98" s="23" t="s">
        <v>222</v>
      </c>
      <c r="F98" s="48" t="s">
        <v>1271</v>
      </c>
      <c r="G98" s="23" t="s">
        <v>15</v>
      </c>
      <c r="H98" s="46" t="s">
        <v>1199</v>
      </c>
      <c r="I98" s="56" t="s">
        <v>1272</v>
      </c>
    </row>
    <row r="99" spans="1:9" ht="86.4" x14ac:dyDescent="0.3">
      <c r="A99" s="23">
        <f t="shared" si="4"/>
        <v>95</v>
      </c>
      <c r="B99" s="43" t="s">
        <v>225</v>
      </c>
      <c r="C99" s="23" t="s">
        <v>1196</v>
      </c>
      <c r="D99" s="23" t="s">
        <v>224</v>
      </c>
      <c r="E99" s="23" t="s">
        <v>1273</v>
      </c>
      <c r="F99" s="47" t="s">
        <v>1437</v>
      </c>
      <c r="G99" s="23" t="s">
        <v>15</v>
      </c>
      <c r="H99" s="41" t="s">
        <v>1274</v>
      </c>
      <c r="I99" s="56" t="s">
        <v>1272</v>
      </c>
    </row>
    <row r="100" spans="1:9" ht="57.6" x14ac:dyDescent="0.3">
      <c r="A100" s="23">
        <f t="shared" si="4"/>
        <v>96</v>
      </c>
      <c r="B100" s="43" t="s">
        <v>228</v>
      </c>
      <c r="C100" s="23" t="s">
        <v>1196</v>
      </c>
      <c r="D100" s="23" t="s">
        <v>227</v>
      </c>
      <c r="E100" s="23" t="s">
        <v>1275</v>
      </c>
      <c r="F100" s="47" t="s">
        <v>1436</v>
      </c>
      <c r="G100" s="23" t="s">
        <v>15</v>
      </c>
      <c r="H100" s="41" t="s">
        <v>1276</v>
      </c>
      <c r="I100" s="55" t="s">
        <v>1272</v>
      </c>
    </row>
    <row r="101" spans="1:9" ht="129.6" x14ac:dyDescent="0.3">
      <c r="A101" s="23">
        <f t="shared" si="4"/>
        <v>97</v>
      </c>
      <c r="B101" s="43" t="s">
        <v>231</v>
      </c>
      <c r="C101" s="23" t="s">
        <v>1196</v>
      </c>
      <c r="D101" s="23" t="s">
        <v>1277</v>
      </c>
      <c r="E101" s="23" t="s">
        <v>231</v>
      </c>
      <c r="F101" s="47" t="s">
        <v>1435</v>
      </c>
      <c r="G101" s="23" t="s">
        <v>15</v>
      </c>
      <c r="H101" s="50" t="s">
        <v>1278</v>
      </c>
      <c r="I101" s="56"/>
    </row>
    <row r="102" spans="1:9" ht="57.6" x14ac:dyDescent="0.3">
      <c r="A102" s="23">
        <f t="shared" si="4"/>
        <v>98</v>
      </c>
      <c r="B102" s="43" t="s">
        <v>234</v>
      </c>
      <c r="C102" s="23" t="s">
        <v>1196</v>
      </c>
      <c r="D102" s="23" t="s">
        <v>233</v>
      </c>
      <c r="E102" s="23" t="s">
        <v>234</v>
      </c>
      <c r="F102" s="47" t="s">
        <v>1434</v>
      </c>
      <c r="G102" s="23" t="s">
        <v>15</v>
      </c>
      <c r="H102" s="41" t="s">
        <v>1279</v>
      </c>
      <c r="I102" s="55" t="s">
        <v>1272</v>
      </c>
    </row>
    <row r="103" spans="1:9" x14ac:dyDescent="0.3">
      <c r="A103" s="23">
        <f t="shared" si="4"/>
        <v>99</v>
      </c>
      <c r="B103" s="43" t="s">
        <v>237</v>
      </c>
      <c r="C103" s="23" t="s">
        <v>1196</v>
      </c>
      <c r="D103" s="23" t="s">
        <v>236</v>
      </c>
      <c r="E103" s="23" t="s">
        <v>237</v>
      </c>
      <c r="F103" s="48" t="s">
        <v>1280</v>
      </c>
      <c r="G103" s="23" t="s">
        <v>15</v>
      </c>
      <c r="H103" s="46" t="s">
        <v>1199</v>
      </c>
      <c r="I103" s="56"/>
    </row>
    <row r="104" spans="1:9" ht="28.8" x14ac:dyDescent="0.3">
      <c r="A104" s="23">
        <f t="shared" si="4"/>
        <v>100</v>
      </c>
      <c r="B104" s="43" t="s">
        <v>240</v>
      </c>
      <c r="C104" s="23" t="s">
        <v>1196</v>
      </c>
      <c r="D104" s="23" t="s">
        <v>239</v>
      </c>
      <c r="E104" s="23" t="s">
        <v>240</v>
      </c>
      <c r="F104" s="47" t="s">
        <v>1433</v>
      </c>
      <c r="G104" s="23" t="s">
        <v>15</v>
      </c>
      <c r="H104" s="46" t="s">
        <v>871</v>
      </c>
      <c r="I104" s="56"/>
    </row>
    <row r="105" spans="1:9" ht="43.2" x14ac:dyDescent="0.3">
      <c r="A105" s="23">
        <f t="shared" si="4"/>
        <v>101</v>
      </c>
      <c r="B105" s="43" t="s">
        <v>243</v>
      </c>
      <c r="C105" s="23" t="s">
        <v>1196</v>
      </c>
      <c r="D105" s="23" t="s">
        <v>242</v>
      </c>
      <c r="E105" s="23" t="s">
        <v>243</v>
      </c>
      <c r="F105" s="47" t="s">
        <v>1432</v>
      </c>
      <c r="G105" s="23" t="s">
        <v>15</v>
      </c>
      <c r="H105" s="57" t="s">
        <v>1281</v>
      </c>
      <c r="I105" s="56"/>
    </row>
    <row r="106" spans="1:9" ht="72" x14ac:dyDescent="0.3">
      <c r="A106" s="23">
        <f t="shared" si="4"/>
        <v>102</v>
      </c>
      <c r="B106" s="43" t="s">
        <v>246</v>
      </c>
      <c r="C106" s="23" t="s">
        <v>1196</v>
      </c>
      <c r="D106" s="23" t="s">
        <v>245</v>
      </c>
      <c r="E106" s="23" t="s">
        <v>246</v>
      </c>
      <c r="F106" s="47" t="s">
        <v>1431</v>
      </c>
      <c r="G106" s="23" t="s">
        <v>15</v>
      </c>
      <c r="H106" s="50" t="s">
        <v>1282</v>
      </c>
      <c r="I106" s="56"/>
    </row>
    <row r="107" spans="1:9" ht="28.8" x14ac:dyDescent="0.3">
      <c r="A107" s="23">
        <f t="shared" si="4"/>
        <v>103</v>
      </c>
      <c r="B107" s="43" t="s">
        <v>249</v>
      </c>
      <c r="C107" s="23" t="s">
        <v>1196</v>
      </c>
      <c r="D107" s="23" t="s">
        <v>248</v>
      </c>
      <c r="E107" s="23" t="s">
        <v>249</v>
      </c>
      <c r="F107" s="47" t="s">
        <v>1430</v>
      </c>
      <c r="G107" s="23" t="s">
        <v>15</v>
      </c>
      <c r="H107" s="41" t="s">
        <v>1283</v>
      </c>
      <c r="I107" s="56"/>
    </row>
    <row r="108" spans="1:9" ht="28.8" x14ac:dyDescent="0.3">
      <c r="A108" s="23">
        <f t="shared" si="4"/>
        <v>104</v>
      </c>
      <c r="B108" s="43" t="s">
        <v>252</v>
      </c>
      <c r="C108" s="23" t="s">
        <v>1196</v>
      </c>
      <c r="D108" s="23" t="s">
        <v>251</v>
      </c>
      <c r="E108" s="23" t="s">
        <v>252</v>
      </c>
      <c r="F108" s="47" t="s">
        <v>1429</v>
      </c>
      <c r="G108" s="23" t="s">
        <v>15</v>
      </c>
      <c r="H108" s="46" t="s">
        <v>895</v>
      </c>
      <c r="I108" s="56"/>
    </row>
    <row r="109" spans="1:9" ht="28.8" x14ac:dyDescent="0.3">
      <c r="A109" s="23">
        <f t="shared" si="4"/>
        <v>105</v>
      </c>
      <c r="B109" s="43" t="s">
        <v>255</v>
      </c>
      <c r="C109" s="23" t="s">
        <v>1196</v>
      </c>
      <c r="D109" s="23" t="s">
        <v>254</v>
      </c>
      <c r="E109" s="23" t="s">
        <v>255</v>
      </c>
      <c r="F109" s="47" t="s">
        <v>1428</v>
      </c>
      <c r="G109" s="23" t="s">
        <v>15</v>
      </c>
      <c r="H109" s="46" t="s">
        <v>907</v>
      </c>
      <c r="I109" s="56"/>
    </row>
    <row r="110" spans="1:9" ht="72" x14ac:dyDescent="0.3">
      <c r="A110" s="23">
        <f t="shared" si="4"/>
        <v>106</v>
      </c>
      <c r="B110" s="43" t="s">
        <v>258</v>
      </c>
      <c r="C110" s="23" t="s">
        <v>1196</v>
      </c>
      <c r="D110" s="23" t="s">
        <v>257</v>
      </c>
      <c r="E110" s="23" t="s">
        <v>258</v>
      </c>
      <c r="F110" s="47" t="s">
        <v>1427</v>
      </c>
      <c r="G110" s="23" t="s">
        <v>15</v>
      </c>
      <c r="H110" s="41" t="s">
        <v>1284</v>
      </c>
      <c r="I110" s="56"/>
    </row>
    <row r="111" spans="1:9" x14ac:dyDescent="0.3">
      <c r="A111" s="23">
        <f t="shared" si="4"/>
        <v>107</v>
      </c>
      <c r="B111" s="43" t="s">
        <v>261</v>
      </c>
      <c r="C111" s="23" t="s">
        <v>1196</v>
      </c>
      <c r="D111" s="23" t="s">
        <v>260</v>
      </c>
      <c r="E111" s="23" t="s">
        <v>261</v>
      </c>
      <c r="F111" s="48" t="s">
        <v>1285</v>
      </c>
      <c r="G111" s="23" t="s">
        <v>15</v>
      </c>
      <c r="H111" s="46" t="s">
        <v>1199</v>
      </c>
      <c r="I111" s="56"/>
    </row>
    <row r="112" spans="1:9" ht="43.2" x14ac:dyDescent="0.3">
      <c r="A112" s="23">
        <f t="shared" si="4"/>
        <v>108</v>
      </c>
      <c r="B112" s="43" t="s">
        <v>264</v>
      </c>
      <c r="C112" s="23" t="s">
        <v>1196</v>
      </c>
      <c r="D112" s="23" t="s">
        <v>263</v>
      </c>
      <c r="E112" s="23" t="s">
        <v>264</v>
      </c>
      <c r="F112" s="47" t="s">
        <v>1426</v>
      </c>
      <c r="G112" s="23" t="s">
        <v>15</v>
      </c>
      <c r="H112" s="46" t="s">
        <v>1286</v>
      </c>
      <c r="I112" s="55" t="s">
        <v>1287</v>
      </c>
    </row>
    <row r="113" spans="1:9" ht="57.6" x14ac:dyDescent="0.3">
      <c r="A113" s="23">
        <f t="shared" si="4"/>
        <v>109</v>
      </c>
      <c r="B113" s="43" t="s">
        <v>267</v>
      </c>
      <c r="C113" s="23" t="s">
        <v>1196</v>
      </c>
      <c r="D113" s="23" t="s">
        <v>266</v>
      </c>
      <c r="E113" s="23" t="s">
        <v>267</v>
      </c>
      <c r="F113" s="47" t="s">
        <v>1425</v>
      </c>
      <c r="G113" s="23" t="s">
        <v>15</v>
      </c>
      <c r="H113" s="50" t="s">
        <v>1288</v>
      </c>
      <c r="I113" s="55" t="s">
        <v>1424</v>
      </c>
    </row>
    <row r="114" spans="1:9" ht="43.2" x14ac:dyDescent="0.3">
      <c r="A114" s="23">
        <f t="shared" si="4"/>
        <v>110</v>
      </c>
      <c r="B114" s="43" t="s">
        <v>270</v>
      </c>
      <c r="C114" s="23" t="s">
        <v>1196</v>
      </c>
      <c r="D114" s="23" t="s">
        <v>269</v>
      </c>
      <c r="E114" s="23" t="s">
        <v>270</v>
      </c>
      <c r="F114" s="47" t="s">
        <v>1423</v>
      </c>
      <c r="G114" s="23" t="s">
        <v>15</v>
      </c>
      <c r="H114" s="46" t="s">
        <v>1289</v>
      </c>
      <c r="I114" s="55" t="s">
        <v>1422</v>
      </c>
    </row>
    <row r="115" spans="1:9" ht="43.2" x14ac:dyDescent="0.3">
      <c r="A115" s="23">
        <f t="shared" si="4"/>
        <v>111</v>
      </c>
      <c r="B115" s="43" t="s">
        <v>1290</v>
      </c>
      <c r="C115" s="23" t="s">
        <v>1196</v>
      </c>
      <c r="D115" s="23" t="s">
        <v>272</v>
      </c>
      <c r="E115" s="23" t="s">
        <v>1290</v>
      </c>
      <c r="F115" s="47" t="s">
        <v>1421</v>
      </c>
      <c r="G115" s="23" t="s">
        <v>15</v>
      </c>
      <c r="H115" s="46" t="s">
        <v>1291</v>
      </c>
      <c r="I115" s="55" t="s">
        <v>1420</v>
      </c>
    </row>
    <row r="116" spans="1:9" ht="43.2" x14ac:dyDescent="0.3">
      <c r="A116" s="23">
        <f t="shared" si="4"/>
        <v>112</v>
      </c>
      <c r="B116" s="43" t="s">
        <v>276</v>
      </c>
      <c r="C116" s="23" t="s">
        <v>1196</v>
      </c>
      <c r="D116" s="23" t="s">
        <v>275</v>
      </c>
      <c r="E116" s="23" t="s">
        <v>276</v>
      </c>
      <c r="F116" s="47" t="s">
        <v>1419</v>
      </c>
      <c r="G116" s="23" t="s">
        <v>15</v>
      </c>
      <c r="H116" s="46" t="s">
        <v>1292</v>
      </c>
      <c r="I116" s="55" t="s">
        <v>1418</v>
      </c>
    </row>
    <row r="117" spans="1:9" ht="43.2" x14ac:dyDescent="0.3">
      <c r="A117" s="23">
        <f t="shared" si="4"/>
        <v>113</v>
      </c>
      <c r="B117" s="43" t="s">
        <v>279</v>
      </c>
      <c r="C117" s="23" t="s">
        <v>1196</v>
      </c>
      <c r="D117" s="23" t="s">
        <v>278</v>
      </c>
      <c r="E117" s="23" t="s">
        <v>279</v>
      </c>
      <c r="F117" s="47" t="s">
        <v>1417</v>
      </c>
      <c r="G117" s="23" t="s">
        <v>15</v>
      </c>
      <c r="H117" s="46" t="s">
        <v>1293</v>
      </c>
      <c r="I117" s="55" t="s">
        <v>1294</v>
      </c>
    </row>
    <row r="118" spans="1:9" ht="115.2" x14ac:dyDescent="0.3">
      <c r="A118" s="23">
        <f t="shared" si="4"/>
        <v>114</v>
      </c>
      <c r="B118" s="43" t="s">
        <v>282</v>
      </c>
      <c r="C118" s="23" t="s">
        <v>1196</v>
      </c>
      <c r="D118" s="23" t="s">
        <v>281</v>
      </c>
      <c r="E118" s="23" t="s">
        <v>282</v>
      </c>
      <c r="F118" s="47" t="s">
        <v>1416</v>
      </c>
      <c r="G118" s="23" t="s">
        <v>15</v>
      </c>
      <c r="H118" s="47" t="s">
        <v>1295</v>
      </c>
      <c r="I118" s="55" t="s">
        <v>1296</v>
      </c>
    </row>
    <row r="119" spans="1:9" x14ac:dyDescent="0.3">
      <c r="A119" s="23">
        <f t="shared" si="4"/>
        <v>115</v>
      </c>
      <c r="B119" s="43" t="s">
        <v>286</v>
      </c>
      <c r="C119" s="23" t="s">
        <v>1196</v>
      </c>
      <c r="D119" s="23" t="s">
        <v>287</v>
      </c>
      <c r="E119" s="23" t="s">
        <v>288</v>
      </c>
      <c r="F119" s="48" t="s">
        <v>1297</v>
      </c>
      <c r="G119" s="23" t="s">
        <v>15</v>
      </c>
      <c r="H119" s="29" t="s">
        <v>1298</v>
      </c>
      <c r="I119" s="27"/>
    </row>
    <row r="120" spans="1:9" ht="28.8" x14ac:dyDescent="0.3">
      <c r="A120" s="23">
        <f t="shared" si="4"/>
        <v>116</v>
      </c>
      <c r="B120" s="43" t="s">
        <v>285</v>
      </c>
      <c r="C120" s="23" t="s">
        <v>1196</v>
      </c>
      <c r="D120" s="23" t="s">
        <v>284</v>
      </c>
      <c r="E120" s="23" t="s">
        <v>1299</v>
      </c>
      <c r="F120" s="47" t="s">
        <v>1415</v>
      </c>
      <c r="G120" s="23" t="s">
        <v>15</v>
      </c>
      <c r="H120" s="29" t="s">
        <v>1300</v>
      </c>
      <c r="I120" s="27"/>
    </row>
    <row r="121" spans="1:9" x14ac:dyDescent="0.3">
      <c r="A121" s="23">
        <f t="shared" si="4"/>
        <v>117</v>
      </c>
      <c r="B121" s="43" t="s">
        <v>289</v>
      </c>
      <c r="C121" s="23" t="s">
        <v>1196</v>
      </c>
      <c r="D121" s="23" t="s">
        <v>290</v>
      </c>
      <c r="E121" s="23" t="s">
        <v>291</v>
      </c>
      <c r="F121" s="30" t="s">
        <v>1301</v>
      </c>
      <c r="G121" s="23" t="s">
        <v>15</v>
      </c>
      <c r="H121" s="47" t="s">
        <v>1302</v>
      </c>
      <c r="I121" s="27"/>
    </row>
    <row r="122" spans="1:9" x14ac:dyDescent="0.3">
      <c r="A122" s="23">
        <f t="shared" si="4"/>
        <v>118</v>
      </c>
      <c r="B122" s="43" t="s">
        <v>292</v>
      </c>
      <c r="C122" s="23" t="s">
        <v>1196</v>
      </c>
      <c r="D122" s="23" t="s">
        <v>293</v>
      </c>
      <c r="E122" s="23" t="s">
        <v>294</v>
      </c>
      <c r="F122" s="48" t="s">
        <v>1303</v>
      </c>
      <c r="G122" s="23" t="s">
        <v>15</v>
      </c>
      <c r="H122" s="29" t="s">
        <v>1304</v>
      </c>
      <c r="I122" s="27"/>
    </row>
    <row r="123" spans="1:9" x14ac:dyDescent="0.3">
      <c r="A123" s="23">
        <f t="shared" si="4"/>
        <v>119</v>
      </c>
      <c r="B123" s="43" t="s">
        <v>295</v>
      </c>
      <c r="C123" s="23" t="s">
        <v>1196</v>
      </c>
      <c r="D123" s="23" t="s">
        <v>296</v>
      </c>
      <c r="E123" s="23" t="s">
        <v>297</v>
      </c>
      <c r="F123" s="48" t="s">
        <v>1305</v>
      </c>
      <c r="G123" s="23" t="s">
        <v>15</v>
      </c>
      <c r="H123" s="29" t="s">
        <v>1306</v>
      </c>
      <c r="I123" s="27"/>
    </row>
    <row r="124" spans="1:9" x14ac:dyDescent="0.3">
      <c r="A124" s="23">
        <f t="shared" si="4"/>
        <v>120</v>
      </c>
      <c r="B124" s="23" t="s">
        <v>298</v>
      </c>
      <c r="C124" s="23" t="s">
        <v>1196</v>
      </c>
      <c r="D124" s="23" t="s">
        <v>299</v>
      </c>
      <c r="E124" s="23" t="s">
        <v>300</v>
      </c>
      <c r="F124" s="48" t="s">
        <v>1307</v>
      </c>
      <c r="G124" s="23" t="s">
        <v>15</v>
      </c>
      <c r="H124" s="29" t="s">
        <v>1308</v>
      </c>
      <c r="I124" s="27"/>
    </row>
    <row r="125" spans="1:9" ht="30" customHeight="1" x14ac:dyDescent="0.3">
      <c r="A125" s="87" t="s">
        <v>1414</v>
      </c>
      <c r="B125" s="88"/>
      <c r="C125" s="88"/>
      <c r="D125" s="88"/>
      <c r="E125" s="88"/>
      <c r="F125" s="88"/>
      <c r="G125" s="88"/>
      <c r="H125" s="88"/>
      <c r="I125" s="89"/>
    </row>
    <row r="126" spans="1:9" x14ac:dyDescent="0.3">
      <c r="A126" s="23">
        <f>121</f>
        <v>121</v>
      </c>
      <c r="B126" s="23" t="s">
        <v>318</v>
      </c>
      <c r="C126" s="23" t="s">
        <v>1196</v>
      </c>
      <c r="D126" s="27" t="s">
        <v>1413</v>
      </c>
      <c r="E126" s="23" t="s">
        <v>318</v>
      </c>
      <c r="F126" s="45" t="s">
        <v>1412</v>
      </c>
      <c r="G126" s="23" t="s">
        <v>15</v>
      </c>
      <c r="H126" s="29" t="s">
        <v>1411</v>
      </c>
      <c r="I126" s="23"/>
    </row>
    <row r="127" spans="1:9" ht="100.8" x14ac:dyDescent="0.3">
      <c r="A127" s="23">
        <f t="shared" ref="A127:A147" si="5">A126+1</f>
        <v>122</v>
      </c>
      <c r="B127" s="23" t="s">
        <v>321</v>
      </c>
      <c r="C127" s="23" t="s">
        <v>1196</v>
      </c>
      <c r="D127" s="27" t="s">
        <v>1410</v>
      </c>
      <c r="E127" s="23" t="s">
        <v>321</v>
      </c>
      <c r="F127" s="47" t="s">
        <v>1409</v>
      </c>
      <c r="G127" s="23" t="s">
        <v>15</v>
      </c>
      <c r="H127" s="29" t="s">
        <v>1408</v>
      </c>
      <c r="I127" s="23"/>
    </row>
    <row r="128" spans="1:9" ht="144" x14ac:dyDescent="0.3">
      <c r="A128" s="23">
        <f t="shared" si="5"/>
        <v>123</v>
      </c>
      <c r="B128" s="23" t="s">
        <v>324</v>
      </c>
      <c r="C128" s="23" t="s">
        <v>1196</v>
      </c>
      <c r="D128" s="27" t="s">
        <v>1407</v>
      </c>
      <c r="E128" s="23" t="s">
        <v>324</v>
      </c>
      <c r="F128" s="47" t="s">
        <v>1406</v>
      </c>
      <c r="G128" s="23" t="s">
        <v>15</v>
      </c>
      <c r="H128" s="29" t="s">
        <v>1405</v>
      </c>
      <c r="I128" s="23"/>
    </row>
    <row r="129" spans="1:9" ht="28.8" x14ac:dyDescent="0.3">
      <c r="A129" s="23">
        <f t="shared" si="5"/>
        <v>124</v>
      </c>
      <c r="B129" s="23" t="s">
        <v>327</v>
      </c>
      <c r="C129" s="23" t="s">
        <v>1196</v>
      </c>
      <c r="D129" s="27" t="s">
        <v>1404</v>
      </c>
      <c r="E129" s="23" t="s">
        <v>327</v>
      </c>
      <c r="F129" s="48" t="s">
        <v>1403</v>
      </c>
      <c r="G129" s="23" t="s">
        <v>15</v>
      </c>
      <c r="H129" s="29" t="s">
        <v>1402</v>
      </c>
      <c r="I129" s="23"/>
    </row>
    <row r="130" spans="1:9" ht="129.6" x14ac:dyDescent="0.3">
      <c r="A130" s="23">
        <f t="shared" si="5"/>
        <v>125</v>
      </c>
      <c r="B130" s="23" t="s">
        <v>330</v>
      </c>
      <c r="C130" s="23" t="s">
        <v>1196</v>
      </c>
      <c r="D130" s="27" t="s">
        <v>1401</v>
      </c>
      <c r="E130" s="23" t="s">
        <v>330</v>
      </c>
      <c r="F130" s="47" t="s">
        <v>1400</v>
      </c>
      <c r="G130" s="23" t="s">
        <v>15</v>
      </c>
      <c r="H130" s="29" t="s">
        <v>1399</v>
      </c>
      <c r="I130" s="23"/>
    </row>
    <row r="131" spans="1:9" ht="86.4" x14ac:dyDescent="0.3">
      <c r="A131" s="23">
        <f t="shared" si="5"/>
        <v>126</v>
      </c>
      <c r="B131" s="23" t="s">
        <v>333</v>
      </c>
      <c r="C131" s="23" t="s">
        <v>1196</v>
      </c>
      <c r="D131" s="27" t="s">
        <v>1398</v>
      </c>
      <c r="E131" s="23" t="s">
        <v>333</v>
      </c>
      <c r="F131" s="47" t="s">
        <v>1397</v>
      </c>
      <c r="G131" s="23" t="s">
        <v>15</v>
      </c>
      <c r="H131" s="29" t="s">
        <v>1396</v>
      </c>
      <c r="I131" s="23"/>
    </row>
    <row r="132" spans="1:9" ht="172.8" x14ac:dyDescent="0.3">
      <c r="A132" s="23">
        <f t="shared" si="5"/>
        <v>127</v>
      </c>
      <c r="B132" s="23" t="s">
        <v>336</v>
      </c>
      <c r="C132" s="23" t="s">
        <v>1196</v>
      </c>
      <c r="D132" s="27" t="s">
        <v>1395</v>
      </c>
      <c r="E132" s="23" t="s">
        <v>336</v>
      </c>
      <c r="F132" s="47" t="s">
        <v>1394</v>
      </c>
      <c r="G132" s="23" t="s">
        <v>15</v>
      </c>
      <c r="H132" s="29" t="s">
        <v>1393</v>
      </c>
      <c r="I132" s="23"/>
    </row>
    <row r="133" spans="1:9" ht="43.2" x14ac:dyDescent="0.3">
      <c r="A133" s="23">
        <f t="shared" si="5"/>
        <v>128</v>
      </c>
      <c r="B133" s="23" t="s">
        <v>339</v>
      </c>
      <c r="C133" s="23" t="s">
        <v>1196</v>
      </c>
      <c r="D133" s="27" t="s">
        <v>1392</v>
      </c>
      <c r="E133" s="23" t="s">
        <v>339</v>
      </c>
      <c r="F133" s="47" t="s">
        <v>1391</v>
      </c>
      <c r="G133" s="23" t="s">
        <v>15</v>
      </c>
      <c r="H133" s="29" t="s">
        <v>1390</v>
      </c>
      <c r="I133" s="23"/>
    </row>
    <row r="134" spans="1:9" ht="43.2" x14ac:dyDescent="0.3">
      <c r="A134" s="23">
        <f t="shared" si="5"/>
        <v>129</v>
      </c>
      <c r="B134" s="23" t="s">
        <v>342</v>
      </c>
      <c r="C134" s="23" t="s">
        <v>1196</v>
      </c>
      <c r="D134" s="27" t="s">
        <v>1389</v>
      </c>
      <c r="E134" s="23" t="s">
        <v>342</v>
      </c>
      <c r="F134" s="47" t="s">
        <v>1388</v>
      </c>
      <c r="G134" s="23" t="s">
        <v>15</v>
      </c>
      <c r="H134" s="29" t="s">
        <v>1387</v>
      </c>
      <c r="I134" s="23"/>
    </row>
    <row r="135" spans="1:9" x14ac:dyDescent="0.3">
      <c r="A135" s="23">
        <f t="shared" si="5"/>
        <v>130</v>
      </c>
      <c r="B135" s="23" t="s">
        <v>1385</v>
      </c>
      <c r="C135" s="23" t="s">
        <v>1196</v>
      </c>
      <c r="D135" s="27" t="s">
        <v>1386</v>
      </c>
      <c r="E135" s="23" t="s">
        <v>1385</v>
      </c>
      <c r="F135" s="48" t="s">
        <v>1384</v>
      </c>
      <c r="G135" s="23" t="s">
        <v>15</v>
      </c>
      <c r="H135" s="29" t="s">
        <v>1383</v>
      </c>
      <c r="I135" s="23"/>
    </row>
    <row r="136" spans="1:9" x14ac:dyDescent="0.3">
      <c r="A136" s="23">
        <f t="shared" si="5"/>
        <v>131</v>
      </c>
      <c r="B136" s="23" t="s">
        <v>1381</v>
      </c>
      <c r="C136" s="23" t="s">
        <v>1196</v>
      </c>
      <c r="D136" s="27" t="s">
        <v>1382</v>
      </c>
      <c r="E136" s="23" t="s">
        <v>1381</v>
      </c>
      <c r="F136" s="48" t="s">
        <v>1380</v>
      </c>
      <c r="G136" s="23" t="s">
        <v>15</v>
      </c>
      <c r="H136" s="29" t="s">
        <v>1379</v>
      </c>
      <c r="I136" s="23"/>
    </row>
    <row r="137" spans="1:9" ht="86.4" x14ac:dyDescent="0.3">
      <c r="A137" s="23">
        <f t="shared" si="5"/>
        <v>132</v>
      </c>
      <c r="B137" s="23" t="s">
        <v>320</v>
      </c>
      <c r="C137" s="23" t="s">
        <v>1196</v>
      </c>
      <c r="D137" s="27" t="s">
        <v>1378</v>
      </c>
      <c r="E137" s="23" t="s">
        <v>320</v>
      </c>
      <c r="F137" s="47" t="s">
        <v>1377</v>
      </c>
      <c r="G137" s="23" t="s">
        <v>15</v>
      </c>
      <c r="H137" s="29" t="s">
        <v>1376</v>
      </c>
      <c r="I137" s="23"/>
    </row>
    <row r="138" spans="1:9" ht="86.4" x14ac:dyDescent="0.3">
      <c r="A138" s="23">
        <f t="shared" si="5"/>
        <v>133</v>
      </c>
      <c r="B138" s="23" t="s">
        <v>323</v>
      </c>
      <c r="C138" s="23" t="s">
        <v>1196</v>
      </c>
      <c r="D138" s="27" t="s">
        <v>1375</v>
      </c>
      <c r="E138" s="23" t="s">
        <v>323</v>
      </c>
      <c r="F138" s="47" t="s">
        <v>1374</v>
      </c>
      <c r="G138" s="23" t="s">
        <v>15</v>
      </c>
      <c r="H138" s="29" t="s">
        <v>1373</v>
      </c>
      <c r="I138" s="23"/>
    </row>
    <row r="139" spans="1:9" ht="129.6" x14ac:dyDescent="0.3">
      <c r="A139" s="23">
        <f t="shared" si="5"/>
        <v>134</v>
      </c>
      <c r="B139" s="23" t="s">
        <v>326</v>
      </c>
      <c r="C139" s="23" t="s">
        <v>1196</v>
      </c>
      <c r="D139" s="27" t="s">
        <v>1372</v>
      </c>
      <c r="E139" s="23" t="s">
        <v>326</v>
      </c>
      <c r="F139" s="47" t="s">
        <v>1371</v>
      </c>
      <c r="G139" s="23" t="s">
        <v>15</v>
      </c>
      <c r="H139" s="29" t="s">
        <v>1370</v>
      </c>
      <c r="I139" s="23"/>
    </row>
    <row r="140" spans="1:9" ht="86.4" x14ac:dyDescent="0.3">
      <c r="A140" s="23">
        <f t="shared" si="5"/>
        <v>135</v>
      </c>
      <c r="B140" s="23" t="s">
        <v>329</v>
      </c>
      <c r="C140" s="23" t="s">
        <v>1196</v>
      </c>
      <c r="D140" s="27" t="s">
        <v>1369</v>
      </c>
      <c r="E140" s="23" t="s">
        <v>329</v>
      </c>
      <c r="F140" s="47" t="s">
        <v>1368</v>
      </c>
      <c r="G140" s="23" t="s">
        <v>15</v>
      </c>
      <c r="H140" s="29" t="s">
        <v>1367</v>
      </c>
      <c r="I140" s="23"/>
    </row>
    <row r="141" spans="1:9" ht="129.6" x14ac:dyDescent="0.3">
      <c r="A141" s="23">
        <f t="shared" si="5"/>
        <v>136</v>
      </c>
      <c r="B141" s="23" t="s">
        <v>332</v>
      </c>
      <c r="C141" s="23" t="s">
        <v>1196</v>
      </c>
      <c r="D141" s="27" t="s">
        <v>1366</v>
      </c>
      <c r="E141" s="23" t="s">
        <v>332</v>
      </c>
      <c r="F141" s="47" t="s">
        <v>1365</v>
      </c>
      <c r="G141" s="23" t="s">
        <v>15</v>
      </c>
      <c r="H141" s="29" t="s">
        <v>1364</v>
      </c>
      <c r="I141" s="23"/>
    </row>
    <row r="142" spans="1:9" ht="72" x14ac:dyDescent="0.3">
      <c r="A142" s="23">
        <f t="shared" si="5"/>
        <v>137</v>
      </c>
      <c r="B142" s="23" t="s">
        <v>335</v>
      </c>
      <c r="C142" s="23" t="s">
        <v>1196</v>
      </c>
      <c r="D142" s="27" t="s">
        <v>1363</v>
      </c>
      <c r="E142" s="23" t="s">
        <v>335</v>
      </c>
      <c r="F142" s="47" t="s">
        <v>1362</v>
      </c>
      <c r="G142" s="23" t="s">
        <v>15</v>
      </c>
      <c r="H142" s="29" t="s">
        <v>1361</v>
      </c>
      <c r="I142" s="23"/>
    </row>
    <row r="143" spans="1:9" ht="86.4" x14ac:dyDescent="0.3">
      <c r="A143" s="23">
        <f t="shared" si="5"/>
        <v>138</v>
      </c>
      <c r="B143" s="23" t="s">
        <v>338</v>
      </c>
      <c r="C143" s="23" t="s">
        <v>1196</v>
      </c>
      <c r="D143" s="27" t="s">
        <v>1360</v>
      </c>
      <c r="E143" s="23" t="s">
        <v>338</v>
      </c>
      <c r="F143" s="47" t="s">
        <v>1359</v>
      </c>
      <c r="G143" s="23" t="s">
        <v>15</v>
      </c>
      <c r="H143" s="29" t="s">
        <v>1358</v>
      </c>
      <c r="I143" s="23"/>
    </row>
    <row r="144" spans="1:9" ht="86.4" x14ac:dyDescent="0.3">
      <c r="A144" s="23">
        <f t="shared" si="5"/>
        <v>139</v>
      </c>
      <c r="B144" s="23" t="s">
        <v>341</v>
      </c>
      <c r="C144" s="23" t="s">
        <v>1196</v>
      </c>
      <c r="D144" s="27" t="s">
        <v>1357</v>
      </c>
      <c r="E144" s="23" t="s">
        <v>341</v>
      </c>
      <c r="F144" s="47" t="s">
        <v>1356</v>
      </c>
      <c r="G144" s="23" t="s">
        <v>15</v>
      </c>
      <c r="H144" s="29" t="s">
        <v>1355</v>
      </c>
      <c r="I144" s="23"/>
    </row>
    <row r="145" spans="1:9" ht="86.4" x14ac:dyDescent="0.3">
      <c r="A145" s="23">
        <f t="shared" si="5"/>
        <v>140</v>
      </c>
      <c r="B145" s="23" t="s">
        <v>344</v>
      </c>
      <c r="C145" s="23" t="s">
        <v>1196</v>
      </c>
      <c r="D145" s="27" t="s">
        <v>1354</v>
      </c>
      <c r="E145" s="23" t="s">
        <v>344</v>
      </c>
      <c r="F145" s="47" t="s">
        <v>1353</v>
      </c>
      <c r="G145" s="23" t="s">
        <v>15</v>
      </c>
      <c r="H145" s="54" t="s">
        <v>1352</v>
      </c>
      <c r="I145" s="23"/>
    </row>
    <row r="146" spans="1:9" x14ac:dyDescent="0.3">
      <c r="A146" s="23">
        <f t="shared" si="5"/>
        <v>141</v>
      </c>
      <c r="B146" s="23" t="s">
        <v>392</v>
      </c>
      <c r="C146" s="23" t="s">
        <v>1196</v>
      </c>
      <c r="D146" s="27" t="s">
        <v>1351</v>
      </c>
      <c r="E146" s="38" t="s">
        <v>392</v>
      </c>
      <c r="F146" s="53" t="s">
        <v>1350</v>
      </c>
      <c r="G146" s="52" t="s">
        <v>15</v>
      </c>
      <c r="H146" s="51" t="s">
        <v>1349</v>
      </c>
      <c r="I146" s="23"/>
    </row>
    <row r="147" spans="1:9" ht="86.4" x14ac:dyDescent="0.3">
      <c r="A147" s="23">
        <f t="shared" si="5"/>
        <v>142</v>
      </c>
      <c r="B147" s="23" t="s">
        <v>1347</v>
      </c>
      <c r="C147" s="23" t="s">
        <v>1196</v>
      </c>
      <c r="D147" s="27" t="s">
        <v>1348</v>
      </c>
      <c r="E147" s="23" t="s">
        <v>1347</v>
      </c>
      <c r="F147" s="47" t="s">
        <v>1346</v>
      </c>
      <c r="G147" s="23" t="s">
        <v>15</v>
      </c>
      <c r="H147" s="50" t="s">
        <v>1345</v>
      </c>
      <c r="I147" s="23"/>
    </row>
  </sheetData>
  <mergeCells count="3">
    <mergeCell ref="A125:I125"/>
    <mergeCell ref="A2:I2"/>
    <mergeCell ref="A28:I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</vt:lpstr>
      <vt:lpstr>var</vt:lpstr>
      <vt:lpstr>alg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Virginia Lilly</dc:creator>
  <cp:keywords/>
  <dc:description/>
  <cp:lastModifiedBy>Virginia Lilly</cp:lastModifiedBy>
  <cp:revision/>
  <dcterms:created xsi:type="dcterms:W3CDTF">2015-06-05T18:17:20Z</dcterms:created>
  <dcterms:modified xsi:type="dcterms:W3CDTF">2025-04-15T12:58:10Z</dcterms:modified>
  <cp:category/>
  <cp:contentStatus/>
</cp:coreProperties>
</file>