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Epicode\M1\Funzioni Logiche e di Ricerca\Esercizi\"/>
    </mc:Choice>
  </mc:AlternateContent>
  <xr:revisionPtr revIDLastSave="0" documentId="13_ncr:1_{CAC666D0-019A-4311-8BD4-319886DF1D6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dot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E5" i="1"/>
  <c r="B23" i="1" s="1"/>
  <c r="E10" i="1"/>
  <c r="B28" i="1" s="1"/>
  <c r="E6" i="1"/>
  <c r="B24" i="1" s="1"/>
  <c r="E11" i="1"/>
  <c r="B29" i="1" s="1"/>
  <c r="E7" i="1"/>
  <c r="B25" i="1" s="1"/>
  <c r="E2" i="1"/>
  <c r="B20" i="1" s="1"/>
  <c r="E3" i="1"/>
  <c r="E8" i="1"/>
  <c r="B26" i="1" s="1"/>
  <c r="E4" i="1"/>
  <c r="B22" i="1" s="1"/>
  <c r="E9" i="1"/>
  <c r="B17" i="1" s="1"/>
  <c r="B14" i="1" l="1"/>
  <c r="B27" i="1"/>
  <c r="B16" i="1"/>
  <c r="B15" i="1"/>
</calcChain>
</file>

<file path=xl/sharedStrings.xml><?xml version="1.0" encoding="utf-8"?>
<sst xmlns="http://schemas.openxmlformats.org/spreadsheetml/2006/main" count="43" uniqueCount="23">
  <si>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</si>
  <si>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</si>
  <si>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</si>
  <si>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</si>
  <si>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</si>
  <si>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</si>
  <si>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</si>
  <si>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</si>
  <si>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</si>
  <si>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</si>
  <si>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</si>
  <si>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</si>
  <si>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</si>
  <si>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</si>
  <si>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</si>
  <si>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</si>
  <si>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</si>
  <si>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</si>
  <si>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</si>
  <si>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Somma Totale Aziende</t>
  </si>
  <si>
    <t>Somma Totale Prodotti</t>
  </si>
  <si>
    <t>Aziende</t>
  </si>
  <si>
    <t>Prodotti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</si>
</sst>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* #,##0.00\ [$€-410]_-;\-* #,##0.00\ [$€-410]_-;_-* &quot;-&quot;??\ [$€-410]_-;_-@_-"/>
  </numFmts>
  <fonts count="7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4" fillId="0" borderId="0" xfId="0" applyFont="1"/>
    <xf numFmtId="0" fontId="5" fillId="3" borderId="0" xfId="0" applyFont="1" applyFill="1"/>
    <xf numFmtId="0" fontId="6" fillId="0" borderId="0" xfId="0" applyFont="1"/>
    <xf numFmtId="0" fontId="5" fillId="0" borderId="0" xfId="0" applyFont="1"/>
    <xf numFmtId="0" fontId="5" fillId="2" borderId="1" xfId="0" applyFont="1" applyFill="1" applyBorder="1"/>
    <xf numFmtId="0" fontId="5" fillId="0" borderId="1" xfId="0" applyFont="1" applyBorder="1"/>
    <xf numFmtId="164" fontId="2" fillId="0" borderId="0" xfId="1" applyNumberFormat="1" applyFont="1"/>
  </cellXfs>
  <cellStyles count="2">
    <cellStyle name="Normale" xfId="0" builtinId="0"/>
    <cellStyle name="Valuta" xfId="1" builtinId="4"/>
  </cellStyles>
  <dxfs count="11">
    <dxf>
      <numFmt numFmtId="164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numFmt numFmtId="164" formatCode="_-* #,##0.00\ [$€-410]_-;\-* #,##0.00\ [$€-410]_-;_-* &quot;-&quot;??\ [$€-410]_-;_-@_-"/>
    </dxf>
    <dxf>
      <numFmt numFmtId="164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Prodotti!$B$13</c:f>
              <c:strCache>
                <c:ptCount val="1"/>
                <c:pt idx="0">
                  <c:v>Somma Totale Aziende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69-411C-8F7B-1092BBFDED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69-411C-8F7B-1092BBFDED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69-411C-8F7B-1092BBFDED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69-411C-8F7B-1092BBFDED88}"/>
              </c:ext>
            </c:extLst>
          </c:dPt>
          <c:cat>
            <c:strRef>
              <c:f>Prodotti!$A$14:$A$17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Prodotti!$B$14:$B$17</c:f>
              <c:numCache>
                <c:formatCode>_-* #,##0.00\ [$€-410]_-;\-* #,##0.00\ [$€-410]_-;_-* "-"??\ [$€-410]_-;_-@_-</c:formatCode>
                <c:ptCount val="4"/>
                <c:pt idx="0">
                  <c:v>37725</c:v>
                </c:pt>
                <c:pt idx="1">
                  <c:v>13500</c:v>
                </c:pt>
                <c:pt idx="2">
                  <c:v>31100</c:v>
                </c:pt>
                <c:pt idx="3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3-461D-8B05-182425853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Prodotti!$B$19</c:f>
              <c:strCache>
                <c:ptCount val="1"/>
                <c:pt idx="0">
                  <c:v>Somma Totale Prodotti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25-4216-9A48-7A82672103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25-4216-9A48-7A82672103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25-4216-9A48-7A82672103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25-4216-9A48-7A82672103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25-4216-9A48-7A82672103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225-4216-9A48-7A82672103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225-4216-9A48-7A826721037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225-4216-9A48-7A826721037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225-4216-9A48-7A826721037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225-4216-9A48-7A826721037E}"/>
              </c:ext>
            </c:extLst>
          </c:dPt>
          <c:cat>
            <c:strRef>
              <c:f>Prodotti!$A$20:$A$29</c:f>
              <c:strCache>
                <c:ptCount val="10"/>
                <c:pt idx="0">
                  <c:v>Crema</c:v>
                </c:pt>
                <c:pt idx="1">
                  <c:v>Acqua</c:v>
                </c:pt>
                <c:pt idx="2">
                  <c:v>Pianeta</c:v>
                </c:pt>
                <c:pt idx="3">
                  <c:v>Vibrazione</c:v>
                </c:pt>
                <c:pt idx="4">
                  <c:v>Pannelli</c:v>
                </c:pt>
                <c:pt idx="5">
                  <c:v>Infinito</c:v>
                </c:pt>
                <c:pt idx="6">
                  <c:v>Orizzonte</c:v>
                </c:pt>
                <c:pt idx="7">
                  <c:v>Tecnologia</c:v>
                </c:pt>
                <c:pt idx="8">
                  <c:v>Cibo</c:v>
                </c:pt>
                <c:pt idx="9">
                  <c:v>Quanti</c:v>
                </c:pt>
              </c:strCache>
            </c:strRef>
          </c:cat>
          <c:val>
            <c:numRef>
              <c:f>Prodotti!$B$20:$B$29</c:f>
              <c:numCache>
                <c:formatCode>_-* #,##0.00\ [$€-410]_-;\-* #,##0.00\ [$€-410]_-;_-* "-"??\ [$€-410]_-;_-@_-</c:formatCode>
                <c:ptCount val="10"/>
                <c:pt idx="0">
                  <c:v>13125</c:v>
                </c:pt>
                <c:pt idx="1">
                  <c:v>12600</c:v>
                </c:pt>
                <c:pt idx="2">
                  <c:v>12000</c:v>
                </c:pt>
                <c:pt idx="3">
                  <c:v>13500</c:v>
                </c:pt>
                <c:pt idx="4">
                  <c:v>9800</c:v>
                </c:pt>
                <c:pt idx="5">
                  <c:v>9750</c:v>
                </c:pt>
                <c:pt idx="6">
                  <c:v>11550</c:v>
                </c:pt>
                <c:pt idx="7">
                  <c:v>7875</c:v>
                </c:pt>
                <c:pt idx="8">
                  <c:v>10200</c:v>
                </c:pt>
                <c:pt idx="9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3-4A72-A6F2-C7908B398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1" l="0.5" r="0.5" t="1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Prodotti!$B$13</c:f>
              <c:strCache>
                <c:ptCount val="1"/>
                <c:pt idx="0">
                  <c:v>Somma Totale Aziende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Prodotti!$A$14:$A$17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Prodotti!$B$14:$B$17</c:f>
              <c:numCache>
                <c:formatCode>_-* #,##0.00\ [$€-410]_-;\-* #,##0.00\ [$€-410]_-;_-* "-"??\ [$€-410]_-;_-@_-</c:formatCode>
                <c:ptCount val="4"/>
                <c:pt idx="0">
                  <c:v>37725</c:v>
                </c:pt>
                <c:pt idx="1">
                  <c:v>13500</c:v>
                </c:pt>
                <c:pt idx="2">
                  <c:v>31100</c:v>
                </c:pt>
                <c:pt idx="3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3-4EA6-B0CB-FA5301D0E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522223"/>
        <c:axId val="1437449183"/>
      </c:barChart>
      <c:catAx>
        <c:axId val="15405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7449183"/>
        <c:crosses val="autoZero"/>
        <c:auto val="1"/>
        <c:lblAlgn val="ctr"/>
        <c:lblOffset val="100"/>
        <c:noMultiLvlLbl val="0"/>
      </c:catAx>
      <c:valAx>
        <c:axId val="14374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052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Prodotti!$B$19</c:f>
              <c:strCache>
                <c:ptCount val="1"/>
                <c:pt idx="0">
                  <c:v>Somma Totale Prodotti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Prodotti!$A$20:$A$29</c:f>
              <c:strCache>
                <c:ptCount val="10"/>
                <c:pt idx="0">
                  <c:v>Crema</c:v>
                </c:pt>
                <c:pt idx="1">
                  <c:v>Acqua</c:v>
                </c:pt>
                <c:pt idx="2">
                  <c:v>Pianeta</c:v>
                </c:pt>
                <c:pt idx="3">
                  <c:v>Vibrazione</c:v>
                </c:pt>
                <c:pt idx="4">
                  <c:v>Pannelli</c:v>
                </c:pt>
                <c:pt idx="5">
                  <c:v>Infinito</c:v>
                </c:pt>
                <c:pt idx="6">
                  <c:v>Orizzonte</c:v>
                </c:pt>
                <c:pt idx="7">
                  <c:v>Tecnologia</c:v>
                </c:pt>
                <c:pt idx="8">
                  <c:v>Cibo</c:v>
                </c:pt>
                <c:pt idx="9">
                  <c:v>Quanti</c:v>
                </c:pt>
              </c:strCache>
            </c:strRef>
          </c:cat>
          <c:val>
            <c:numRef>
              <c:f>Prodotti!$B$20:$B$29</c:f>
              <c:numCache>
                <c:formatCode>_-* #,##0.00\ [$€-410]_-;\-* #,##0.00\ [$€-410]_-;_-* "-"??\ [$€-410]_-;_-@_-</c:formatCode>
                <c:ptCount val="10"/>
                <c:pt idx="0">
                  <c:v>13125</c:v>
                </c:pt>
                <c:pt idx="1">
                  <c:v>12600</c:v>
                </c:pt>
                <c:pt idx="2">
                  <c:v>12000</c:v>
                </c:pt>
                <c:pt idx="3">
                  <c:v>13500</c:v>
                </c:pt>
                <c:pt idx="4">
                  <c:v>9800</c:v>
                </c:pt>
                <c:pt idx="5">
                  <c:v>9750</c:v>
                </c:pt>
                <c:pt idx="6">
                  <c:v>11550</c:v>
                </c:pt>
                <c:pt idx="7">
                  <c:v>7875</c:v>
                </c:pt>
                <c:pt idx="8">
                  <c:v>10200</c:v>
                </c:pt>
                <c:pt idx="9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F-4AA3-A17E-5F68A09E8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159599"/>
        <c:axId val="1659160079"/>
      </c:barChart>
      <c:catAx>
        <c:axId val="165915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9160079"/>
        <c:crosses val="autoZero"/>
        <c:auto val="1"/>
        <c:lblAlgn val="ctr"/>
        <c:lblOffset val="100"/>
        <c:noMultiLvlLbl val="0"/>
      </c:catAx>
      <c:valAx>
        <c:axId val="165916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915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486910</xdr:colOff>
      <xdr:row>17</xdr:row>
      <xdr:rowOff>28495</xdr:rowOff>
    </xdr:from>
    <xdr:to>
      <xdr:col>8</xdr:col>
      <xdr:colOff>412837</xdr:colOff>
      <xdr:row>29</xdr:row>
      <xdr:rowOff>194999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4276546-C2C5-D29B-0184-07135639C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248104</xdr:colOff>
      <xdr:row>8</xdr:row>
      <xdr:rowOff>145779</xdr:rowOff>
    </xdr:from>
    <xdr:to>
      <xdr:col>19</xdr:col>
      <xdr:colOff>661838</xdr:colOff>
      <xdr:row>23</xdr:row>
      <xdr:rowOff>13142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C2D8C15-789D-74A8-32B6-9ABA57508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483889</xdr:colOff>
      <xdr:row>2</xdr:row>
      <xdr:rowOff>5195</xdr:rowOff>
    </xdr:from>
    <xdr:to>
      <xdr:col>8</xdr:col>
      <xdr:colOff>413597</xdr:colOff>
      <xdr:row>15</xdr:row>
      <xdr:rowOff>179955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36E7A7A-76C1-3993-71C0-FA4887E24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149532</xdr:colOff>
      <xdr:row>7</xdr:row>
      <xdr:rowOff>84291</xdr:rowOff>
    </xdr:from>
    <xdr:to>
      <xdr:col>13</xdr:col>
      <xdr:colOff>413382</xdr:colOff>
      <xdr:row>21</xdr:row>
      <xdr:rowOff>119816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0FD97B2-F5D0-6DD3-44D2-215681A9D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A29922-3E26-4D21-AB9F-394F6D39289A}" name="Tabella1" displayName="Tabella1" ref="A1:E11" totalsRowShown="0" headerRowDxfId="10" dataDxfId="9">
  <autoFilter ref="A1:E11" xr:uid="{45A29922-3E26-4D21-AB9F-394F6D39289A}"/>
  <sortState xmlns:xlrd2="http://schemas.microsoft.com/office/spreadsheetml/2017/richdata2" ref="A2:E11">
    <sortCondition ref="A1:A11"/>
  </sortState>
  <tableColumns count="5">
    <tableColumn id="1" xr3:uid="{723DF87C-ED9A-440B-9DF1-2C3D96A2AFD1}" name="Azienda" dataDxfId="8"/>
    <tableColumn id="2" xr3:uid="{ED4A9D5F-12BC-4E1F-B522-16B0AA031385}" name="Prodotto" dataDxfId="7"/>
    <tableColumn id="3" xr3:uid="{13B8DDC3-9C5D-4009-9E4F-9023308E81EC}" name="Quantità" dataDxfId="6"/>
    <tableColumn id="4" xr3:uid="{96AFA5CF-87C7-4C94-816A-E5B94B2E6422}" name="Prezzo" dataDxfId="5" dataCellStyle="Valuta"/>
    <tableColumn id="5" xr3:uid="{0B711E7D-54CC-4D62-9FE0-47CF45F4F50C}" name="Totale" dataDxfId="4">
      <calculatedColumnFormula>C2*D2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889228-0B39-445E-A2CD-83BE4C1454E2}" name="Tabella2" displayName="Tabella2" ref="A13:B17" totalsRowShown="0">
  <autoFilter ref="A13:B17" xr:uid="{CD889228-0B39-445E-A2CD-83BE4C1454E2}"/>
  <tableColumns count="2">
    <tableColumn id="1" xr3:uid="{F86FD795-EB50-40E0-A2A9-F9BCAC6A0DB8}" name="Aziende"/>
    <tableColumn id="2" xr3:uid="{7083C534-91BC-4D29-9BA4-ADA90AB0F2F3}" name="Somma Totale Aziende" dataDxfId="3">
      <calculatedColumnFormula>SUMIF(Tabella1[Azienda], Tabella2[[#This Row],[Aziende]], Tabella1[Totale])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1EDF12-BAD5-4B7B-8E84-29B43B780D18}" name="Tabella3" displayName="Tabella3" ref="A19:B29" totalsRowShown="0" headerRowDxfId="2">
  <autoFilter ref="A19:B29" xr:uid="{D71EDF12-BAD5-4B7B-8E84-29B43B780D18}"/>
  <tableColumns count="2">
    <tableColumn id="1" xr3:uid="{A5388DBA-AC25-4EA3-A5A2-261E623F5FA9}" name="Prodotti" dataDxfId="1"/>
    <tableColumn id="2" xr3:uid="{937D2B55-2307-420D-886C-F7767559A00F}" name="Somma Totale Prodotti" dataDxfId="0">
      <calculatedColumnFormula>SUMIF(Tabella3[Prodotti], A20, Tabella1[Totale])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9"/>
  <sheetViews>
    <sheetView tabSelected="1" view="pageLayout" zoomScale="85" zoomScaleNormal="100" zoomScaleSheetLayoutView="55" zoomScalePageLayoutView="85" workbookViewId="0">
      <selection activeCell="E23" sqref="E23"/>
    </sheetView>
  </sheetViews>
  <sheetFormatPr defaultColWidth="12.5703125" defaultRowHeight="15.75" customHeight="1" x14ac:dyDescent="0.2"/>
  <cols>
    <col min="1" max="1" width="19.7109375" customWidth="1"/>
    <col min="2" max="2" width="31.5703125" bestFit="1" customWidth="1"/>
    <col min="3" max="3" width="9.42578125" customWidth="1"/>
    <col min="4" max="4" width="10.28515625" bestFit="1" customWidth="1"/>
    <col min="5" max="5" width="11.85546875" bestFit="1" customWidth="1"/>
    <col min="6" max="6" width="24.42578125" bestFit="1" customWidth="1"/>
    <col min="7" max="7" width="26.140625" customWidth="1"/>
    <col min="8" max="8" width="12.5703125" customWidth="1"/>
    <col min="10" max="10" width="26.140625" customWidth="1"/>
    <col min="13" max="13" width="13" customWidth="1"/>
    <col min="14" max="14" width="8.28515625" customWidth="1"/>
    <col min="15" max="15" width="23" customWidth="1"/>
  </cols>
  <sheetData>
    <row r="1" spans="1:25" ht="15.75" customHeight="1" x14ac:dyDescent="0.2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H1" s="4"/>
      <c r="K1" s="1"/>
      <c r="L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x14ac:dyDescent="0.2">
      <c r="A2" s="2" t="s">
        <v>12</v>
      </c>
      <c r="B2" s="2" t="s">
        <v>13</v>
      </c>
      <c r="C2" s="2">
        <v>700</v>
      </c>
      <c r="D2" s="10">
        <v>18.75</v>
      </c>
      <c r="E2" s="3">
        <f t="shared" ref="E2:E11" si="0">C2*D2</f>
        <v>13125</v>
      </c>
    </row>
    <row r="3" spans="1:25" ht="12.75" x14ac:dyDescent="0.2">
      <c r="A3" s="2" t="s">
        <v>12</v>
      </c>
      <c r="B3" s="2" t="s">
        <v>14</v>
      </c>
      <c r="C3" s="2">
        <v>900</v>
      </c>
      <c r="D3" s="10">
        <v>14</v>
      </c>
      <c r="E3" s="3">
        <f t="shared" si="0"/>
        <v>12600</v>
      </c>
    </row>
    <row r="4" spans="1:25" ht="12.75" x14ac:dyDescent="0.2">
      <c r="A4" s="2" t="s">
        <v>12</v>
      </c>
      <c r="B4" s="2" t="s">
        <v>16</v>
      </c>
      <c r="C4" s="2">
        <v>600</v>
      </c>
      <c r="D4" s="10">
        <v>20</v>
      </c>
      <c r="E4" s="3">
        <f t="shared" si="0"/>
        <v>12000</v>
      </c>
    </row>
    <row r="5" spans="1:25" ht="12.75" x14ac:dyDescent="0.2">
      <c r="A5" s="2" t="s">
        <v>17</v>
      </c>
      <c r="B5" s="2" t="s">
        <v>18</v>
      </c>
      <c r="C5" s="2">
        <v>1000</v>
      </c>
      <c r="D5" s="10">
        <v>13.5</v>
      </c>
      <c r="E5" s="3">
        <f t="shared" si="0"/>
        <v>13500</v>
      </c>
    </row>
    <row r="6" spans="1:25" ht="12.75" x14ac:dyDescent="0.2">
      <c r="A6" s="2" t="s">
        <v>8</v>
      </c>
      <c r="B6" s="2" t="s">
        <v>9</v>
      </c>
      <c r="C6" s="2">
        <v>800</v>
      </c>
      <c r="D6" s="10">
        <v>12.25</v>
      </c>
      <c r="E6" s="3">
        <f t="shared" si="0"/>
        <v>9800</v>
      </c>
    </row>
    <row r="7" spans="1:25" ht="12.75" x14ac:dyDescent="0.2">
      <c r="A7" s="2" t="s">
        <v>8</v>
      </c>
      <c r="B7" s="2" t="s">
        <v>11</v>
      </c>
      <c r="C7" s="2">
        <v>1500</v>
      </c>
      <c r="D7" s="10">
        <v>6.5</v>
      </c>
      <c r="E7" s="3">
        <f t="shared" si="0"/>
        <v>9750</v>
      </c>
    </row>
    <row r="8" spans="1:25" ht="12.75" x14ac:dyDescent="0.2">
      <c r="A8" s="2" t="s">
        <v>8</v>
      </c>
      <c r="B8" s="2" t="s">
        <v>15</v>
      </c>
      <c r="C8" s="2">
        <v>1100</v>
      </c>
      <c r="D8" s="10">
        <v>10.5</v>
      </c>
      <c r="E8" s="3">
        <f t="shared" si="0"/>
        <v>11550</v>
      </c>
    </row>
    <row r="9" spans="1:25" ht="12.75" x14ac:dyDescent="0.2">
      <c r="A9" s="2" t="s">
        <v>5</v>
      </c>
      <c r="B9" s="2" t="s">
        <v>6</v>
      </c>
      <c r="C9" s="2">
        <v>500</v>
      </c>
      <c r="D9" s="10">
        <v>15.75</v>
      </c>
      <c r="E9" s="3">
        <f t="shared" si="0"/>
        <v>7875</v>
      </c>
    </row>
    <row r="10" spans="1:25" ht="12.75" x14ac:dyDescent="0.2">
      <c r="A10" s="2" t="s">
        <v>5</v>
      </c>
      <c r="B10" s="2" t="s">
        <v>7</v>
      </c>
      <c r="C10" s="2">
        <v>1200</v>
      </c>
      <c r="D10" s="10">
        <v>8.5</v>
      </c>
      <c r="E10" s="3">
        <f t="shared" si="0"/>
        <v>10200</v>
      </c>
    </row>
    <row r="11" spans="1:25" ht="12.75" x14ac:dyDescent="0.2">
      <c r="A11" s="2" t="s">
        <v>5</v>
      </c>
      <c r="B11" s="2" t="s">
        <v>10</v>
      </c>
      <c r="C11" s="2">
        <v>300</v>
      </c>
      <c r="D11" s="10">
        <v>25</v>
      </c>
      <c r="E11" s="3">
        <f t="shared" si="0"/>
        <v>7500</v>
      </c>
    </row>
    <row r="13" spans="1:25" ht="15.75" customHeight="1" x14ac:dyDescent="0.25">
      <c r="A13" s="6" t="s">
        <v>21</v>
      </c>
      <c r="B13" s="4" t="s">
        <v>19</v>
      </c>
    </row>
    <row r="14" spans="1:25" ht="15.75" customHeight="1" x14ac:dyDescent="0.2">
      <c r="A14" s="7" t="s">
        <v>12</v>
      </c>
      <c r="B14" s="3">
        <f>SUMIF(Tabella1[Azienda], Tabella2[[#This Row],[Aziende]], Tabella1[Totale])</f>
        <v>37725</v>
      </c>
    </row>
    <row r="15" spans="1:25" ht="15.75" customHeight="1" x14ac:dyDescent="0.2">
      <c r="A15" s="5" t="s">
        <v>17</v>
      </c>
      <c r="B15" s="3">
        <f>SUMIF(Tabella1[Azienda], Tabella2[[#This Row],[Aziende]], Tabella1[Totale])</f>
        <v>13500</v>
      </c>
    </row>
    <row r="16" spans="1:25" ht="15.75" customHeight="1" x14ac:dyDescent="0.2">
      <c r="A16" s="7" t="s">
        <v>8</v>
      </c>
      <c r="B16" s="3">
        <f>SUMIF(Tabella1[Azienda], Tabella2[[#This Row],[Aziende]], Tabella1[Totale])</f>
        <v>31100</v>
      </c>
    </row>
    <row r="17" spans="1:2" ht="15.75" customHeight="1" x14ac:dyDescent="0.2">
      <c r="A17" s="5" t="s">
        <v>5</v>
      </c>
      <c r="B17" s="3">
        <f>SUMIF(Tabella1[Azienda], Tabella2[[#This Row],[Aziende]], Tabella1[Totale])</f>
        <v>25575</v>
      </c>
    </row>
    <row r="19" spans="1:2" ht="15.75" customHeight="1" x14ac:dyDescent="0.25">
      <c r="A19" s="4" t="s">
        <v>22</v>
      </c>
      <c r="B19" s="4" t="s">
        <v>20</v>
      </c>
    </row>
    <row r="20" spans="1:2" ht="15.75" customHeight="1" x14ac:dyDescent="0.2">
      <c r="A20" s="8" t="s">
        <v>13</v>
      </c>
      <c r="B20" s="3">
        <f>SUMIF(Tabella3[Prodotti], A20, Tabella1[Totale])</f>
        <v>13125</v>
      </c>
    </row>
    <row r="21" spans="1:2" ht="15.75" customHeight="1" x14ac:dyDescent="0.2">
      <c r="A21" s="9" t="s">
        <v>14</v>
      </c>
      <c r="B21" s="3">
        <f>SUMIF(Tabella3[Prodotti], A21, Tabella1[Totale])</f>
        <v>12600</v>
      </c>
    </row>
    <row r="22" spans="1:2" ht="15.75" customHeight="1" x14ac:dyDescent="0.2">
      <c r="A22" s="8" t="s">
        <v>16</v>
      </c>
      <c r="B22" s="3">
        <f>SUMIF(Tabella3[Prodotti], A22, Tabella1[Totale])</f>
        <v>12000</v>
      </c>
    </row>
    <row r="23" spans="1:2" ht="15.75" customHeight="1" x14ac:dyDescent="0.2">
      <c r="A23" s="9" t="s">
        <v>18</v>
      </c>
      <c r="B23" s="3">
        <f>SUMIF(Tabella3[Prodotti], A23, Tabella1[Totale])</f>
        <v>13500</v>
      </c>
    </row>
    <row r="24" spans="1:2" ht="15.75" customHeight="1" x14ac:dyDescent="0.2">
      <c r="A24" s="8" t="s">
        <v>9</v>
      </c>
      <c r="B24" s="3">
        <f>SUMIF(Tabella3[Prodotti], A24, Tabella1[Totale])</f>
        <v>9800</v>
      </c>
    </row>
    <row r="25" spans="1:2" ht="15.75" customHeight="1" x14ac:dyDescent="0.2">
      <c r="A25" s="9" t="s">
        <v>11</v>
      </c>
      <c r="B25" s="3">
        <f>SUMIF(Tabella3[Prodotti], A25, Tabella1[Totale])</f>
        <v>9750</v>
      </c>
    </row>
    <row r="26" spans="1:2" ht="15.75" customHeight="1" x14ac:dyDescent="0.2">
      <c r="A26" s="8" t="s">
        <v>15</v>
      </c>
      <c r="B26" s="3">
        <f>SUMIF(Tabella3[Prodotti], A26, Tabella1[Totale])</f>
        <v>11550</v>
      </c>
    </row>
    <row r="27" spans="1:2" ht="15.75" customHeight="1" x14ac:dyDescent="0.2">
      <c r="A27" s="9" t="s">
        <v>6</v>
      </c>
      <c r="B27" s="3">
        <f>SUMIF(Tabella3[Prodotti], A27, Tabella1[Totale])</f>
        <v>7875</v>
      </c>
    </row>
    <row r="28" spans="1:2" ht="15.75" customHeight="1" x14ac:dyDescent="0.2">
      <c r="A28" s="8" t="s">
        <v>7</v>
      </c>
      <c r="B28" s="3">
        <f>SUMIF(Tabella3[Prodotti], A28, Tabella1[Totale])</f>
        <v>10200</v>
      </c>
    </row>
    <row r="29" spans="1:2" ht="15.75" customHeight="1" x14ac:dyDescent="0.2">
      <c r="A29" s="9" t="s">
        <v>10</v>
      </c>
      <c r="B29" s="3">
        <f>SUMIF(Tabella3[Prodotti], A29, Tabella1[Totale])</f>
        <v>7500</v>
      </c>
    </row>
  </sheetData>
  <printOptions horizontalCentered="1" verticalCentered="1" gridLines="1"/>
  <pageMargins left="0.5" right="0.5" top="1" bottom="1" header="0.3" footer="0.3"/>
  <pageSetup paperSize="9" orientation="portrait" horizontalDpi="0" verticalDpi="0" r:id="rId1"/>
  <headerFooter differentFirst="1">
    <oddHeader xml:space="preserve">&amp;CGrafici&amp;R
</oddHeader>
    <oddFooter>&amp;C&amp;P
&amp;D</oddFooter>
    <firstHeader>&amp;CSpese recenti</firstHeader>
  </headerFooter>
  <rowBreaks count="1" manualBreakCount="1">
    <brk id="43" max="16383" man="1"/>
  </rowBreaks>
  <colBreaks count="1" manualBreakCount="1">
    <brk id="5" max="1048575" man="1"/>
  </colBreaks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Niccolò Giacomin</cp:lastModifiedBy>
  <cp:lastPrinted>2025-04-22T19:50:20Z</cp:lastPrinted>
  <dcterms:modified xsi:type="dcterms:W3CDTF">2025-04-23T17:44:57Z</dcterms:modified>
</cp:coreProperties>
</file>