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Gambela_MergedServices/"/>
    </mc:Choice>
  </mc:AlternateContent>
  <xr:revisionPtr revIDLastSave="0" documentId="13_ncr:1_{7446F9BC-F548-5E4C-9BD0-C8561E11BD69}"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M272" i="12" s="1"/>
  <c r="BK272" i="12"/>
  <c r="BJ272" i="12"/>
  <c r="BI272" i="12"/>
  <c r="BH272" i="12"/>
  <c r="BG272" i="12"/>
  <c r="BF272" i="12"/>
  <c r="BE272" i="12"/>
  <c r="BD272" i="12"/>
  <c r="BC272" i="12"/>
  <c r="BL272" i="11"/>
  <c r="BM272" i="11" s="1"/>
  <c r="BK272" i="11"/>
  <c r="BJ272" i="11"/>
  <c r="BI272" i="11"/>
  <c r="BH272" i="11"/>
  <c r="BG272" i="11"/>
  <c r="BF272" i="11"/>
  <c r="BE272" i="11"/>
  <c r="BD272" i="11"/>
  <c r="BC272" i="11"/>
  <c r="BL272" i="13"/>
  <c r="BM272" i="13" s="1"/>
  <c r="BK272" i="13"/>
  <c r="BJ272" i="13"/>
  <c r="BI272" i="13"/>
  <c r="BH272" i="13"/>
  <c r="BG272" i="13"/>
  <c r="BF272" i="13"/>
  <c r="BE272" i="13"/>
  <c r="BD272" i="13"/>
  <c r="BC272" i="13"/>
  <c r="BL272" i="20"/>
  <c r="BM272" i="20" s="1"/>
  <c r="I275" i="20" s="1"/>
  <c r="BK272" i="20"/>
  <c r="BJ272" i="20"/>
  <c r="BI272" i="20"/>
  <c r="BH272" i="20"/>
  <c r="BG272" i="20"/>
  <c r="BF272" i="20"/>
  <c r="BE272" i="20"/>
  <c r="BD272" i="20"/>
  <c r="BC272" i="20"/>
  <c r="BM272" i="15"/>
  <c r="I275" i="15" s="1"/>
  <c r="BL272" i="15"/>
  <c r="BK272" i="15"/>
  <c r="BJ272" i="15"/>
  <c r="BI272" i="15"/>
  <c r="BH272" i="15"/>
  <c r="BG272" i="15"/>
  <c r="BF272" i="15"/>
  <c r="BE272" i="15"/>
  <c r="BD272" i="15"/>
  <c r="BC272" i="15"/>
  <c r="BM272" i="14"/>
  <c r="I275" i="14" s="1"/>
  <c r="I276" i="14" s="1"/>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L272" i="14"/>
  <c r="BK272" i="14"/>
  <c r="BJ272" i="14"/>
  <c r="BI272" i="14"/>
  <c r="BH272" i="14"/>
  <c r="BG272" i="14"/>
  <c r="BF272" i="14"/>
  <c r="BE272" i="14"/>
  <c r="BD272" i="14"/>
  <c r="BC272" i="14"/>
  <c r="BM272" i="16"/>
  <c r="I275" i="16" s="1"/>
  <c r="BL272" i="16"/>
  <c r="BK272" i="16"/>
  <c r="BJ272" i="16"/>
  <c r="BI272" i="16"/>
  <c r="BH272" i="16"/>
  <c r="BG272" i="16"/>
  <c r="BF272" i="16"/>
  <c r="BE272" i="16"/>
  <c r="BD272" i="16"/>
  <c r="BC272" i="16"/>
  <c r="BB286" i="9"/>
  <c r="I275" i="9"/>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M272" i="9"/>
  <c r="BL272" i="9"/>
  <c r="BK272" i="9"/>
  <c r="BJ272" i="9"/>
  <c r="BI272" i="9"/>
  <c r="BH272" i="9"/>
  <c r="BG272" i="9"/>
  <c r="BF272" i="9"/>
  <c r="BE272" i="9"/>
  <c r="BD272" i="9"/>
  <c r="BC272" i="9"/>
  <c r="BM275" i="37"/>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L275" i="37"/>
  <c r="BK275" i="37"/>
  <c r="BJ275" i="37"/>
  <c r="BI275" i="37"/>
  <c r="BH275" i="37"/>
  <c r="BG275" i="37"/>
  <c r="BF275" i="37"/>
  <c r="BE275" i="37"/>
  <c r="BD275" i="37"/>
  <c r="BM274" i="37"/>
  <c r="BL273" i="37"/>
  <c r="BK273" i="37"/>
  <c r="BI273" i="37"/>
  <c r="BL272" i="37"/>
  <c r="BK272" i="37"/>
  <c r="BJ272" i="37"/>
  <c r="BI272" i="37"/>
  <c r="BJ273" i="37" s="1"/>
  <c r="BH272" i="37"/>
  <c r="BG272" i="37"/>
  <c r="BH273" i="37" s="1"/>
  <c r="BF272" i="37"/>
  <c r="BF273" i="37" s="1"/>
  <c r="BE272" i="37"/>
  <c r="BE273" i="37" s="1"/>
  <c r="BD272" i="37"/>
  <c r="BC272" i="37"/>
  <c r="BD273" i="37" s="1"/>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D272" i="43"/>
  <c r="BC272" i="43"/>
  <c r="BL272" i="41"/>
  <c r="BK272" i="41"/>
  <c r="BJ272" i="41"/>
  <c r="BI272" i="41"/>
  <c r="BH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N28" i="51"/>
  <c r="M28" i="51"/>
  <c r="N27" i="51"/>
  <c r="M27" i="51"/>
  <c r="N26" i="51"/>
  <c r="V24" i="51" s="1"/>
  <c r="M26" i="51"/>
  <c r="U23" i="51" s="1"/>
  <c r="N25" i="51"/>
  <c r="V23" i="51" s="1"/>
  <c r="M25" i="51"/>
  <c r="Y15" i="51" s="1"/>
  <c r="N24" i="51"/>
  <c r="Z23" i="51" s="1"/>
  <c r="M24" i="51"/>
  <c r="Z18" i="51"/>
  <c r="V16" i="51"/>
  <c r="U15" i="51"/>
  <c r="Y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AN32" i="52" s="1"/>
  <c r="AO32" i="52" s="1"/>
  <c r="Y32" i="52"/>
  <c r="X32" i="52"/>
  <c r="W32" i="52"/>
  <c r="V32" i="52"/>
  <c r="AL32" i="52" s="1"/>
  <c r="U32" i="52"/>
  <c r="AN31" i="52"/>
  <c r="AO31" i="52" s="1"/>
  <c r="AC31" i="52"/>
  <c r="AB31" i="52"/>
  <c r="AA31" i="52"/>
  <c r="Z31" i="52"/>
  <c r="Y31" i="52"/>
  <c r="X31" i="52"/>
  <c r="W31" i="52"/>
  <c r="AL31" i="52" s="1"/>
  <c r="V31" i="52"/>
  <c r="U31" i="52"/>
  <c r="AC30" i="52"/>
  <c r="AB30" i="52"/>
  <c r="AA30" i="52"/>
  <c r="Z30" i="52"/>
  <c r="Y30" i="52"/>
  <c r="X30" i="52"/>
  <c r="W30" i="52"/>
  <c r="V30" i="52"/>
  <c r="U30" i="52"/>
  <c r="AL30" i="52" s="1"/>
  <c r="AC29" i="52"/>
  <c r="AB29" i="52"/>
  <c r="AA29" i="52"/>
  <c r="Z29" i="52"/>
  <c r="Y29" i="52"/>
  <c r="X29" i="52"/>
  <c r="W29" i="52"/>
  <c r="V29" i="52"/>
  <c r="U29" i="52"/>
  <c r="AL29" i="52" s="1"/>
  <c r="AC28" i="52"/>
  <c r="AB28" i="52"/>
  <c r="AA28" i="52"/>
  <c r="Z28" i="52"/>
  <c r="Y28" i="52"/>
  <c r="X28" i="52"/>
  <c r="W28" i="52"/>
  <c r="V28" i="52"/>
  <c r="U28" i="52"/>
  <c r="AC27" i="52"/>
  <c r="AB27" i="52"/>
  <c r="AA27" i="52"/>
  <c r="AN27" i="52" s="1"/>
  <c r="Z27" i="52"/>
  <c r="Y27" i="52"/>
  <c r="X27" i="52"/>
  <c r="W27" i="52"/>
  <c r="V27" i="52"/>
  <c r="U27" i="52"/>
  <c r="AL27" i="52" s="1"/>
  <c r="AC26" i="52"/>
  <c r="AB26" i="52"/>
  <c r="AA26" i="52"/>
  <c r="Z26" i="52"/>
  <c r="Y26" i="52"/>
  <c r="X26" i="52"/>
  <c r="W26" i="52"/>
  <c r="V26" i="52"/>
  <c r="U26" i="52"/>
  <c r="AL25" i="52"/>
  <c r="AC25" i="52"/>
  <c r="AB25" i="52"/>
  <c r="AA25" i="52"/>
  <c r="Z25" i="52"/>
  <c r="Y25" i="52"/>
  <c r="X25" i="52"/>
  <c r="W25" i="52"/>
  <c r="V25" i="52"/>
  <c r="U25" i="52"/>
  <c r="AN25" i="52" s="1"/>
  <c r="AO25" i="52" s="1"/>
  <c r="AC24" i="52"/>
  <c r="AB24" i="52"/>
  <c r="AA24" i="52"/>
  <c r="Z24" i="52"/>
  <c r="Y24" i="52"/>
  <c r="X24" i="52"/>
  <c r="W24" i="52"/>
  <c r="V24" i="52"/>
  <c r="U24" i="52"/>
  <c r="AN24" i="52" s="1"/>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AY7" i="61"/>
  <c r="BA6" i="61"/>
  <c r="AY6" i="61"/>
  <c r="AY5" i="61"/>
  <c r="AY4" i="61"/>
  <c r="BA3" i="61"/>
  <c r="BA13" i="61" s="1"/>
  <c r="AY3" i="61"/>
  <c r="AY2" i="61"/>
  <c r="AD471" i="31"/>
  <c r="AD470" i="31"/>
  <c r="AD469" i="31"/>
  <c r="B465" i="31"/>
  <c r="B464" i="31"/>
  <c r="B453" i="31"/>
  <c r="M399" i="31"/>
  <c r="L399" i="31"/>
  <c r="N398" i="31"/>
  <c r="N399" i="31" s="1"/>
  <c r="N397" i="31"/>
  <c r="AN391" i="31"/>
  <c r="AN390" i="31"/>
  <c r="AN384" i="31"/>
  <c r="B317" i="31"/>
  <c r="B318" i="31" s="1"/>
  <c r="P261" i="31"/>
  <c r="P260" i="31"/>
  <c r="O256" i="31" s="1"/>
  <c r="P259" i="31"/>
  <c r="AL255" i="31"/>
  <c r="O217" i="31"/>
  <c r="C217" i="31"/>
  <c r="I211" i="31"/>
  <c r="K176" i="31"/>
  <c r="K173" i="31"/>
  <c r="K174" i="31" s="1"/>
  <c r="K179" i="31" s="1"/>
  <c r="L158" i="31"/>
  <c r="N152" i="31"/>
  <c r="N144" i="31"/>
  <c r="M144" i="31"/>
  <c r="M143" i="31" s="1"/>
  <c r="H57" i="31"/>
  <c r="R56" i="31"/>
  <c r="Q56" i="31"/>
  <c r="P56" i="31"/>
  <c r="O56" i="31"/>
  <c r="N56" i="31"/>
  <c r="M56" i="31"/>
  <c r="H56" i="31"/>
  <c r="H58" i="31" s="1"/>
  <c r="AP52" i="31"/>
  <c r="T52" i="31"/>
  <c r="O53" i="31" s="1"/>
  <c r="T51" i="31"/>
  <c r="Q53" i="31" s="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Y64" i="78"/>
  <c r="AX64" i="78"/>
  <c r="AZ64" i="78" s="1"/>
  <c r="AU64" i="78"/>
  <c r="AV64" i="78" s="1"/>
  <c r="AT64" i="78"/>
  <c r="AG64" i="78"/>
  <c r="AD64" i="78"/>
  <c r="AC64" i="78"/>
  <c r="AE64" i="78" s="1"/>
  <c r="Z64" i="78"/>
  <c r="AH64" i="78" s="1"/>
  <c r="Y64" i="78"/>
  <c r="M64" i="78"/>
  <c r="L64" i="78"/>
  <c r="I64" i="78"/>
  <c r="H64" i="78"/>
  <c r="J64" i="78" s="1"/>
  <c r="E64" i="78"/>
  <c r="F64" i="78" s="1"/>
  <c r="D64" i="78"/>
  <c r="BB63" i="78"/>
  <c r="AY63" i="78"/>
  <c r="AX63" i="78"/>
  <c r="AZ63" i="78" s="1"/>
  <c r="AU63" i="78"/>
  <c r="BC63" i="78" s="1"/>
  <c r="AT63" i="78"/>
  <c r="AH63" i="78"/>
  <c r="AG63" i="78"/>
  <c r="AD63" i="78"/>
  <c r="AC63" i="78"/>
  <c r="AE63" i="78" s="1"/>
  <c r="Z63" i="78"/>
  <c r="AA63" i="78" s="1"/>
  <c r="Y63" i="78"/>
  <c r="L63" i="78"/>
  <c r="I63" i="78"/>
  <c r="H63" i="78"/>
  <c r="J63" i="78" s="1"/>
  <c r="E63" i="78"/>
  <c r="M63" i="78" s="1"/>
  <c r="D63" i="78"/>
  <c r="BC62" i="78"/>
  <c r="BB62" i="78"/>
  <c r="AY62" i="78"/>
  <c r="AX62" i="78"/>
  <c r="AZ62" i="78" s="1"/>
  <c r="AU62" i="78"/>
  <c r="AV62" i="78" s="1"/>
  <c r="AT62" i="78"/>
  <c r="AG62" i="78"/>
  <c r="AD62" i="78"/>
  <c r="AC62" i="78"/>
  <c r="AE62" i="78" s="1"/>
  <c r="Z62" i="78"/>
  <c r="AH62" i="78" s="1"/>
  <c r="Y62" i="78"/>
  <c r="M62" i="78"/>
  <c r="L62" i="78"/>
  <c r="I62" i="78"/>
  <c r="H62" i="78"/>
  <c r="J62" i="78" s="1"/>
  <c r="E62" i="78"/>
  <c r="F62" i="78" s="1"/>
  <c r="D62" i="78"/>
  <c r="BB61" i="78"/>
  <c r="AY61" i="78"/>
  <c r="AX61" i="78"/>
  <c r="AZ61" i="78" s="1"/>
  <c r="AU61" i="78"/>
  <c r="BC61" i="78" s="1"/>
  <c r="AT61" i="78"/>
  <c r="AH61" i="78"/>
  <c r="AG61" i="78"/>
  <c r="AD61" i="78"/>
  <c r="AC61" i="78"/>
  <c r="AE61" i="78" s="1"/>
  <c r="Z61" i="78"/>
  <c r="AA61" i="78" s="1"/>
  <c r="Y61" i="78"/>
  <c r="L61" i="78"/>
  <c r="I61" i="78"/>
  <c r="H61" i="78"/>
  <c r="J61" i="78" s="1"/>
  <c r="E61" i="78"/>
  <c r="M61" i="78" s="1"/>
  <c r="D61" i="78"/>
  <c r="BC60" i="78"/>
  <c r="BB60" i="78"/>
  <c r="AY60" i="78"/>
  <c r="AX60" i="78"/>
  <c r="AZ60" i="78" s="1"/>
  <c r="AU60" i="78"/>
  <c r="AV60" i="78" s="1"/>
  <c r="AT60" i="78"/>
  <c r="AG60" i="78"/>
  <c r="AD60" i="78"/>
  <c r="AC60" i="78"/>
  <c r="AE60" i="78" s="1"/>
  <c r="Z60" i="78"/>
  <c r="AH60" i="78" s="1"/>
  <c r="Y60" i="78"/>
  <c r="M60" i="78"/>
  <c r="L60" i="78"/>
  <c r="I60" i="78"/>
  <c r="H60" i="78"/>
  <c r="J60" i="78" s="1"/>
  <c r="E60" i="78"/>
  <c r="F60" i="78" s="1"/>
  <c r="D60" i="78"/>
  <c r="BB59" i="78"/>
  <c r="AY59" i="78"/>
  <c r="AX59" i="78"/>
  <c r="AZ59" i="78" s="1"/>
  <c r="AU59" i="78"/>
  <c r="BC59" i="78" s="1"/>
  <c r="AT59" i="78"/>
  <c r="AH59" i="78"/>
  <c r="AG59" i="78"/>
  <c r="AD59" i="78"/>
  <c r="AC59" i="78"/>
  <c r="AE59" i="78" s="1"/>
  <c r="Z59" i="78"/>
  <c r="AA59" i="78" s="1"/>
  <c r="Y59" i="78"/>
  <c r="L59" i="78"/>
  <c r="I59" i="78"/>
  <c r="H59" i="78"/>
  <c r="J59" i="78" s="1"/>
  <c r="E59" i="78"/>
  <c r="M59" i="78" s="1"/>
  <c r="D59" i="78"/>
  <c r="BC58" i="78"/>
  <c r="BB58" i="78"/>
  <c r="AY58" i="78"/>
  <c r="AX58" i="78"/>
  <c r="AZ58" i="78" s="1"/>
  <c r="AU58" i="78"/>
  <c r="AV58" i="78" s="1"/>
  <c r="AT58" i="78"/>
  <c r="AG58" i="78"/>
  <c r="AD58" i="78"/>
  <c r="AC58" i="78"/>
  <c r="AE58" i="78" s="1"/>
  <c r="Z58" i="78"/>
  <c r="AH58" i="78" s="1"/>
  <c r="Y58" i="78"/>
  <c r="M58" i="78"/>
  <c r="L58" i="78"/>
  <c r="I58" i="78"/>
  <c r="H58" i="78"/>
  <c r="J58" i="78" s="1"/>
  <c r="E58" i="78"/>
  <c r="F58" i="78" s="1"/>
  <c r="D58" i="78"/>
  <c r="BB57" i="78"/>
  <c r="AY57" i="78"/>
  <c r="AX57" i="78"/>
  <c r="AZ57" i="78" s="1"/>
  <c r="AU57" i="78"/>
  <c r="BC57" i="78" s="1"/>
  <c r="AT57" i="78"/>
  <c r="AH57" i="78"/>
  <c r="AG57" i="78"/>
  <c r="AD57" i="78"/>
  <c r="AC57" i="78"/>
  <c r="AE57" i="78" s="1"/>
  <c r="Z57" i="78"/>
  <c r="AA57" i="78" s="1"/>
  <c r="Y57" i="78"/>
  <c r="L57" i="78"/>
  <c r="I57" i="78"/>
  <c r="H57" i="78"/>
  <c r="J57" i="78" s="1"/>
  <c r="E57" i="78"/>
  <c r="M57" i="78" s="1"/>
  <c r="D57" i="78"/>
  <c r="BC56" i="78"/>
  <c r="BB56" i="78"/>
  <c r="AY56" i="78"/>
  <c r="AX56" i="78"/>
  <c r="AZ56" i="78" s="1"/>
  <c r="AU56" i="78"/>
  <c r="AV56" i="78" s="1"/>
  <c r="AT56" i="78"/>
  <c r="AG56" i="78"/>
  <c r="AD56" i="78"/>
  <c r="AC56" i="78"/>
  <c r="AE56" i="78" s="1"/>
  <c r="Z56" i="78"/>
  <c r="AH56" i="78" s="1"/>
  <c r="Y56" i="78"/>
  <c r="M56" i="78"/>
  <c r="L56" i="78"/>
  <c r="I56" i="78"/>
  <c r="H56" i="78"/>
  <c r="J56" i="78" s="1"/>
  <c r="E56" i="78"/>
  <c r="F56" i="78" s="1"/>
  <c r="D56" i="78"/>
  <c r="BB55" i="78"/>
  <c r="AY55" i="78"/>
  <c r="AX55" i="78"/>
  <c r="AZ55" i="78" s="1"/>
  <c r="AU55" i="78"/>
  <c r="BC55" i="78" s="1"/>
  <c r="AT55" i="78"/>
  <c r="AH55" i="78"/>
  <c r="AG55" i="78"/>
  <c r="AD55" i="78"/>
  <c r="AC55" i="78"/>
  <c r="AE55" i="78" s="1"/>
  <c r="Z55" i="78"/>
  <c r="AA55" i="78" s="1"/>
  <c r="Y55" i="78"/>
  <c r="L55" i="78"/>
  <c r="I55" i="78"/>
  <c r="H55" i="78"/>
  <c r="J55" i="78" s="1"/>
  <c r="E55" i="78"/>
  <c r="M55" i="78" s="1"/>
  <c r="D55" i="78"/>
  <c r="BC54" i="78"/>
  <c r="BB54" i="78"/>
  <c r="AY54" i="78"/>
  <c r="AX54" i="78"/>
  <c r="AZ54" i="78" s="1"/>
  <c r="AU54" i="78"/>
  <c r="AV54" i="78" s="1"/>
  <c r="AT54" i="78"/>
  <c r="AG54" i="78"/>
  <c r="AD54" i="78"/>
  <c r="AC54" i="78"/>
  <c r="AE54" i="78" s="1"/>
  <c r="Z54" i="78"/>
  <c r="AH54" i="78" s="1"/>
  <c r="Y54" i="78"/>
  <c r="M54" i="78"/>
  <c r="L54" i="78"/>
  <c r="I54" i="78"/>
  <c r="H54" i="78"/>
  <c r="J54" i="78" s="1"/>
  <c r="E54" i="78"/>
  <c r="F54" i="78" s="1"/>
  <c r="D54" i="78"/>
  <c r="BB53" i="78"/>
  <c r="AY53" i="78"/>
  <c r="AX53" i="78"/>
  <c r="AZ53" i="78" s="1"/>
  <c r="AU53" i="78"/>
  <c r="BC53" i="78" s="1"/>
  <c r="AT53" i="78"/>
  <c r="AH53" i="78"/>
  <c r="AG53" i="78"/>
  <c r="AD53" i="78"/>
  <c r="AC53" i="78"/>
  <c r="AE53" i="78" s="1"/>
  <c r="Z53" i="78"/>
  <c r="AA53" i="78" s="1"/>
  <c r="Y53" i="78"/>
  <c r="L53" i="78"/>
  <c r="I53" i="78"/>
  <c r="H53" i="78"/>
  <c r="J53" i="78" s="1"/>
  <c r="E53" i="78"/>
  <c r="M53" i="78" s="1"/>
  <c r="D53" i="78"/>
  <c r="BC52" i="78"/>
  <c r="BB52" i="78"/>
  <c r="AY52" i="78"/>
  <c r="AX52" i="78"/>
  <c r="AZ52" i="78" s="1"/>
  <c r="AU52" i="78"/>
  <c r="AV52" i="78" s="1"/>
  <c r="AT52" i="78"/>
  <c r="AG52" i="78"/>
  <c r="AD52" i="78"/>
  <c r="AC52" i="78"/>
  <c r="AE52" i="78" s="1"/>
  <c r="Z52" i="78"/>
  <c r="AH52" i="78" s="1"/>
  <c r="Y52" i="78"/>
  <c r="M52" i="78"/>
  <c r="L52" i="78"/>
  <c r="I52" i="78"/>
  <c r="H52" i="78"/>
  <c r="J52" i="78" s="1"/>
  <c r="E52" i="78"/>
  <c r="F52" i="78" s="1"/>
  <c r="D52" i="78"/>
  <c r="BB51" i="78"/>
  <c r="AY51" i="78"/>
  <c r="AX51" i="78"/>
  <c r="AZ51" i="78" s="1"/>
  <c r="AU51" i="78"/>
  <c r="BC51" i="78" s="1"/>
  <c r="AT51" i="78"/>
  <c r="AH51" i="78"/>
  <c r="AG51" i="78"/>
  <c r="AD51" i="78"/>
  <c r="AC51" i="78"/>
  <c r="AE51" i="78" s="1"/>
  <c r="Z51" i="78"/>
  <c r="AA51" i="78" s="1"/>
  <c r="Y51" i="78"/>
  <c r="L51" i="78"/>
  <c r="I51" i="78"/>
  <c r="H51" i="78"/>
  <c r="J51" i="78" s="1"/>
  <c r="E51" i="78"/>
  <c r="M51" i="78" s="1"/>
  <c r="D51" i="78"/>
  <c r="BC50" i="78"/>
  <c r="BB50" i="78"/>
  <c r="AY50" i="78"/>
  <c r="AX50" i="78"/>
  <c r="AZ50" i="78" s="1"/>
  <c r="AU50" i="78"/>
  <c r="AV50" i="78" s="1"/>
  <c r="AT50" i="78"/>
  <c r="AG50" i="78"/>
  <c r="AD50" i="78"/>
  <c r="AC50" i="78"/>
  <c r="AE50" i="78" s="1"/>
  <c r="Z50" i="78"/>
  <c r="AH50" i="78" s="1"/>
  <c r="Y50" i="78"/>
  <c r="M50" i="78"/>
  <c r="L50" i="78"/>
  <c r="I50" i="78"/>
  <c r="H50" i="78"/>
  <c r="J50" i="78" s="1"/>
  <c r="E50" i="78"/>
  <c r="F50" i="78" s="1"/>
  <c r="D50" i="78"/>
  <c r="BB49" i="78"/>
  <c r="AY49" i="78"/>
  <c r="AX49" i="78"/>
  <c r="AZ49" i="78" s="1"/>
  <c r="AZ67" i="78" s="1"/>
  <c r="AU49" i="78"/>
  <c r="BC49" i="78" s="1"/>
  <c r="BC67" i="78" s="1"/>
  <c r="AT49" i="78"/>
  <c r="AH49" i="78"/>
  <c r="AG49" i="78"/>
  <c r="AD49" i="78"/>
  <c r="AC49" i="78"/>
  <c r="AE49" i="78" s="1"/>
  <c r="Z49" i="78"/>
  <c r="AA49" i="78" s="1"/>
  <c r="Y49" i="78"/>
  <c r="L49" i="78"/>
  <c r="I49" i="78"/>
  <c r="H49" i="78"/>
  <c r="J49" i="78" s="1"/>
  <c r="E49" i="78"/>
  <c r="M49" i="78" s="1"/>
  <c r="D49" i="78"/>
  <c r="E24" i="78"/>
  <c r="E23" i="78"/>
  <c r="E22" i="78"/>
  <c r="E18" i="78"/>
  <c r="E17" i="78"/>
  <c r="E16" i="78"/>
  <c r="B4" i="78"/>
  <c r="B2" i="78"/>
  <c r="Y71" i="47"/>
  <c r="Y72" i="47" s="1"/>
  <c r="AE65" i="47" s="1"/>
  <c r="X71" i="47"/>
  <c r="Z70" i="47"/>
  <c r="AA66" i="47"/>
  <c r="AF63" i="47" s="1"/>
  <c r="Z66" i="47"/>
  <c r="X65" i="47"/>
  <c r="AA64" i="47"/>
  <c r="Z60" i="47"/>
  <c r="Y59" i="47"/>
  <c r="AC58" i="47"/>
  <c r="AD54" i="47"/>
  <c r="AE53" i="47"/>
  <c r="AA53" i="47"/>
  <c r="Z53" i="47"/>
  <c r="Y53" i="47"/>
  <c r="AA52" i="47"/>
  <c r="Z52" i="47"/>
  <c r="Y52" i="47"/>
  <c r="Y66" i="47" s="1"/>
  <c r="AE63" i="47" s="1"/>
  <c r="AA51" i="47"/>
  <c r="Z51" i="47"/>
  <c r="Y51" i="47"/>
  <c r="AF50" i="47"/>
  <c r="AE50" i="47"/>
  <c r="AA50" i="47"/>
  <c r="Z50" i="47"/>
  <c r="AE46" i="47" s="1"/>
  <c r="Y50" i="47"/>
  <c r="AA49" i="47"/>
  <c r="AA60" i="47" s="1"/>
  <c r="Z49" i="47"/>
  <c r="Y49" i="47"/>
  <c r="Y60" i="47" s="1"/>
  <c r="AA48" i="47"/>
  <c r="AE54" i="47" s="1"/>
  <c r="Z48" i="47"/>
  <c r="Z59" i="47" s="1"/>
  <c r="Y48" i="47"/>
  <c r="AA47" i="47"/>
  <c r="AA71" i="47" s="1"/>
  <c r="Z47" i="47"/>
  <c r="AE45" i="47" s="1"/>
  <c r="Y47" i="47"/>
  <c r="AF46" i="47"/>
  <c r="AA46" i="47"/>
  <c r="AE55" i="47" s="1"/>
  <c r="Z46" i="47"/>
  <c r="Y46" i="47"/>
  <c r="Y70" i="47" s="1"/>
  <c r="AF45" i="47"/>
  <c r="AA45" i="47"/>
  <c r="AA65" i="47" s="1"/>
  <c r="Z45" i="47"/>
  <c r="Z65" i="47" s="1"/>
  <c r="Y45" i="47"/>
  <c r="Y65" i="47" s="1"/>
  <c r="AD44" i="47"/>
  <c r="AA44" i="47"/>
  <c r="AF44" i="47" s="1"/>
  <c r="Z44" i="47"/>
  <c r="Z58" i="47" s="1"/>
  <c r="Z61" i="47" s="1"/>
  <c r="Y44" i="47"/>
  <c r="Y58" i="47" s="1"/>
  <c r="AA43" i="47"/>
  <c r="AF43" i="47" s="1"/>
  <c r="Z43" i="47"/>
  <c r="AE43" i="47" s="1"/>
  <c r="Y43" i="47"/>
  <c r="AD43" i="47" s="1"/>
  <c r="T30" i="47"/>
  <c r="T29" i="47"/>
  <c r="O25" i="47" s="1"/>
  <c r="R28" i="47"/>
  <c r="N28" i="47"/>
  <c r="T27" i="47"/>
  <c r="O23" i="47" s="1"/>
  <c r="O27" i="47"/>
  <c r="O26" i="47"/>
  <c r="O24" i="47"/>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O1059" i="99"/>
  <c r="I1059" i="99"/>
  <c r="C1059" i="99"/>
  <c r="I1058" i="99"/>
  <c r="O1058" i="99" s="1"/>
  <c r="C1058" i="99"/>
  <c r="I1057" i="99"/>
  <c r="O1057" i="99" s="1"/>
  <c r="C1057" i="99"/>
  <c r="O1056" i="99"/>
  <c r="I1056" i="99"/>
  <c r="C1056" i="99"/>
  <c r="O1055" i="99"/>
  <c r="I1055" i="99"/>
  <c r="C1055" i="99"/>
  <c r="I1054" i="99"/>
  <c r="O1054" i="99" s="1"/>
  <c r="C1054" i="99"/>
  <c r="O1053" i="99"/>
  <c r="I1053" i="99"/>
  <c r="C1053" i="99"/>
  <c r="O1052" i="99"/>
  <c r="I1052" i="99"/>
  <c r="C1052" i="99"/>
  <c r="O1051" i="99"/>
  <c r="I1051" i="99"/>
  <c r="C1051" i="99"/>
  <c r="O1050" i="99"/>
  <c r="I1050" i="99"/>
  <c r="C1050" i="99"/>
  <c r="O1049" i="99"/>
  <c r="I1049" i="99"/>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O684" i="99"/>
  <c r="I684" i="99"/>
  <c r="C684" i="99"/>
  <c r="I683" i="99"/>
  <c r="O683" i="99" s="1"/>
  <c r="C683" i="99"/>
  <c r="I682" i="99"/>
  <c r="O682" i="99" s="1"/>
  <c r="C682" i="99"/>
  <c r="O681" i="99"/>
  <c r="I681" i="99"/>
  <c r="C681" i="99"/>
  <c r="O680" i="99"/>
  <c r="I680" i="99"/>
  <c r="C680" i="99"/>
  <c r="I679" i="99"/>
  <c r="O679" i="99" s="1"/>
  <c r="C679" i="99"/>
  <c r="I678" i="99"/>
  <c r="O678" i="99" s="1"/>
  <c r="C678" i="99"/>
  <c r="O677" i="99"/>
  <c r="I677" i="99"/>
  <c r="C677" i="99"/>
  <c r="O676" i="99"/>
  <c r="I676" i="99"/>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K174" i="103" s="1"/>
  <c r="K185" i="103" s="1"/>
  <c r="C464" i="99"/>
  <c r="O463" i="99"/>
  <c r="Q462" i="99"/>
  <c r="L173" i="103" s="1"/>
  <c r="L184" i="103" s="1"/>
  <c r="O462" i="99"/>
  <c r="C462" i="99"/>
  <c r="O461" i="99"/>
  <c r="Q460" i="99"/>
  <c r="O460" i="99"/>
  <c r="C460" i="99"/>
  <c r="O459" i="99"/>
  <c r="Q458" i="99"/>
  <c r="L171" i="103" s="1"/>
  <c r="L182" i="103" s="1"/>
  <c r="O458" i="99"/>
  <c r="K171" i="103" s="1"/>
  <c r="K182" i="103" s="1"/>
  <c r="C458" i="99"/>
  <c r="O457" i="99"/>
  <c r="Q456" i="99"/>
  <c r="O456" i="99"/>
  <c r="K170" i="103" s="1"/>
  <c r="K181" i="103" s="1"/>
  <c r="C456" i="99"/>
  <c r="O455" i="99"/>
  <c r="Q454" i="99"/>
  <c r="L169" i="103" s="1"/>
  <c r="L180" i="103" s="1"/>
  <c r="O454" i="99"/>
  <c r="C454" i="99"/>
  <c r="O453" i="99"/>
  <c r="Q452" i="99"/>
  <c r="O452" i="99"/>
  <c r="C452" i="99"/>
  <c r="O451" i="99"/>
  <c r="Q450" i="99"/>
  <c r="L167" i="103" s="1"/>
  <c r="L178" i="103" s="1"/>
  <c r="O450" i="99"/>
  <c r="C450" i="99"/>
  <c r="O449" i="99"/>
  <c r="Q448" i="99"/>
  <c r="O448" i="99"/>
  <c r="K166" i="103" s="1"/>
  <c r="K177" i="103" s="1"/>
  <c r="C448" i="99"/>
  <c r="O447" i="99"/>
  <c r="Q446" i="99"/>
  <c r="O446" i="99"/>
  <c r="K165" i="103" s="1"/>
  <c r="K176" i="103" s="1"/>
  <c r="C446" i="99"/>
  <c r="O445" i="99"/>
  <c r="Q444" i="99"/>
  <c r="L164" i="103" s="1"/>
  <c r="L175" i="103" s="1"/>
  <c r="O444" i="99"/>
  <c r="K164" i="103" s="1"/>
  <c r="K175" i="103" s="1"/>
  <c r="C444" i="99"/>
  <c r="O443" i="99"/>
  <c r="Q442" i="99"/>
  <c r="O442" i="99"/>
  <c r="C442" i="99"/>
  <c r="O441" i="99"/>
  <c r="Q440" i="99"/>
  <c r="O440" i="99"/>
  <c r="C440" i="99"/>
  <c r="O439" i="99"/>
  <c r="Q438" i="99"/>
  <c r="O438" i="99"/>
  <c r="C438" i="99"/>
  <c r="O437" i="99"/>
  <c r="Q436" i="99"/>
  <c r="O436" i="99"/>
  <c r="O435" i="99"/>
  <c r="Q434" i="99"/>
  <c r="O434" i="99"/>
  <c r="K151" i="103" s="1"/>
  <c r="K162" i="103" s="1"/>
  <c r="O433" i="99"/>
  <c r="Q432" i="99"/>
  <c r="O432" i="99"/>
  <c r="O431" i="99"/>
  <c r="Q430" i="99"/>
  <c r="O430" i="99"/>
  <c r="O429" i="99"/>
  <c r="Q428" i="99"/>
  <c r="L148" i="103" s="1"/>
  <c r="L159" i="103" s="1"/>
  <c r="O428" i="99"/>
  <c r="K148" i="103" s="1"/>
  <c r="K159" i="103" s="1"/>
  <c r="O427" i="99"/>
  <c r="Q426" i="99"/>
  <c r="L147" i="103" s="1"/>
  <c r="O426" i="99"/>
  <c r="O425" i="99"/>
  <c r="Q424" i="99"/>
  <c r="O424" i="99"/>
  <c r="O423" i="99"/>
  <c r="Q422" i="99"/>
  <c r="O422" i="99"/>
  <c r="O421" i="99"/>
  <c r="Q420" i="99"/>
  <c r="O420" i="99"/>
  <c r="O419" i="99"/>
  <c r="Q418" i="99"/>
  <c r="L143" i="103" s="1"/>
  <c r="L154" i="103" s="1"/>
  <c r="O418" i="99"/>
  <c r="K143" i="103" s="1"/>
  <c r="K154" i="103" s="1"/>
  <c r="O417" i="99"/>
  <c r="Q416" i="99"/>
  <c r="O416" i="99"/>
  <c r="K142"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O191" i="99"/>
  <c r="O190" i="99"/>
  <c r="Q189" i="99"/>
  <c r="O189" i="99"/>
  <c r="O188" i="99"/>
  <c r="Q187" i="99"/>
  <c r="L117" i="103" s="1"/>
  <c r="O187" i="99"/>
  <c r="O186" i="99"/>
  <c r="Q185" i="99"/>
  <c r="O185" i="99"/>
  <c r="K116" i="103" s="1"/>
  <c r="O184" i="99"/>
  <c r="Q183" i="99"/>
  <c r="L115" i="103" s="1"/>
  <c r="O183" i="99"/>
  <c r="K115" i="103" s="1"/>
  <c r="O182" i="99"/>
  <c r="Q181" i="99"/>
  <c r="O181" i="99"/>
  <c r="O180" i="99"/>
  <c r="O179" i="99"/>
  <c r="K110" i="103" s="1"/>
  <c r="O178" i="99"/>
  <c r="O177" i="99"/>
  <c r="O176" i="99"/>
  <c r="Q175" i="99"/>
  <c r="L108" i="103" s="1"/>
  <c r="O175" i="99"/>
  <c r="O174" i="99"/>
  <c r="Q173" i="99"/>
  <c r="L107" i="103" s="1"/>
  <c r="O173" i="99"/>
  <c r="K107" i="103" s="1"/>
  <c r="O172" i="99"/>
  <c r="Q171" i="99"/>
  <c r="O171" i="99"/>
  <c r="K106" i="103" s="1"/>
  <c r="O170" i="99"/>
  <c r="Q169" i="99"/>
  <c r="O169" i="99"/>
  <c r="O168" i="99"/>
  <c r="Q167" i="99"/>
  <c r="L104" i="103" s="1"/>
  <c r="O167" i="99"/>
  <c r="O166" i="99"/>
  <c r="K100" i="103" s="1"/>
  <c r="O165" i="99"/>
  <c r="Q164" i="99"/>
  <c r="O164" i="99"/>
  <c r="O163" i="99"/>
  <c r="Q162" i="99"/>
  <c r="O162" i="99"/>
  <c r="O161" i="99"/>
  <c r="Q160" i="99"/>
  <c r="L97" i="103" s="1"/>
  <c r="O160" i="99"/>
  <c r="K97" i="103" s="1"/>
  <c r="O159" i="99"/>
  <c r="Q158" i="99"/>
  <c r="O158" i="99"/>
  <c r="K96" i="103" s="1"/>
  <c r="O157" i="99"/>
  <c r="Q156" i="99"/>
  <c r="L95" i="103" s="1"/>
  <c r="O156" i="99"/>
  <c r="O155" i="99"/>
  <c r="Q154" i="99"/>
  <c r="L94" i="103" s="1"/>
  <c r="O154" i="99"/>
  <c r="Q153" i="99"/>
  <c r="O153" i="99"/>
  <c r="O152" i="99"/>
  <c r="Q151" i="99"/>
  <c r="O151" i="99"/>
  <c r="O150" i="99"/>
  <c r="Q149" i="99"/>
  <c r="L88" i="103" s="1"/>
  <c r="O149" i="99"/>
  <c r="K88" i="103" s="1"/>
  <c r="O148" i="99"/>
  <c r="Q147" i="99"/>
  <c r="L87" i="103" s="1"/>
  <c r="O147" i="99"/>
  <c r="O146" i="99"/>
  <c r="Q145" i="99"/>
  <c r="O145" i="99"/>
  <c r="O144" i="99"/>
  <c r="Q143" i="99"/>
  <c r="O143" i="99"/>
  <c r="O142" i="99"/>
  <c r="Q141" i="99"/>
  <c r="O141" i="99"/>
  <c r="O140" i="99"/>
  <c r="Q139" i="99"/>
  <c r="O139" i="99"/>
  <c r="K80" i="103" s="1"/>
  <c r="O138" i="99"/>
  <c r="Q137" i="99"/>
  <c r="O137" i="99"/>
  <c r="O136" i="99"/>
  <c r="Q135" i="99"/>
  <c r="O135" i="99"/>
  <c r="O134" i="99"/>
  <c r="Q133" i="99"/>
  <c r="L77" i="103" s="1"/>
  <c r="O133" i="99"/>
  <c r="K77" i="103" s="1"/>
  <c r="O132" i="99"/>
  <c r="Q131" i="99"/>
  <c r="O131" i="99"/>
  <c r="K76" i="103" s="1"/>
  <c r="O130" i="99"/>
  <c r="Q129" i="99"/>
  <c r="O129" i="99"/>
  <c r="O128" i="99"/>
  <c r="Q127" i="99"/>
  <c r="L74" i="103" s="1"/>
  <c r="O127" i="99"/>
  <c r="O126" i="99"/>
  <c r="K70" i="103" s="1"/>
  <c r="O125" i="99"/>
  <c r="Q124" i="99"/>
  <c r="O124" i="99"/>
  <c r="O123" i="99"/>
  <c r="Q122" i="99"/>
  <c r="L68" i="103" s="1"/>
  <c r="O122" i="99"/>
  <c r="K68" i="103" s="1"/>
  <c r="O121" i="99"/>
  <c r="Q120" i="99"/>
  <c r="O120" i="99"/>
  <c r="O119" i="99"/>
  <c r="Q118" i="99"/>
  <c r="O118" i="99"/>
  <c r="O117" i="99"/>
  <c r="Q116" i="99"/>
  <c r="L65" i="103" s="1"/>
  <c r="O116" i="99"/>
  <c r="O115" i="99"/>
  <c r="Q114" i="99"/>
  <c r="L64" i="103" s="1"/>
  <c r="O114" i="99"/>
  <c r="O113" i="99"/>
  <c r="K60" i="103" s="1"/>
  <c r="O112" i="99"/>
  <c r="Q111" i="99"/>
  <c r="O111" i="99"/>
  <c r="O110" i="99"/>
  <c r="Q109" i="99"/>
  <c r="O109" i="99"/>
  <c r="O108" i="99"/>
  <c r="Q107" i="99"/>
  <c r="O107" i="99"/>
  <c r="K57" i="103" s="1"/>
  <c r="O106" i="99"/>
  <c r="Q105" i="99"/>
  <c r="L56" i="103" s="1"/>
  <c r="O105" i="99"/>
  <c r="K56" i="103" s="1"/>
  <c r="O104" i="99"/>
  <c r="Q103" i="99"/>
  <c r="L55" i="103" s="1"/>
  <c r="O103" i="99"/>
  <c r="O102" i="99"/>
  <c r="Q101" i="99"/>
  <c r="O101" i="99"/>
  <c r="K54" i="103" s="1"/>
  <c r="O100" i="99"/>
  <c r="Q99" i="99"/>
  <c r="O99" i="99"/>
  <c r="O98" i="99"/>
  <c r="Q97" i="99"/>
  <c r="O97" i="99"/>
  <c r="O96" i="99"/>
  <c r="Q95" i="99"/>
  <c r="L48" i="103" s="1"/>
  <c r="O95" i="99"/>
  <c r="K48" i="103" s="1"/>
  <c r="O94" i="99"/>
  <c r="Q93" i="99"/>
  <c r="L47" i="103" s="1"/>
  <c r="O93" i="99"/>
  <c r="O92" i="99"/>
  <c r="Q91" i="99"/>
  <c r="O91" i="99"/>
  <c r="O90" i="99"/>
  <c r="Q89" i="99"/>
  <c r="O89" i="99"/>
  <c r="O88" i="99"/>
  <c r="Q87" i="99"/>
  <c r="O87" i="99"/>
  <c r="O86" i="99"/>
  <c r="Q85" i="99"/>
  <c r="O85" i="99"/>
  <c r="K40" i="103" s="1"/>
  <c r="O84" i="99"/>
  <c r="Q83" i="99"/>
  <c r="O83" i="99"/>
  <c r="O82" i="99"/>
  <c r="Q81" i="99"/>
  <c r="O81" i="99"/>
  <c r="O80" i="99"/>
  <c r="Q79" i="99"/>
  <c r="L37" i="103" s="1"/>
  <c r="O79" i="99"/>
  <c r="K37" i="103" s="1"/>
  <c r="O78" i="99"/>
  <c r="Q77" i="99"/>
  <c r="O77" i="99"/>
  <c r="O76" i="99"/>
  <c r="Q75" i="99"/>
  <c r="O75" i="99"/>
  <c r="O74" i="99"/>
  <c r="Q73" i="99"/>
  <c r="L34" i="103" s="1"/>
  <c r="O73" i="99"/>
  <c r="O72" i="99"/>
  <c r="Q71" i="99"/>
  <c r="L30" i="103" s="1"/>
  <c r="O71" i="99"/>
  <c r="K30" i="103" s="1"/>
  <c r="O70" i="99"/>
  <c r="Q69" i="99"/>
  <c r="O69" i="99"/>
  <c r="K29" i="103" s="1"/>
  <c r="O68" i="99"/>
  <c r="Q67" i="99"/>
  <c r="O67" i="99"/>
  <c r="O66" i="99"/>
  <c r="Q65" i="99"/>
  <c r="L27" i="103" s="1"/>
  <c r="O65" i="99"/>
  <c r="O64" i="99"/>
  <c r="Q63" i="99"/>
  <c r="L26" i="103" s="1"/>
  <c r="O63" i="99"/>
  <c r="K26" i="103" s="1"/>
  <c r="O62" i="99"/>
  <c r="Q61" i="99"/>
  <c r="O61" i="99"/>
  <c r="K25" i="103" s="1"/>
  <c r="O60" i="99"/>
  <c r="Q59" i="99"/>
  <c r="O59" i="99"/>
  <c r="O58" i="99"/>
  <c r="Q57" i="99"/>
  <c r="O57" i="99"/>
  <c r="O56" i="99"/>
  <c r="Q55" i="99"/>
  <c r="O55" i="99"/>
  <c r="O54" i="99"/>
  <c r="Q53" i="99"/>
  <c r="O53" i="99"/>
  <c r="K18" i="103" s="1"/>
  <c r="O52" i="99"/>
  <c r="Q51" i="99"/>
  <c r="L17" i="103" s="1"/>
  <c r="O51" i="99"/>
  <c r="K17" i="103" s="1"/>
  <c r="O50" i="99"/>
  <c r="Q49" i="99"/>
  <c r="O49" i="99"/>
  <c r="K16" i="103" s="1"/>
  <c r="O48" i="99"/>
  <c r="Q47" i="99"/>
  <c r="L15" i="103" s="1"/>
  <c r="O47" i="99"/>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O13" i="99"/>
  <c r="O12" i="99"/>
  <c r="Q11" i="99"/>
  <c r="O11" i="99"/>
  <c r="K8" i="103" s="1"/>
  <c r="O10" i="99"/>
  <c r="Q9" i="99"/>
  <c r="L7" i="103" s="1"/>
  <c r="O9" i="99"/>
  <c r="O8" i="99"/>
  <c r="Q7" i="99"/>
  <c r="O7" i="99"/>
  <c r="O6" i="99"/>
  <c r="Q5" i="99"/>
  <c r="O5" i="99"/>
  <c r="K5" i="103" s="1"/>
  <c r="O4" i="99"/>
  <c r="Q3" i="99"/>
  <c r="O3" i="99"/>
  <c r="I185" i="103"/>
  <c r="K184" i="103"/>
  <c r="I184" i="103"/>
  <c r="I183" i="103"/>
  <c r="I182" i="103"/>
  <c r="L181" i="103"/>
  <c r="I181" i="103"/>
  <c r="I180" i="103"/>
  <c r="I179" i="103"/>
  <c r="I178" i="103"/>
  <c r="L177" i="103"/>
  <c r="I177" i="103"/>
  <c r="I176" i="103"/>
  <c r="I175" i="103"/>
  <c r="L174" i="103"/>
  <c r="L185" i="103" s="1"/>
  <c r="I174" i="103"/>
  <c r="K173" i="103"/>
  <c r="I173" i="103"/>
  <c r="L172" i="103"/>
  <c r="L183" i="103" s="1"/>
  <c r="K172" i="103"/>
  <c r="K183" i="103" s="1"/>
  <c r="I172" i="103"/>
  <c r="I171" i="103"/>
  <c r="L170" i="103"/>
  <c r="I170" i="103"/>
  <c r="K169" i="103"/>
  <c r="K180" i="103" s="1"/>
  <c r="I169" i="103"/>
  <c r="L168" i="103"/>
  <c r="L179" i="103" s="1"/>
  <c r="K168" i="103"/>
  <c r="K179" i="103" s="1"/>
  <c r="I168" i="103"/>
  <c r="K167" i="103"/>
  <c r="K178" i="103" s="1"/>
  <c r="I167" i="103"/>
  <c r="L166" i="103"/>
  <c r="I166" i="103"/>
  <c r="L165" i="103"/>
  <c r="L176" i="103" s="1"/>
  <c r="I165" i="103"/>
  <c r="I164" i="103"/>
  <c r="I163" i="103"/>
  <c r="L162" i="103"/>
  <c r="I162" i="103"/>
  <c r="L161" i="103"/>
  <c r="K161" i="103"/>
  <c r="I161" i="103"/>
  <c r="K160" i="103"/>
  <c r="I160" i="103"/>
  <c r="I159" i="103"/>
  <c r="L158" i="103"/>
  <c r="I158" i="103"/>
  <c r="L157" i="103"/>
  <c r="K157" i="103"/>
  <c r="I157" i="103"/>
  <c r="K156" i="103"/>
  <c r="I156" i="103"/>
  <c r="L155" i="103"/>
  <c r="I155" i="103"/>
  <c r="I154" i="103"/>
  <c r="K153" i="103"/>
  <c r="I153" i="103"/>
  <c r="L152" i="103"/>
  <c r="L163" i="103" s="1"/>
  <c r="K152" i="103"/>
  <c r="K163" i="103" s="1"/>
  <c r="I152" i="103"/>
  <c r="L151" i="103"/>
  <c r="I151" i="103"/>
  <c r="L150" i="103"/>
  <c r="K150" i="103"/>
  <c r="I150" i="103"/>
  <c r="L149" i="103"/>
  <c r="L160" i="103" s="1"/>
  <c r="K149" i="103"/>
  <c r="I149" i="103"/>
  <c r="I148" i="103"/>
  <c r="K147" i="103"/>
  <c r="K158" i="103" s="1"/>
  <c r="I147" i="103"/>
  <c r="L146" i="103"/>
  <c r="K146" i="103"/>
  <c r="I146" i="103"/>
  <c r="L145" i="103"/>
  <c r="L156" i="103" s="1"/>
  <c r="K145" i="103"/>
  <c r="I145" i="103"/>
  <c r="L144" i="103"/>
  <c r="K144" i="103"/>
  <c r="K155" i="103" s="1"/>
  <c r="I144" i="103"/>
  <c r="I143" i="103"/>
  <c r="L142" i="103"/>
  <c r="L153" i="103" s="1"/>
  <c r="I142" i="103"/>
  <c r="I141" i="103"/>
  <c r="I140" i="103"/>
  <c r="I139" i="103"/>
  <c r="I138" i="103"/>
  <c r="K137" i="103"/>
  <c r="I137" i="103"/>
  <c r="K136" i="103"/>
  <c r="I136" i="103"/>
  <c r="I135" i="103"/>
  <c r="I134" i="103"/>
  <c r="L133" i="103"/>
  <c r="K133" i="103"/>
  <c r="I133" i="103"/>
  <c r="K132" i="103"/>
  <c r="I132" i="103"/>
  <c r="I131" i="103"/>
  <c r="I130" i="103"/>
  <c r="I129" i="103"/>
  <c r="I128" i="103"/>
  <c r="K127" i="103"/>
  <c r="I127" i="103"/>
  <c r="L126" i="103"/>
  <c r="L136" i="103" s="1"/>
  <c r="K126" i="103"/>
  <c r="I126" i="103"/>
  <c r="L125" i="103"/>
  <c r="L135" i="103" s="1"/>
  <c r="K125" i="103"/>
  <c r="K135" i="103" s="1"/>
  <c r="I125" i="103"/>
  <c r="L124" i="103"/>
  <c r="L134" i="103" s="1"/>
  <c r="K124" i="103"/>
  <c r="K134" i="103" s="1"/>
  <c r="I124" i="103"/>
  <c r="L123" i="103"/>
  <c r="K123" i="103"/>
  <c r="I123" i="103"/>
  <c r="L122" i="103"/>
  <c r="L132" i="103" s="1"/>
  <c r="K122" i="103"/>
  <c r="I122" i="103"/>
  <c r="I121" i="103"/>
  <c r="L120" i="103"/>
  <c r="I120" i="103"/>
  <c r="L119" i="103"/>
  <c r="K119" i="103"/>
  <c r="I119" i="103"/>
  <c r="L118" i="103"/>
  <c r="K118" i="103"/>
  <c r="I118" i="103"/>
  <c r="K117" i="103"/>
  <c r="I117" i="103"/>
  <c r="L116" i="103"/>
  <c r="I116" i="103"/>
  <c r="I115" i="103"/>
  <c r="L114" i="103"/>
  <c r="K114" i="103"/>
  <c r="I114" i="103"/>
  <c r="I113" i="103"/>
  <c r="I112" i="103"/>
  <c r="I111" i="103"/>
  <c r="L110" i="103"/>
  <c r="I110" i="103"/>
  <c r="L109" i="103"/>
  <c r="K109" i="103"/>
  <c r="I109" i="103"/>
  <c r="K108" i="103"/>
  <c r="I108" i="103"/>
  <c r="I107" i="103"/>
  <c r="L106" i="103"/>
  <c r="I106" i="103"/>
  <c r="L105" i="103"/>
  <c r="K105" i="103"/>
  <c r="I105" i="103"/>
  <c r="K104" i="103"/>
  <c r="I104" i="103"/>
  <c r="I103" i="103"/>
  <c r="I102" i="103"/>
  <c r="I101" i="103"/>
  <c r="L100" i="103"/>
  <c r="I100" i="103"/>
  <c r="L99" i="103"/>
  <c r="K99" i="103"/>
  <c r="I99" i="103"/>
  <c r="L98" i="103"/>
  <c r="K98" i="103"/>
  <c r="I98" i="103"/>
  <c r="I97" i="103"/>
  <c r="L96" i="103"/>
  <c r="I96" i="103"/>
  <c r="K95" i="103"/>
  <c r="I95" i="103"/>
  <c r="K94" i="103"/>
  <c r="I94" i="103"/>
  <c r="I93" i="103"/>
  <c r="I92" i="103"/>
  <c r="I91" i="103"/>
  <c r="L90" i="103"/>
  <c r="K90" i="103"/>
  <c r="I90" i="103"/>
  <c r="L89" i="103"/>
  <c r="K89" i="103"/>
  <c r="I89" i="103"/>
  <c r="I88" i="103"/>
  <c r="K87" i="103"/>
  <c r="I87" i="103"/>
  <c r="L86" i="103"/>
  <c r="K86" i="103"/>
  <c r="I86" i="103"/>
  <c r="L85" i="103"/>
  <c r="K85" i="103"/>
  <c r="I85" i="103"/>
  <c r="L84" i="103"/>
  <c r="K84" i="103"/>
  <c r="I84" i="103"/>
  <c r="I83" i="103"/>
  <c r="I82" i="103"/>
  <c r="I81" i="103"/>
  <c r="L80" i="103"/>
  <c r="I80" i="103"/>
  <c r="L79" i="103"/>
  <c r="K79" i="103"/>
  <c r="I79" i="103"/>
  <c r="L78" i="103"/>
  <c r="K78" i="103"/>
  <c r="I78" i="103"/>
  <c r="I77" i="103"/>
  <c r="L76" i="103"/>
  <c r="I76" i="103"/>
  <c r="L75" i="103"/>
  <c r="K75" i="103"/>
  <c r="I75" i="103"/>
  <c r="K74" i="103"/>
  <c r="I74" i="103"/>
  <c r="I73" i="103"/>
  <c r="I72" i="103"/>
  <c r="I71" i="103"/>
  <c r="L70" i="103"/>
  <c r="I70" i="103"/>
  <c r="L69" i="103"/>
  <c r="K69" i="103"/>
  <c r="I69" i="103"/>
  <c r="I68" i="103"/>
  <c r="L67" i="103"/>
  <c r="K67" i="103"/>
  <c r="I67" i="103"/>
  <c r="L66" i="103"/>
  <c r="K66" i="103"/>
  <c r="I66" i="103"/>
  <c r="K65" i="103"/>
  <c r="I65" i="103"/>
  <c r="K64" i="103"/>
  <c r="I64" i="103"/>
  <c r="I63" i="103"/>
  <c r="I62" i="103"/>
  <c r="I61" i="103"/>
  <c r="L60" i="103"/>
  <c r="I60" i="103"/>
  <c r="L59" i="103"/>
  <c r="K59" i="103"/>
  <c r="I59" i="103"/>
  <c r="L58" i="103"/>
  <c r="K58" i="103"/>
  <c r="I58" i="103"/>
  <c r="L57" i="103"/>
  <c r="I57" i="103"/>
  <c r="I56" i="103"/>
  <c r="K55" i="103"/>
  <c r="I55" i="103"/>
  <c r="L54" i="103"/>
  <c r="I54" i="103"/>
  <c r="I53" i="103"/>
  <c r="I52" i="103"/>
  <c r="I51" i="103"/>
  <c r="L50" i="103"/>
  <c r="K50" i="103"/>
  <c r="I50" i="103"/>
  <c r="L49" i="103"/>
  <c r="K49" i="103"/>
  <c r="I49" i="103"/>
  <c r="I48" i="103"/>
  <c r="K47" i="103"/>
  <c r="I47" i="103"/>
  <c r="L46" i="103"/>
  <c r="K46" i="103"/>
  <c r="I46" i="103"/>
  <c r="L45" i="103"/>
  <c r="K45" i="103"/>
  <c r="I45" i="103"/>
  <c r="L44" i="103"/>
  <c r="K44" i="103"/>
  <c r="I44" i="103"/>
  <c r="I43" i="103"/>
  <c r="I42" i="103"/>
  <c r="I41" i="103"/>
  <c r="L40" i="103"/>
  <c r="I40" i="103"/>
  <c r="L39" i="103"/>
  <c r="K39" i="103"/>
  <c r="I39" i="103"/>
  <c r="L38" i="103"/>
  <c r="K38" i="103"/>
  <c r="I38" i="103"/>
  <c r="I37" i="103"/>
  <c r="L36" i="103"/>
  <c r="K36" i="103"/>
  <c r="I36" i="103"/>
  <c r="L35" i="103"/>
  <c r="K35" i="103"/>
  <c r="I35" i="103"/>
  <c r="K34" i="103"/>
  <c r="I34" i="103"/>
  <c r="I33" i="103"/>
  <c r="I32" i="103"/>
  <c r="I31" i="103"/>
  <c r="I30" i="103"/>
  <c r="L29" i="103"/>
  <c r="I29" i="103"/>
  <c r="L28" i="103"/>
  <c r="K28" i="103"/>
  <c r="I28" i="103"/>
  <c r="K27" i="103"/>
  <c r="I27" i="103"/>
  <c r="I26" i="103"/>
  <c r="L25" i="103"/>
  <c r="I25" i="103"/>
  <c r="L24" i="103"/>
  <c r="K24" i="103"/>
  <c r="I24" i="103"/>
  <c r="I23" i="103"/>
  <c r="I22" i="103"/>
  <c r="I21" i="103"/>
  <c r="L20" i="103"/>
  <c r="K20" i="103"/>
  <c r="I20" i="103"/>
  <c r="L19" i="103"/>
  <c r="K19" i="103"/>
  <c r="I19" i="103"/>
  <c r="L18" i="103"/>
  <c r="I18" i="103"/>
  <c r="I17" i="103"/>
  <c r="L16" i="103"/>
  <c r="I16" i="103"/>
  <c r="K15" i="103"/>
  <c r="I15" i="103"/>
  <c r="L14" i="103"/>
  <c r="K14" i="103"/>
  <c r="I14" i="103"/>
  <c r="I13" i="103"/>
  <c r="I12" i="103"/>
  <c r="I11" i="103"/>
  <c r="I10" i="103"/>
  <c r="L9" i="103"/>
  <c r="K9" i="103"/>
  <c r="I9" i="103"/>
  <c r="L8" i="103"/>
  <c r="I8" i="103"/>
  <c r="K7" i="103"/>
  <c r="I7" i="103"/>
  <c r="L6" i="103"/>
  <c r="K6" i="103"/>
  <c r="I6" i="103"/>
  <c r="L5" i="103"/>
  <c r="I5" i="103"/>
  <c r="L4" i="103"/>
  <c r="K4"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X151" i="122"/>
  <c r="W151" i="122"/>
  <c r="V151" i="122"/>
  <c r="U151" i="122"/>
  <c r="Z151" i="122" s="1"/>
  <c r="T151" i="122"/>
  <c r="R151" i="122"/>
  <c r="Q151" i="122"/>
  <c r="P151" i="122"/>
  <c r="O151" i="122"/>
  <c r="N151" i="122"/>
  <c r="M151" i="122"/>
  <c r="L151" i="122"/>
  <c r="G151" i="122"/>
  <c r="Z150" i="122"/>
  <c r="Y150" i="122"/>
  <c r="X150" i="122"/>
  <c r="W150" i="122"/>
  <c r="V150" i="122"/>
  <c r="U150" i="122"/>
  <c r="T150" i="122"/>
  <c r="R150" i="122"/>
  <c r="Q150" i="122"/>
  <c r="P150" i="122"/>
  <c r="O150" i="122"/>
  <c r="N150" i="122"/>
  <c r="M150" i="122"/>
  <c r="L150" i="122"/>
  <c r="G150" i="122"/>
  <c r="Y149" i="122"/>
  <c r="X149" i="122"/>
  <c r="W149" i="122"/>
  <c r="V149" i="122"/>
  <c r="Z149" i="122" s="1"/>
  <c r="U149" i="122"/>
  <c r="T149" i="122"/>
  <c r="S149" i="122"/>
  <c r="L149" i="122"/>
  <c r="G149" i="122"/>
  <c r="Y148" i="122"/>
  <c r="X148" i="122"/>
  <c r="W148" i="122"/>
  <c r="V148" i="122"/>
  <c r="U148" i="122"/>
  <c r="T148" i="122"/>
  <c r="R148" i="122"/>
  <c r="Q148" i="122"/>
  <c r="P148" i="122"/>
  <c r="O148" i="122"/>
  <c r="S148" i="122" s="1"/>
  <c r="N148" i="122"/>
  <c r="M148" i="122"/>
  <c r="L148" i="122"/>
  <c r="G148" i="122"/>
  <c r="Y147" i="122"/>
  <c r="X147" i="122"/>
  <c r="W147" i="122"/>
  <c r="V147" i="122"/>
  <c r="U147" i="122"/>
  <c r="T147" i="122"/>
  <c r="R147" i="122"/>
  <c r="Q147" i="122"/>
  <c r="P147" i="122"/>
  <c r="O147" i="122"/>
  <c r="S147" i="122" s="1"/>
  <c r="N147" i="122"/>
  <c r="M147" i="122"/>
  <c r="L147" i="122"/>
  <c r="G147" i="122"/>
  <c r="Y146" i="122"/>
  <c r="X146" i="122"/>
  <c r="W146" i="122"/>
  <c r="V146" i="122"/>
  <c r="U146" i="122"/>
  <c r="T146" i="122"/>
  <c r="R146" i="122"/>
  <c r="Q146" i="122"/>
  <c r="P146" i="122"/>
  <c r="O146" i="122"/>
  <c r="S146" i="122" s="1"/>
  <c r="N146" i="122"/>
  <c r="M146" i="122"/>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Z140" i="122" s="1"/>
  <c r="S140" i="122"/>
  <c r="R140" i="122"/>
  <c r="Q140" i="122"/>
  <c r="P140" i="122"/>
  <c r="O140" i="122"/>
  <c r="N140" i="122"/>
  <c r="M140" i="122"/>
  <c r="L140" i="122"/>
  <c r="G140" i="122"/>
  <c r="Y139" i="122"/>
  <c r="X139" i="122"/>
  <c r="W139" i="122"/>
  <c r="V139" i="122"/>
  <c r="U139" i="122"/>
  <c r="T139" i="122"/>
  <c r="Z139" i="122" s="1"/>
  <c r="S139" i="122"/>
  <c r="R139" i="122"/>
  <c r="Q139" i="122"/>
  <c r="P139" i="122"/>
  <c r="O139" i="122"/>
  <c r="N139" i="122"/>
  <c r="M139" i="122"/>
  <c r="L139" i="122"/>
  <c r="G139" i="122"/>
  <c r="Y138" i="122"/>
  <c r="X138" i="122"/>
  <c r="W138" i="122"/>
  <c r="V138" i="122"/>
  <c r="U138" i="122"/>
  <c r="T138" i="122"/>
  <c r="Z138" i="122" s="1"/>
  <c r="S138" i="122"/>
  <c r="R138" i="122"/>
  <c r="Q138" i="122"/>
  <c r="P138" i="122"/>
  <c r="O138" i="122"/>
  <c r="N138" i="122"/>
  <c r="M138" i="122"/>
  <c r="L138" i="122"/>
  <c r="G138" i="122"/>
  <c r="Y137" i="122"/>
  <c r="X137" i="122"/>
  <c r="W137" i="122"/>
  <c r="V137" i="122"/>
  <c r="U137" i="122"/>
  <c r="T137" i="122"/>
  <c r="Z137" i="122" s="1"/>
  <c r="S137" i="122"/>
  <c r="R137" i="122"/>
  <c r="Q137" i="122"/>
  <c r="P137" i="122"/>
  <c r="O137" i="122"/>
  <c r="N137" i="122"/>
  <c r="M137" i="122"/>
  <c r="L137" i="122"/>
  <c r="G137" i="122"/>
  <c r="Y136" i="122"/>
  <c r="X136" i="122"/>
  <c r="W136" i="122"/>
  <c r="V136" i="122"/>
  <c r="U136" i="122"/>
  <c r="T136" i="122"/>
  <c r="Z136" i="122" s="1"/>
  <c r="S136" i="122"/>
  <c r="R136" i="122"/>
  <c r="Q136" i="122"/>
  <c r="P136" i="122"/>
  <c r="O136" i="122"/>
  <c r="N136" i="122"/>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S127" i="122"/>
  <c r="R127" i="122"/>
  <c r="Q127" i="122"/>
  <c r="P127" i="122"/>
  <c r="O127" i="122"/>
  <c r="N127" i="122"/>
  <c r="M127" i="122"/>
  <c r="L127" i="122"/>
  <c r="G127" i="122"/>
  <c r="Y126" i="122"/>
  <c r="X126" i="122"/>
  <c r="W126" i="122"/>
  <c r="V126" i="122"/>
  <c r="U126" i="122"/>
  <c r="T126" i="122"/>
  <c r="Z126" i="122" s="1"/>
  <c r="R126" i="122"/>
  <c r="Q126" i="122"/>
  <c r="P126" i="122"/>
  <c r="O126" i="122"/>
  <c r="N126" i="122"/>
  <c r="M126" i="122"/>
  <c r="S126" i="122" s="1"/>
  <c r="L126" i="122"/>
  <c r="G126" i="122"/>
  <c r="Z125" i="122"/>
  <c r="R125" i="122"/>
  <c r="Q125" i="122"/>
  <c r="P125" i="122"/>
  <c r="O125" i="122"/>
  <c r="N125" i="122"/>
  <c r="M125" i="122"/>
  <c r="S125" i="122" s="1"/>
  <c r="L125" i="122"/>
  <c r="G125" i="122"/>
  <c r="Y124" i="122"/>
  <c r="X124" i="122"/>
  <c r="W124" i="122"/>
  <c r="V124" i="122"/>
  <c r="U124" i="122"/>
  <c r="T124" i="122"/>
  <c r="S124" i="122"/>
  <c r="R124" i="122"/>
  <c r="Q124" i="122"/>
  <c r="P124" i="122"/>
  <c r="O124" i="122"/>
  <c r="N124" i="122"/>
  <c r="M124" i="122"/>
  <c r="L124" i="122"/>
  <c r="G124" i="122"/>
  <c r="Y123" i="122"/>
  <c r="X123" i="122"/>
  <c r="W123" i="122"/>
  <c r="V123" i="122"/>
  <c r="U123" i="122"/>
  <c r="T123" i="122"/>
  <c r="R123" i="122"/>
  <c r="Q123" i="122"/>
  <c r="P123" i="122"/>
  <c r="O123" i="122"/>
  <c r="N123" i="122"/>
  <c r="M123" i="122"/>
  <c r="S123" i="122" s="1"/>
  <c r="L123" i="122"/>
  <c r="G123" i="122"/>
  <c r="Y122" i="122"/>
  <c r="X122" i="122"/>
  <c r="W122" i="122"/>
  <c r="V122" i="122"/>
  <c r="U122" i="122"/>
  <c r="T122" i="122"/>
  <c r="R122" i="122"/>
  <c r="Q122" i="122"/>
  <c r="P122" i="122"/>
  <c r="O122" i="122"/>
  <c r="N122" i="122"/>
  <c r="S122" i="122" s="1"/>
  <c r="M122" i="122"/>
  <c r="L122" i="122"/>
  <c r="G122" i="122"/>
  <c r="Y121" i="122"/>
  <c r="X121" i="122"/>
  <c r="W121" i="122"/>
  <c r="V121" i="122"/>
  <c r="U121" i="122"/>
  <c r="T121" i="122"/>
  <c r="R121" i="122"/>
  <c r="Q121" i="122"/>
  <c r="P121" i="122"/>
  <c r="O121" i="122"/>
  <c r="N121" i="122"/>
  <c r="M121" i="122"/>
  <c r="S121" i="122" s="1"/>
  <c r="L121" i="122"/>
  <c r="G121" i="122"/>
  <c r="Y120" i="122"/>
  <c r="X120" i="122"/>
  <c r="W120" i="122"/>
  <c r="Z120" i="122" s="1"/>
  <c r="V120" i="122"/>
  <c r="U120" i="122"/>
  <c r="T120" i="122"/>
  <c r="R120" i="122"/>
  <c r="Q120" i="122"/>
  <c r="P120" i="122"/>
  <c r="O120" i="122"/>
  <c r="N120" i="122"/>
  <c r="M120" i="122"/>
  <c r="S120" i="122" s="1"/>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S112" i="122" s="1"/>
  <c r="L112" i="122"/>
  <c r="G112" i="122"/>
  <c r="Z111" i="122"/>
  <c r="R111" i="122"/>
  <c r="Q111" i="122"/>
  <c r="P111" i="122"/>
  <c r="O111" i="122"/>
  <c r="N111" i="122"/>
  <c r="M111" i="122"/>
  <c r="S111" i="122" s="1"/>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U91" i="122"/>
  <c r="T91" i="122"/>
  <c r="Z91" i="122" s="1"/>
  <c r="S91" i="122"/>
  <c r="R91" i="122"/>
  <c r="Q91" i="122"/>
  <c r="P91" i="122"/>
  <c r="O91" i="122"/>
  <c r="N91" i="122"/>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T76" i="122"/>
  <c r="Z76" i="122" s="1"/>
  <c r="R76" i="122"/>
  <c r="Q76" i="122"/>
  <c r="P76" i="122"/>
  <c r="O76" i="122"/>
  <c r="S76" i="122" s="1"/>
  <c r="N76" i="122"/>
  <c r="M76" i="122"/>
  <c r="L76" i="122"/>
  <c r="G76" i="122"/>
  <c r="Z75" i="122"/>
  <c r="S75" i="122"/>
  <c r="L75" i="122"/>
  <c r="G75" i="122"/>
  <c r="Z74" i="122"/>
  <c r="S74" i="122"/>
  <c r="L74" i="122"/>
  <c r="G74" i="122"/>
  <c r="Z73" i="122"/>
  <c r="S73" i="122"/>
  <c r="L73" i="122"/>
  <c r="G73" i="122"/>
  <c r="Z72" i="122"/>
  <c r="S72" i="122"/>
  <c r="L72" i="122"/>
  <c r="G72" i="122"/>
  <c r="Y71" i="122"/>
  <c r="X71" i="122"/>
  <c r="W71" i="122"/>
  <c r="V71" i="122"/>
  <c r="U71" i="122"/>
  <c r="T71" i="122"/>
  <c r="R71" i="122"/>
  <c r="Q71" i="122"/>
  <c r="S71" i="122" s="1"/>
  <c r="P71" i="122"/>
  <c r="O71" i="122"/>
  <c r="N71" i="122"/>
  <c r="M71" i="122"/>
  <c r="L71" i="122"/>
  <c r="G71" i="122"/>
  <c r="Y70" i="122"/>
  <c r="X70" i="122"/>
  <c r="W70" i="122"/>
  <c r="V70" i="122"/>
  <c r="U70" i="122"/>
  <c r="T70" i="122"/>
  <c r="R70" i="122"/>
  <c r="Q70" i="122"/>
  <c r="P70" i="122"/>
  <c r="S70" i="122" s="1"/>
  <c r="O70" i="122"/>
  <c r="N70" i="122"/>
  <c r="M70" i="122"/>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U46" i="122"/>
  <c r="T46" i="122"/>
  <c r="S46" i="122"/>
  <c r="R46" i="122"/>
  <c r="Q46" i="122"/>
  <c r="P46" i="122"/>
  <c r="O46" i="122"/>
  <c r="N46" i="122"/>
  <c r="M46" i="122"/>
  <c r="L46" i="122"/>
  <c r="G46" i="122"/>
  <c r="Y45" i="122"/>
  <c r="X45" i="122"/>
  <c r="W45" i="122"/>
  <c r="Z45" i="122" s="1"/>
  <c r="V45" i="122"/>
  <c r="U45" i="122"/>
  <c r="T45" i="122"/>
  <c r="S45" i="122"/>
  <c r="L45" i="122"/>
  <c r="G45" i="122"/>
  <c r="Z44" i="122"/>
  <c r="Y44" i="122"/>
  <c r="X44" i="122"/>
  <c r="W44" i="122"/>
  <c r="V44" i="122"/>
  <c r="U44" i="122"/>
  <c r="T44" i="122"/>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S31" i="122"/>
  <c r="Q31" i="122"/>
  <c r="P31" i="122"/>
  <c r="O31" i="122"/>
  <c r="N31" i="122"/>
  <c r="M31" i="122"/>
  <c r="L31" i="122"/>
  <c r="G31" i="122"/>
  <c r="Y30" i="122"/>
  <c r="X30" i="122"/>
  <c r="W30" i="122"/>
  <c r="V30" i="122"/>
  <c r="U30" i="122"/>
  <c r="T30" i="122"/>
  <c r="Z30" i="122" s="1"/>
  <c r="S30" i="122"/>
  <c r="R30" i="122"/>
  <c r="Q30" i="122"/>
  <c r="P30" i="122"/>
  <c r="O30" i="122"/>
  <c r="N30" i="122"/>
  <c r="L30" i="122"/>
  <c r="G30" i="122"/>
  <c r="Z29" i="122"/>
  <c r="Q29" i="122"/>
  <c r="P29" i="122"/>
  <c r="O29" i="122"/>
  <c r="N29" i="122"/>
  <c r="S29" i="122" s="1"/>
  <c r="M29" i="122"/>
  <c r="L29" i="122"/>
  <c r="G29" i="122"/>
  <c r="Z28" i="122"/>
  <c r="Q28" i="122"/>
  <c r="P28" i="122"/>
  <c r="O28" i="122"/>
  <c r="S28" i="122" s="1"/>
  <c r="N28" i="122"/>
  <c r="K28" i="122"/>
  <c r="J28" i="122"/>
  <c r="F28" i="122"/>
  <c r="E28" i="122"/>
  <c r="G28" i="122" s="1"/>
  <c r="Z27" i="122"/>
  <c r="Q27" i="122"/>
  <c r="P27" i="122"/>
  <c r="O27" i="122"/>
  <c r="N27" i="122"/>
  <c r="S27" i="122" s="1"/>
  <c r="L27" i="122"/>
  <c r="K27" i="122"/>
  <c r="J27" i="122"/>
  <c r="F27" i="122"/>
  <c r="E27" i="122"/>
  <c r="G27" i="122" s="1"/>
  <c r="Z26" i="122"/>
  <c r="Q26" i="122"/>
  <c r="P26" i="122"/>
  <c r="O26" i="122"/>
  <c r="N26" i="122"/>
  <c r="S26" i="122" s="1"/>
  <c r="K26" i="122"/>
  <c r="J26" i="122"/>
  <c r="L26" i="122" s="1"/>
  <c r="F26" i="122"/>
  <c r="E26" i="122"/>
  <c r="G26" i="122" s="1"/>
  <c r="Z25" i="122"/>
  <c r="Q25" i="122"/>
  <c r="P25" i="122"/>
  <c r="O25" i="122"/>
  <c r="N25" i="122"/>
  <c r="K25" i="122"/>
  <c r="J25" i="122"/>
  <c r="L25" i="122" s="1"/>
  <c r="F25" i="122"/>
  <c r="E25" i="122"/>
  <c r="Z24" i="122"/>
  <c r="Q24" i="122"/>
  <c r="P24" i="122"/>
  <c r="O24" i="122"/>
  <c r="S24" i="122" s="1"/>
  <c r="N24" i="122"/>
  <c r="M24" i="122"/>
  <c r="L24" i="122"/>
  <c r="K24" i="122"/>
  <c r="J24" i="122"/>
  <c r="I24" i="122"/>
  <c r="H24" i="122"/>
  <c r="F24" i="122"/>
  <c r="E24" i="122"/>
  <c r="G24" i="122" s="1"/>
  <c r="D24" i="122"/>
  <c r="C24" i="122"/>
  <c r="Z23" i="122"/>
  <c r="Q23" i="122"/>
  <c r="P23" i="122"/>
  <c r="O23" i="122"/>
  <c r="N23" i="122"/>
  <c r="M23" i="122"/>
  <c r="S23" i="122" s="1"/>
  <c r="L23" i="122"/>
  <c r="K23" i="122"/>
  <c r="J23" i="122"/>
  <c r="I23" i="122"/>
  <c r="H23" i="122"/>
  <c r="F23" i="122"/>
  <c r="E23" i="122"/>
  <c r="D23" i="122"/>
  <c r="C23" i="122"/>
  <c r="Z22" i="122"/>
  <c r="Q22" i="122"/>
  <c r="P22" i="122"/>
  <c r="O22" i="122"/>
  <c r="N22" i="122"/>
  <c r="M22" i="122"/>
  <c r="S22" i="122" s="1"/>
  <c r="K22" i="122"/>
  <c r="J22" i="122"/>
  <c r="I22" i="122"/>
  <c r="H22" i="122"/>
  <c r="L22" i="122" s="1"/>
  <c r="F22" i="122"/>
  <c r="E22" i="122"/>
  <c r="G22" i="122" s="1"/>
  <c r="D22" i="122"/>
  <c r="C22" i="122"/>
  <c r="Z21" i="122"/>
  <c r="Q21" i="122"/>
  <c r="P21" i="122"/>
  <c r="O21" i="122"/>
  <c r="N21" i="122"/>
  <c r="S21" i="122" s="1"/>
  <c r="M21" i="122"/>
  <c r="K21" i="122"/>
  <c r="J21" i="122"/>
  <c r="I21" i="122"/>
  <c r="H21" i="122"/>
  <c r="L21" i="122" s="1"/>
  <c r="F21" i="122"/>
  <c r="E21" i="122"/>
  <c r="G21" i="122" s="1"/>
  <c r="D21" i="122"/>
  <c r="C21" i="122"/>
  <c r="Z20" i="122"/>
  <c r="Q20" i="122"/>
  <c r="P20" i="122"/>
  <c r="O20" i="122"/>
  <c r="N20" i="122"/>
  <c r="M20" i="122"/>
  <c r="K20" i="122"/>
  <c r="J20" i="122"/>
  <c r="I20" i="122"/>
  <c r="H20" i="122"/>
  <c r="F20" i="122"/>
  <c r="E20" i="122"/>
  <c r="D20" i="122"/>
  <c r="G20" i="122" s="1"/>
  <c r="C20" i="122"/>
  <c r="Z19" i="122"/>
  <c r="Q19" i="122"/>
  <c r="P19" i="122"/>
  <c r="O19" i="122"/>
  <c r="N19" i="122"/>
  <c r="M19" i="122"/>
  <c r="L19" i="122"/>
  <c r="K19" i="122"/>
  <c r="J19" i="122"/>
  <c r="I19" i="122"/>
  <c r="H19" i="122"/>
  <c r="F19" i="122"/>
  <c r="E19" i="122"/>
  <c r="D19" i="122"/>
  <c r="G19" i="122" s="1"/>
  <c r="C19" i="122"/>
  <c r="Z18" i="122"/>
  <c r="Q18" i="122"/>
  <c r="P18" i="122"/>
  <c r="O18" i="122"/>
  <c r="N18" i="122"/>
  <c r="M18" i="122"/>
  <c r="S18" i="122" s="1"/>
  <c r="K18" i="122"/>
  <c r="J18" i="122"/>
  <c r="I18" i="122"/>
  <c r="H18" i="122"/>
  <c r="F18" i="122"/>
  <c r="E18" i="122"/>
  <c r="G18" i="122" s="1"/>
  <c r="D18" i="122"/>
  <c r="C18" i="122"/>
  <c r="Z17" i="122"/>
  <c r="S17" i="122"/>
  <c r="Q17" i="122"/>
  <c r="P17" i="122"/>
  <c r="O17" i="122"/>
  <c r="N17" i="122"/>
  <c r="M17" i="122"/>
  <c r="L17" i="122"/>
  <c r="K17" i="122"/>
  <c r="J17" i="122"/>
  <c r="I17" i="122"/>
  <c r="H17" i="122"/>
  <c r="G17" i="122"/>
  <c r="F17" i="122"/>
  <c r="E17" i="122"/>
  <c r="D17" i="122"/>
  <c r="C17" i="122"/>
  <c r="Z16" i="122"/>
  <c r="Q16" i="122"/>
  <c r="P16" i="122"/>
  <c r="O16" i="122"/>
  <c r="N16" i="122"/>
  <c r="M16" i="122"/>
  <c r="S16" i="122" s="1"/>
  <c r="L16" i="122"/>
  <c r="K16" i="122"/>
  <c r="J16" i="122"/>
  <c r="I16" i="122"/>
  <c r="H16" i="122"/>
  <c r="G16" i="122"/>
  <c r="F16" i="122"/>
  <c r="E16" i="122"/>
  <c r="D16" i="122"/>
  <c r="C16" i="122"/>
  <c r="Z15" i="122"/>
  <c r="Q15" i="122"/>
  <c r="P15" i="122"/>
  <c r="O15" i="122"/>
  <c r="N15" i="122"/>
  <c r="M15" i="122"/>
  <c r="S15" i="122" s="1"/>
  <c r="L15" i="122"/>
  <c r="K15" i="122"/>
  <c r="J15" i="122"/>
  <c r="I15" i="122"/>
  <c r="H15" i="122"/>
  <c r="F15" i="122"/>
  <c r="E15" i="122"/>
  <c r="D15" i="122"/>
  <c r="G15" i="122" s="1"/>
  <c r="C15" i="122"/>
  <c r="Z14" i="122"/>
  <c r="S14" i="122"/>
  <c r="L14" i="122"/>
  <c r="G14" i="122"/>
  <c r="X13" i="122"/>
  <c r="W13" i="122"/>
  <c r="V13" i="122"/>
  <c r="Z13" i="122" s="1"/>
  <c r="U13" i="122"/>
  <c r="T13" i="122"/>
  <c r="Q13" i="122"/>
  <c r="P13" i="122"/>
  <c r="O13" i="122"/>
  <c r="N13" i="122"/>
  <c r="S13" i="122" s="1"/>
  <c r="M13" i="122"/>
  <c r="K13" i="122"/>
  <c r="J13" i="122"/>
  <c r="I13" i="122"/>
  <c r="H13" i="122"/>
  <c r="L13" i="122" s="1"/>
  <c r="F13" i="122"/>
  <c r="E13" i="122"/>
  <c r="D13" i="122"/>
  <c r="G13" i="122" s="1"/>
  <c r="C13" i="122"/>
  <c r="X12" i="122"/>
  <c r="W12" i="122"/>
  <c r="V12" i="122"/>
  <c r="U12" i="122"/>
  <c r="Z12" i="122" s="1"/>
  <c r="T12" i="122"/>
  <c r="Q12" i="122"/>
  <c r="P12" i="122"/>
  <c r="O12" i="122"/>
  <c r="N12" i="122"/>
  <c r="M12" i="122"/>
  <c r="S12" i="122" s="1"/>
  <c r="K12" i="122"/>
  <c r="J12" i="122"/>
  <c r="I12" i="122"/>
  <c r="L12" i="122" s="1"/>
  <c r="H12" i="122"/>
  <c r="F12" i="122"/>
  <c r="E12" i="122"/>
  <c r="D12" i="122"/>
  <c r="G12" i="122" s="1"/>
  <c r="C12" i="122"/>
  <c r="X11" i="122"/>
  <c r="W11" i="122"/>
  <c r="V11" i="122"/>
  <c r="U11" i="122"/>
  <c r="T11" i="122"/>
  <c r="Q11" i="122"/>
  <c r="P11" i="122"/>
  <c r="O11" i="122"/>
  <c r="N11" i="122"/>
  <c r="S11" i="122" s="1"/>
  <c r="M11" i="122"/>
  <c r="K11" i="122"/>
  <c r="J11" i="122"/>
  <c r="I11" i="122"/>
  <c r="H11" i="122"/>
  <c r="F11" i="122"/>
  <c r="E11" i="122"/>
  <c r="D11" i="122"/>
  <c r="C11" i="122"/>
  <c r="X10" i="122"/>
  <c r="W10" i="122"/>
  <c r="V10" i="122"/>
  <c r="U10" i="122"/>
  <c r="Z10" i="122" s="1"/>
  <c r="T10" i="122"/>
  <c r="Q10" i="122"/>
  <c r="P10" i="122"/>
  <c r="O10" i="122"/>
  <c r="N10" i="122"/>
  <c r="M10" i="122"/>
  <c r="K10" i="122"/>
  <c r="J10" i="122"/>
  <c r="I10" i="122"/>
  <c r="L10" i="122" s="1"/>
  <c r="H10" i="122"/>
  <c r="F10" i="122"/>
  <c r="E10" i="122"/>
  <c r="D10" i="122"/>
  <c r="G10" i="122" s="1"/>
  <c r="C10" i="122"/>
  <c r="X9" i="122"/>
  <c r="W9" i="122"/>
  <c r="Z9" i="122" s="1"/>
  <c r="V9" i="122"/>
  <c r="U9" i="122"/>
  <c r="T9" i="122"/>
  <c r="Q9" i="122"/>
  <c r="P9" i="122"/>
  <c r="O9" i="122"/>
  <c r="N9" i="122"/>
  <c r="M9" i="122"/>
  <c r="S9" i="122" s="1"/>
  <c r="K9" i="122"/>
  <c r="L9" i="122" s="1"/>
  <c r="J9" i="122"/>
  <c r="I9" i="122"/>
  <c r="H9" i="122"/>
  <c r="F9" i="122"/>
  <c r="G9" i="122" s="1"/>
  <c r="E9" i="122"/>
  <c r="D9" i="122"/>
  <c r="C9" i="122"/>
  <c r="Y8" i="122"/>
  <c r="X8" i="122"/>
  <c r="W8" i="122"/>
  <c r="V8" i="122"/>
  <c r="U8" i="122"/>
  <c r="T8" i="122"/>
  <c r="Z8" i="122" s="1"/>
  <c r="R8" i="122"/>
  <c r="Q8" i="122"/>
  <c r="P8" i="122"/>
  <c r="O8" i="122"/>
  <c r="N8" i="122"/>
  <c r="S8" i="122" s="1"/>
  <c r="M8" i="122"/>
  <c r="K8" i="122"/>
  <c r="J8" i="122"/>
  <c r="I8" i="122"/>
  <c r="H8" i="122"/>
  <c r="L8" i="122" s="1"/>
  <c r="F8" i="122"/>
  <c r="E8" i="122"/>
  <c r="G8" i="122" s="1"/>
  <c r="D8" i="122"/>
  <c r="C8" i="122"/>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I139" i="121"/>
  <c r="H139" i="121"/>
  <c r="G139" i="121"/>
  <c r="J139" i="121" s="1"/>
  <c r="E139" i="121"/>
  <c r="D139" i="121"/>
  <c r="C139" i="121"/>
  <c r="T138" i="121"/>
  <c r="O138" i="121"/>
  <c r="J138" i="121"/>
  <c r="I138" i="121"/>
  <c r="H138" i="121"/>
  <c r="G138" i="121"/>
  <c r="E138" i="121"/>
  <c r="D138" i="121"/>
  <c r="F138" i="121" s="1"/>
  <c r="C138" i="121"/>
  <c r="T137" i="121"/>
  <c r="O137" i="121"/>
  <c r="I137" i="121"/>
  <c r="H137" i="121"/>
  <c r="J137" i="121" s="1"/>
  <c r="G137" i="121"/>
  <c r="E137" i="121"/>
  <c r="D137" i="121"/>
  <c r="C137" i="121"/>
  <c r="T136" i="121"/>
  <c r="O136" i="121"/>
  <c r="I136" i="121"/>
  <c r="H136" i="121"/>
  <c r="G136" i="121"/>
  <c r="J136" i="121" s="1"/>
  <c r="F136" i="121"/>
  <c r="E136" i="121"/>
  <c r="D136" i="121"/>
  <c r="C136" i="121"/>
  <c r="T135" i="121"/>
  <c r="O135" i="121"/>
  <c r="I135" i="121"/>
  <c r="H135" i="121"/>
  <c r="G135" i="121"/>
  <c r="J135" i="121" s="1"/>
  <c r="F135" i="121"/>
  <c r="E135" i="121"/>
  <c r="D135" i="121"/>
  <c r="C135" i="121"/>
  <c r="T134" i="121"/>
  <c r="O134" i="121"/>
  <c r="I134" i="121"/>
  <c r="J134" i="121" s="1"/>
  <c r="H134" i="121"/>
  <c r="G134" i="121"/>
  <c r="F134" i="121"/>
  <c r="E134" i="121"/>
  <c r="D134" i="121"/>
  <c r="C134" i="121"/>
  <c r="T133" i="121"/>
  <c r="O133" i="121"/>
  <c r="J133" i="121"/>
  <c r="I133" i="121"/>
  <c r="H133" i="121"/>
  <c r="G133" i="121"/>
  <c r="E133" i="121"/>
  <c r="D133" i="121"/>
  <c r="C133" i="121"/>
  <c r="F133" i="121" s="1"/>
  <c r="T132" i="121"/>
  <c r="O132" i="121"/>
  <c r="J132" i="121"/>
  <c r="I132" i="121"/>
  <c r="H132" i="121"/>
  <c r="G132" i="121"/>
  <c r="E132" i="121"/>
  <c r="D132" i="121"/>
  <c r="C132" i="121"/>
  <c r="F132" i="121" s="1"/>
  <c r="T131" i="121"/>
  <c r="O131" i="121"/>
  <c r="I131" i="121"/>
  <c r="H131" i="121"/>
  <c r="G131" i="121"/>
  <c r="J131" i="121" s="1"/>
  <c r="E131" i="121"/>
  <c r="D131" i="121"/>
  <c r="F131" i="121" s="1"/>
  <c r="C131" i="121"/>
  <c r="T130" i="121"/>
  <c r="O130" i="121"/>
  <c r="I130" i="121"/>
  <c r="H130" i="121"/>
  <c r="G130" i="121"/>
  <c r="J130" i="121" s="1"/>
  <c r="F130" i="121"/>
  <c r="E130" i="121"/>
  <c r="D130" i="121"/>
  <c r="C130" i="121"/>
  <c r="T129" i="121"/>
  <c r="O129" i="121"/>
  <c r="I129" i="121"/>
  <c r="H129" i="121"/>
  <c r="G129" i="121"/>
  <c r="E129" i="121"/>
  <c r="D129" i="121"/>
  <c r="C129" i="121"/>
  <c r="F129" i="121" s="1"/>
  <c r="T128" i="121"/>
  <c r="O128" i="121"/>
  <c r="J128" i="121"/>
  <c r="I128" i="121"/>
  <c r="H128" i="121"/>
  <c r="G128" i="121"/>
  <c r="E128" i="121"/>
  <c r="D128" i="121"/>
  <c r="C128" i="121"/>
  <c r="F128" i="121" s="1"/>
  <c r="T127" i="121"/>
  <c r="O127" i="121"/>
  <c r="I127" i="121"/>
  <c r="H127" i="121"/>
  <c r="G127" i="121"/>
  <c r="E127" i="121"/>
  <c r="D127" i="121"/>
  <c r="C127" i="121"/>
  <c r="F127" i="121" s="1"/>
  <c r="T126" i="121"/>
  <c r="O126" i="121"/>
  <c r="I126" i="121"/>
  <c r="H126" i="121"/>
  <c r="G126" i="121"/>
  <c r="J126" i="121" s="1"/>
  <c r="F126" i="121"/>
  <c r="E126" i="121"/>
  <c r="D126" i="121"/>
  <c r="C126" i="121"/>
  <c r="T125" i="121"/>
  <c r="O125" i="121"/>
  <c r="I125" i="121"/>
  <c r="H125" i="121"/>
  <c r="G125" i="121"/>
  <c r="J125" i="121" s="1"/>
  <c r="F125" i="121"/>
  <c r="E125" i="121"/>
  <c r="D125" i="121"/>
  <c r="C125" i="121"/>
  <c r="T124" i="121"/>
  <c r="O124" i="121"/>
  <c r="J124" i="121"/>
  <c r="I124" i="121"/>
  <c r="H124" i="121"/>
  <c r="G124" i="121"/>
  <c r="E124" i="121"/>
  <c r="D124" i="121"/>
  <c r="C124" i="121"/>
  <c r="F124" i="121" s="1"/>
  <c r="T123" i="121"/>
  <c r="O123" i="121"/>
  <c r="J123" i="121"/>
  <c r="I123" i="121"/>
  <c r="H123" i="121"/>
  <c r="G123" i="121"/>
  <c r="E123" i="121"/>
  <c r="D123" i="121"/>
  <c r="F123" i="121" s="1"/>
  <c r="C123" i="121"/>
  <c r="T122" i="121"/>
  <c r="O122" i="121"/>
  <c r="I122" i="121"/>
  <c r="H122" i="121"/>
  <c r="G122" i="121"/>
  <c r="J122" i="121" s="1"/>
  <c r="E122" i="121"/>
  <c r="D122" i="121"/>
  <c r="C122" i="121"/>
  <c r="F122" i="121" s="1"/>
  <c r="T121" i="121"/>
  <c r="O121" i="121"/>
  <c r="I121" i="121"/>
  <c r="H121" i="121"/>
  <c r="J121" i="121" s="1"/>
  <c r="G121" i="121"/>
  <c r="E121" i="121"/>
  <c r="D121" i="121"/>
  <c r="C121" i="121"/>
  <c r="T120" i="121"/>
  <c r="O120" i="121"/>
  <c r="I120" i="121"/>
  <c r="H120" i="121"/>
  <c r="J120" i="121" s="1"/>
  <c r="G120" i="121"/>
  <c r="F120" i="121"/>
  <c r="E120" i="121"/>
  <c r="D120" i="121"/>
  <c r="C120" i="121"/>
  <c r="T119" i="121"/>
  <c r="O119" i="121"/>
  <c r="I119" i="121"/>
  <c r="H119" i="121"/>
  <c r="G119" i="121"/>
  <c r="J119" i="121" s="1"/>
  <c r="E119" i="121"/>
  <c r="D119" i="121"/>
  <c r="C119" i="121"/>
  <c r="F119" i="121" s="1"/>
  <c r="T118" i="121"/>
  <c r="O118" i="121"/>
  <c r="I118" i="121"/>
  <c r="H118" i="121"/>
  <c r="G118" i="121"/>
  <c r="J118" i="121" s="1"/>
  <c r="F118" i="121"/>
  <c r="E118" i="121"/>
  <c r="D118" i="121"/>
  <c r="C118" i="121"/>
  <c r="T117" i="121"/>
  <c r="O117" i="121"/>
  <c r="I117" i="121"/>
  <c r="H117" i="121"/>
  <c r="G117" i="121"/>
  <c r="J117" i="121" s="1"/>
  <c r="E117" i="121"/>
  <c r="D117" i="121"/>
  <c r="C117" i="121"/>
  <c r="F117" i="121" s="1"/>
  <c r="T116" i="121"/>
  <c r="O116" i="121"/>
  <c r="J116" i="121"/>
  <c r="I116" i="121"/>
  <c r="H116" i="121"/>
  <c r="G116" i="121"/>
  <c r="F116" i="121"/>
  <c r="E116" i="121"/>
  <c r="D116" i="121"/>
  <c r="C116" i="121"/>
  <c r="T115" i="121"/>
  <c r="O115" i="121"/>
  <c r="I115" i="121"/>
  <c r="H115" i="121"/>
  <c r="G115" i="121"/>
  <c r="J115" i="121" s="1"/>
  <c r="F115" i="121"/>
  <c r="E115" i="121"/>
  <c r="D115" i="121"/>
  <c r="C115" i="121"/>
  <c r="T114" i="121"/>
  <c r="O114" i="121"/>
  <c r="J114" i="121"/>
  <c r="I114" i="121"/>
  <c r="H114" i="121"/>
  <c r="G114" i="121"/>
  <c r="E114" i="121"/>
  <c r="D114" i="121"/>
  <c r="C114" i="121"/>
  <c r="F114" i="121" s="1"/>
  <c r="T113" i="121"/>
  <c r="O113" i="121"/>
  <c r="J113" i="121"/>
  <c r="I113" i="121"/>
  <c r="H113" i="121"/>
  <c r="G113" i="121"/>
  <c r="E113" i="121"/>
  <c r="D113" i="121"/>
  <c r="C113" i="121"/>
  <c r="T112" i="121"/>
  <c r="O112" i="121"/>
  <c r="I112" i="121"/>
  <c r="H112" i="121"/>
  <c r="G112" i="121"/>
  <c r="J112" i="121" s="1"/>
  <c r="E112" i="121"/>
  <c r="D112" i="121"/>
  <c r="C112" i="121"/>
  <c r="F112" i="121" s="1"/>
  <c r="T111" i="121"/>
  <c r="O111" i="121"/>
  <c r="I111" i="121"/>
  <c r="H111" i="121"/>
  <c r="G111" i="121"/>
  <c r="J111" i="121" s="1"/>
  <c r="E111" i="121"/>
  <c r="F111" i="121" s="1"/>
  <c r="D111" i="121"/>
  <c r="C111" i="121"/>
  <c r="T110" i="121"/>
  <c r="O110" i="121"/>
  <c r="I110" i="121"/>
  <c r="H110" i="121"/>
  <c r="G110" i="121"/>
  <c r="J110" i="121" s="1"/>
  <c r="F110" i="121"/>
  <c r="E110" i="121"/>
  <c r="D110" i="121"/>
  <c r="C110" i="121"/>
  <c r="T109" i="121"/>
  <c r="O109" i="121"/>
  <c r="I109" i="121"/>
  <c r="J109" i="121" s="1"/>
  <c r="H109" i="121"/>
  <c r="G109" i="121"/>
  <c r="E109" i="121"/>
  <c r="D109" i="121"/>
  <c r="C109" i="121"/>
  <c r="F109" i="121" s="1"/>
  <c r="T108" i="121"/>
  <c r="O108" i="121"/>
  <c r="J108" i="121"/>
  <c r="I108" i="121"/>
  <c r="H108" i="121"/>
  <c r="G108" i="121"/>
  <c r="E108" i="121"/>
  <c r="D108" i="121"/>
  <c r="C108" i="121"/>
  <c r="F108" i="121" s="1"/>
  <c r="T107" i="121"/>
  <c r="O107" i="121"/>
  <c r="I107" i="121"/>
  <c r="H107" i="121"/>
  <c r="G107" i="121"/>
  <c r="J107" i="121" s="1"/>
  <c r="E107" i="121"/>
  <c r="D107" i="121"/>
  <c r="F107" i="121" s="1"/>
  <c r="C107" i="121"/>
  <c r="T106" i="121"/>
  <c r="O106" i="121"/>
  <c r="I106" i="121"/>
  <c r="H106" i="121"/>
  <c r="G106" i="121"/>
  <c r="J106" i="121" s="1"/>
  <c r="E106" i="121"/>
  <c r="D106" i="121"/>
  <c r="C106" i="121"/>
  <c r="F106" i="121" s="1"/>
  <c r="T105" i="121"/>
  <c r="O105" i="121"/>
  <c r="I105" i="121"/>
  <c r="H105" i="121"/>
  <c r="J105" i="121" s="1"/>
  <c r="G105" i="121"/>
  <c r="E105" i="121"/>
  <c r="D105" i="121"/>
  <c r="C105" i="121"/>
  <c r="F105" i="121" s="1"/>
  <c r="T104" i="121"/>
  <c r="O104" i="121"/>
  <c r="J104" i="121"/>
  <c r="I104" i="121"/>
  <c r="H104" i="121"/>
  <c r="G104" i="121"/>
  <c r="E104" i="121"/>
  <c r="D104" i="121"/>
  <c r="F104" i="121" s="1"/>
  <c r="C104" i="121"/>
  <c r="T103" i="121"/>
  <c r="O103" i="121"/>
  <c r="I103" i="121"/>
  <c r="H103" i="121"/>
  <c r="G103" i="121"/>
  <c r="E103" i="121"/>
  <c r="D103" i="121"/>
  <c r="C103" i="121"/>
  <c r="F103" i="121" s="1"/>
  <c r="T102" i="121"/>
  <c r="O102" i="121"/>
  <c r="I102" i="121"/>
  <c r="H102" i="121"/>
  <c r="G102" i="121"/>
  <c r="J102" i="121" s="1"/>
  <c r="F102" i="121"/>
  <c r="E102" i="121"/>
  <c r="D102" i="121"/>
  <c r="C102" i="121"/>
  <c r="T101" i="121"/>
  <c r="O101" i="121"/>
  <c r="I101" i="121"/>
  <c r="H101" i="121"/>
  <c r="G101" i="121"/>
  <c r="J101" i="121" s="1"/>
  <c r="E101" i="121"/>
  <c r="D101" i="121"/>
  <c r="C101" i="121"/>
  <c r="F101" i="121" s="1"/>
  <c r="T100" i="121"/>
  <c r="O100" i="121"/>
  <c r="J100" i="121"/>
  <c r="I100" i="121"/>
  <c r="H100" i="121"/>
  <c r="G100" i="121"/>
  <c r="E100" i="121"/>
  <c r="D100" i="121"/>
  <c r="C100" i="121"/>
  <c r="F100" i="121" s="1"/>
  <c r="T99" i="121"/>
  <c r="O99" i="121"/>
  <c r="I99" i="121"/>
  <c r="H99" i="121"/>
  <c r="G99" i="121"/>
  <c r="J99" i="121" s="1"/>
  <c r="F99" i="121"/>
  <c r="E99" i="121"/>
  <c r="D99" i="121"/>
  <c r="C99" i="121"/>
  <c r="T98" i="121"/>
  <c r="O98" i="121"/>
  <c r="I98" i="121"/>
  <c r="H98" i="121"/>
  <c r="G98" i="121"/>
  <c r="J98" i="121" s="1"/>
  <c r="E98" i="121"/>
  <c r="F98" i="121" s="1"/>
  <c r="D98" i="121"/>
  <c r="C98" i="121"/>
  <c r="T97" i="121"/>
  <c r="O97" i="121"/>
  <c r="J97" i="121"/>
  <c r="I97" i="121"/>
  <c r="H97" i="121"/>
  <c r="G97" i="121"/>
  <c r="E97" i="121"/>
  <c r="D97" i="121"/>
  <c r="C97" i="121"/>
  <c r="T96" i="121"/>
  <c r="O96" i="121"/>
  <c r="I96" i="121"/>
  <c r="H96" i="121"/>
  <c r="J96" i="121" s="1"/>
  <c r="G96" i="121"/>
  <c r="E96" i="121"/>
  <c r="D96" i="121"/>
  <c r="C96" i="121"/>
  <c r="F96" i="121" s="1"/>
  <c r="T95" i="121"/>
  <c r="O95" i="121"/>
  <c r="I95" i="121"/>
  <c r="H95" i="121"/>
  <c r="G95" i="121"/>
  <c r="E95" i="121"/>
  <c r="D95" i="121"/>
  <c r="C95" i="121"/>
  <c r="F95" i="121" s="1"/>
  <c r="T94" i="121"/>
  <c r="O94" i="121"/>
  <c r="I94" i="121"/>
  <c r="H94" i="121"/>
  <c r="G94" i="121"/>
  <c r="J94" i="121" s="1"/>
  <c r="F94" i="121"/>
  <c r="E94" i="121"/>
  <c r="D94" i="121"/>
  <c r="C94" i="121"/>
  <c r="T93" i="121"/>
  <c r="O93" i="121"/>
  <c r="I93" i="121"/>
  <c r="H93" i="121"/>
  <c r="G93" i="121"/>
  <c r="J93" i="121" s="1"/>
  <c r="E93" i="121"/>
  <c r="F93" i="121" s="1"/>
  <c r="D93" i="121"/>
  <c r="C93" i="121"/>
  <c r="T92" i="121"/>
  <c r="O92" i="121"/>
  <c r="J92" i="121"/>
  <c r="I92" i="121"/>
  <c r="H92" i="121"/>
  <c r="G92" i="121"/>
  <c r="F92" i="121"/>
  <c r="E92" i="121"/>
  <c r="D92" i="121"/>
  <c r="C92" i="121"/>
  <c r="T91" i="121"/>
  <c r="O91" i="121"/>
  <c r="I91" i="121"/>
  <c r="J91" i="121" s="1"/>
  <c r="H91" i="121"/>
  <c r="G91" i="121"/>
  <c r="E91" i="121"/>
  <c r="D91" i="121"/>
  <c r="F91" i="121" s="1"/>
  <c r="C91" i="121"/>
  <c r="T90" i="121"/>
  <c r="O90" i="121"/>
  <c r="J90" i="121"/>
  <c r="I90" i="121"/>
  <c r="H90" i="121"/>
  <c r="G90" i="121"/>
  <c r="E90" i="121"/>
  <c r="D90" i="121"/>
  <c r="C90" i="121"/>
  <c r="F90" i="121" s="1"/>
  <c r="T89" i="121"/>
  <c r="O89" i="121"/>
  <c r="I89" i="121"/>
  <c r="H89" i="121"/>
  <c r="J89" i="121" s="1"/>
  <c r="G89" i="121"/>
  <c r="E89" i="121"/>
  <c r="D89" i="121"/>
  <c r="C89" i="121"/>
  <c r="T88" i="121"/>
  <c r="O88" i="121"/>
  <c r="I88" i="121"/>
  <c r="H88" i="121"/>
  <c r="G88" i="121"/>
  <c r="J88" i="121" s="1"/>
  <c r="F88" i="121"/>
  <c r="E88" i="121"/>
  <c r="D88" i="121"/>
  <c r="C88" i="121"/>
  <c r="T87" i="121"/>
  <c r="O87" i="121"/>
  <c r="I87" i="121"/>
  <c r="H87" i="121"/>
  <c r="G87" i="121"/>
  <c r="J87" i="121" s="1"/>
  <c r="F87" i="121"/>
  <c r="E87" i="121"/>
  <c r="D87" i="121"/>
  <c r="C87" i="121"/>
  <c r="T86" i="121"/>
  <c r="O86" i="121"/>
  <c r="I86" i="121"/>
  <c r="J86" i="121" s="1"/>
  <c r="H86" i="121"/>
  <c r="G86" i="121"/>
  <c r="F86" i="121"/>
  <c r="E86" i="121"/>
  <c r="D86" i="121"/>
  <c r="C86" i="121"/>
  <c r="T85" i="121"/>
  <c r="O85" i="121"/>
  <c r="J85" i="121"/>
  <c r="I85" i="121"/>
  <c r="H85" i="121"/>
  <c r="G85" i="121"/>
  <c r="E85" i="121"/>
  <c r="D85" i="121"/>
  <c r="C85" i="121"/>
  <c r="F85" i="121" s="1"/>
  <c r="T84" i="121"/>
  <c r="O84" i="121"/>
  <c r="J84" i="121"/>
  <c r="I84" i="121"/>
  <c r="H84" i="121"/>
  <c r="G84" i="121"/>
  <c r="E84" i="121"/>
  <c r="D84" i="121"/>
  <c r="C84" i="121"/>
  <c r="F84" i="121" s="1"/>
  <c r="T83" i="121"/>
  <c r="O83" i="121"/>
  <c r="I83" i="121"/>
  <c r="H83" i="121"/>
  <c r="G83" i="121"/>
  <c r="J83" i="121" s="1"/>
  <c r="E83" i="121"/>
  <c r="D83" i="121"/>
  <c r="F83" i="121" s="1"/>
  <c r="C83" i="121"/>
  <c r="T82" i="121"/>
  <c r="O82" i="121"/>
  <c r="I82" i="121"/>
  <c r="H82" i="121"/>
  <c r="G82" i="121"/>
  <c r="J82" i="121" s="1"/>
  <c r="E82" i="121"/>
  <c r="D82" i="121"/>
  <c r="C82" i="121"/>
  <c r="F82" i="121" s="1"/>
  <c r="T81" i="121"/>
  <c r="O81" i="121"/>
  <c r="I81" i="121"/>
  <c r="H81" i="121"/>
  <c r="J81" i="121" s="1"/>
  <c r="G81" i="121"/>
  <c r="E81" i="121"/>
  <c r="D81" i="121"/>
  <c r="C81" i="121"/>
  <c r="T80" i="121"/>
  <c r="O80" i="121"/>
  <c r="J80" i="121"/>
  <c r="I80" i="121"/>
  <c r="H80" i="121"/>
  <c r="G80" i="121"/>
  <c r="E80" i="121"/>
  <c r="D80" i="121"/>
  <c r="F80" i="121" s="1"/>
  <c r="C80" i="121"/>
  <c r="T79" i="121"/>
  <c r="O79" i="121"/>
  <c r="I79" i="121"/>
  <c r="H79" i="121"/>
  <c r="G79" i="121"/>
  <c r="E79" i="121"/>
  <c r="D79" i="121"/>
  <c r="C79" i="121"/>
  <c r="F79" i="121" s="1"/>
  <c r="T78" i="121"/>
  <c r="O78" i="121"/>
  <c r="I78" i="121"/>
  <c r="H78" i="121"/>
  <c r="G78" i="121"/>
  <c r="J78" i="121" s="1"/>
  <c r="F78" i="121"/>
  <c r="E78" i="121"/>
  <c r="D78" i="121"/>
  <c r="C78" i="121"/>
  <c r="T77" i="121"/>
  <c r="O77" i="121"/>
  <c r="I77" i="121"/>
  <c r="H77" i="121"/>
  <c r="G77" i="121"/>
  <c r="J77" i="121" s="1"/>
  <c r="E77" i="121"/>
  <c r="D77" i="121"/>
  <c r="C77" i="121"/>
  <c r="F77" i="121" s="1"/>
  <c r="T76" i="121"/>
  <c r="O76" i="121"/>
  <c r="J76" i="121"/>
  <c r="I76" i="121"/>
  <c r="H76" i="121"/>
  <c r="G76" i="121"/>
  <c r="E76" i="121"/>
  <c r="D76" i="121"/>
  <c r="C76" i="121"/>
  <c r="F76" i="121" s="1"/>
  <c r="T75" i="121"/>
  <c r="O75" i="121"/>
  <c r="I75" i="121"/>
  <c r="H75" i="121"/>
  <c r="G75" i="121"/>
  <c r="J75" i="121" s="1"/>
  <c r="E75" i="121"/>
  <c r="F75" i="121" s="1"/>
  <c r="D75" i="121"/>
  <c r="C75" i="121"/>
  <c r="T74" i="121"/>
  <c r="O74" i="121"/>
  <c r="I74" i="121"/>
  <c r="H74" i="121"/>
  <c r="G74" i="121"/>
  <c r="J74" i="121" s="1"/>
  <c r="F74" i="121"/>
  <c r="E74" i="121"/>
  <c r="D74" i="121"/>
  <c r="C74" i="121"/>
  <c r="T73" i="121"/>
  <c r="O73" i="121"/>
  <c r="I73" i="121"/>
  <c r="J73" i="121" s="1"/>
  <c r="H73" i="121"/>
  <c r="G73" i="121"/>
  <c r="E73" i="121"/>
  <c r="D73" i="121"/>
  <c r="C73" i="121"/>
  <c r="F73" i="121" s="1"/>
  <c r="T72" i="121"/>
  <c r="O72" i="121"/>
  <c r="J72" i="121"/>
  <c r="I72" i="121"/>
  <c r="H72" i="121"/>
  <c r="G72" i="121"/>
  <c r="E72" i="121"/>
  <c r="D72" i="121"/>
  <c r="C72" i="121"/>
  <c r="F72" i="121" s="1"/>
  <c r="T71" i="121"/>
  <c r="O71" i="121"/>
  <c r="I71" i="121"/>
  <c r="H71" i="121"/>
  <c r="G71" i="121"/>
  <c r="E71" i="121"/>
  <c r="D71" i="121"/>
  <c r="C71" i="121"/>
  <c r="F71" i="121" s="1"/>
  <c r="T70" i="121"/>
  <c r="O70" i="121"/>
  <c r="I70" i="121"/>
  <c r="H70" i="121"/>
  <c r="G70" i="121"/>
  <c r="J70" i="121" s="1"/>
  <c r="F70" i="121"/>
  <c r="E70" i="121"/>
  <c r="D70" i="121"/>
  <c r="C70" i="121"/>
  <c r="T69" i="121"/>
  <c r="O69" i="121"/>
  <c r="I69" i="121"/>
  <c r="H69" i="121"/>
  <c r="G69" i="121"/>
  <c r="J69" i="121" s="1"/>
  <c r="F69" i="121"/>
  <c r="E69" i="121"/>
  <c r="D69" i="121"/>
  <c r="C69" i="121"/>
  <c r="T68" i="121"/>
  <c r="O68" i="121"/>
  <c r="J68" i="121"/>
  <c r="I68" i="121"/>
  <c r="H68" i="121"/>
  <c r="G68" i="121"/>
  <c r="E68" i="121"/>
  <c r="D68" i="121"/>
  <c r="C68" i="121"/>
  <c r="F68" i="121" s="1"/>
  <c r="T67" i="121"/>
  <c r="O67" i="121"/>
  <c r="J67" i="121"/>
  <c r="I67" i="121"/>
  <c r="H67" i="121"/>
  <c r="G67" i="121"/>
  <c r="E67" i="121"/>
  <c r="D67" i="121"/>
  <c r="F67" i="121" s="1"/>
  <c r="C67" i="121"/>
  <c r="T66" i="121"/>
  <c r="O66" i="121"/>
  <c r="I66" i="121"/>
  <c r="H66" i="121"/>
  <c r="G66" i="121"/>
  <c r="J66" i="121" s="1"/>
  <c r="E66" i="121"/>
  <c r="D66" i="121"/>
  <c r="C66" i="121"/>
  <c r="F66" i="121" s="1"/>
  <c r="T65" i="121"/>
  <c r="O65" i="121"/>
  <c r="I65" i="121"/>
  <c r="H65" i="121"/>
  <c r="J65" i="121" s="1"/>
  <c r="G65" i="121"/>
  <c r="E65" i="121"/>
  <c r="D65" i="121"/>
  <c r="C65" i="121"/>
  <c r="F65" i="121" s="1"/>
  <c r="T64" i="121"/>
  <c r="O64" i="121"/>
  <c r="I64" i="121"/>
  <c r="H64" i="121"/>
  <c r="G64" i="121"/>
  <c r="J64" i="121" s="1"/>
  <c r="F64" i="121"/>
  <c r="E64" i="121"/>
  <c r="D64" i="121"/>
  <c r="C64" i="121"/>
  <c r="T63" i="121"/>
  <c r="O63" i="121"/>
  <c r="I63" i="121"/>
  <c r="H63" i="121"/>
  <c r="G63" i="121"/>
  <c r="J63" i="121" s="1"/>
  <c r="E63" i="121"/>
  <c r="D63" i="121"/>
  <c r="C63" i="121"/>
  <c r="F63" i="121" s="1"/>
  <c r="T62" i="121"/>
  <c r="O62" i="121"/>
  <c r="J62" i="121"/>
  <c r="I62" i="121"/>
  <c r="H62" i="121"/>
  <c r="G62" i="121"/>
  <c r="F62" i="121"/>
  <c r="E62" i="121"/>
  <c r="D62" i="121"/>
  <c r="C62" i="121"/>
  <c r="T61" i="121"/>
  <c r="O61" i="121"/>
  <c r="I61" i="121"/>
  <c r="H61" i="121"/>
  <c r="G61" i="121"/>
  <c r="J61" i="121" s="1"/>
  <c r="E61" i="121"/>
  <c r="D61" i="121"/>
  <c r="C61" i="121"/>
  <c r="F61" i="121" s="1"/>
  <c r="T60" i="121"/>
  <c r="O60" i="121"/>
  <c r="J60" i="121"/>
  <c r="I60" i="121"/>
  <c r="H60" i="121"/>
  <c r="G60" i="121"/>
  <c r="E60" i="121"/>
  <c r="D60" i="121"/>
  <c r="C60" i="121"/>
  <c r="F60" i="121" s="1"/>
  <c r="T59" i="121"/>
  <c r="O59" i="121"/>
  <c r="I59" i="121"/>
  <c r="H59" i="121"/>
  <c r="G59" i="121"/>
  <c r="J59" i="121" s="1"/>
  <c r="F59" i="121"/>
  <c r="E59" i="121"/>
  <c r="D59" i="121"/>
  <c r="C59" i="121"/>
  <c r="T58" i="121"/>
  <c r="O58" i="121"/>
  <c r="I58" i="121"/>
  <c r="H58" i="121"/>
  <c r="G58" i="121"/>
  <c r="J58" i="121" s="1"/>
  <c r="E58" i="121"/>
  <c r="D58" i="121"/>
  <c r="C58" i="121"/>
  <c r="F58" i="121" s="1"/>
  <c r="T57" i="121"/>
  <c r="O57" i="121"/>
  <c r="J57" i="121"/>
  <c r="I57" i="121"/>
  <c r="H57" i="121"/>
  <c r="G57" i="121"/>
  <c r="E57" i="121"/>
  <c r="D57" i="121"/>
  <c r="C57" i="121"/>
  <c r="T56" i="121"/>
  <c r="O56" i="121"/>
  <c r="I56" i="121"/>
  <c r="H56" i="121"/>
  <c r="J56" i="121" s="1"/>
  <c r="G56" i="121"/>
  <c r="F56" i="121"/>
  <c r="E56" i="121"/>
  <c r="D56" i="121"/>
  <c r="C56" i="121"/>
  <c r="T55" i="121"/>
  <c r="O55" i="121"/>
  <c r="I55" i="121"/>
  <c r="H55" i="121"/>
  <c r="G55" i="121"/>
  <c r="J55" i="121" s="1"/>
  <c r="E55" i="121"/>
  <c r="D55" i="121"/>
  <c r="C55" i="121"/>
  <c r="F55" i="121" s="1"/>
  <c r="T54" i="121"/>
  <c r="O54" i="121"/>
  <c r="I54" i="121"/>
  <c r="H54" i="121"/>
  <c r="G54" i="121"/>
  <c r="J54" i="121" s="1"/>
  <c r="F54" i="121"/>
  <c r="E54" i="121"/>
  <c r="D54" i="121"/>
  <c r="C54" i="121"/>
  <c r="T53" i="121"/>
  <c r="O53" i="121"/>
  <c r="I53" i="121"/>
  <c r="H53" i="121"/>
  <c r="G53" i="121"/>
  <c r="J53" i="121" s="1"/>
  <c r="E53" i="121"/>
  <c r="D53" i="121"/>
  <c r="C53" i="121"/>
  <c r="F53" i="121" s="1"/>
  <c r="T52" i="121"/>
  <c r="O52" i="121"/>
  <c r="J52" i="121"/>
  <c r="I52" i="121"/>
  <c r="H52" i="121"/>
  <c r="G52" i="121"/>
  <c r="F52" i="121"/>
  <c r="E52" i="121"/>
  <c r="D52" i="121"/>
  <c r="C52" i="121"/>
  <c r="T51" i="121"/>
  <c r="O51" i="121"/>
  <c r="I51" i="121"/>
  <c r="H51" i="121"/>
  <c r="G51" i="121"/>
  <c r="J51" i="121" s="1"/>
  <c r="F51" i="121"/>
  <c r="E51" i="121"/>
  <c r="D51" i="121"/>
  <c r="C51" i="121"/>
  <c r="T50" i="121"/>
  <c r="O50" i="121"/>
  <c r="J50" i="121"/>
  <c r="I50" i="121"/>
  <c r="H50" i="121"/>
  <c r="G50" i="121"/>
  <c r="E50" i="121"/>
  <c r="D50" i="121"/>
  <c r="C50" i="121"/>
  <c r="F50" i="121" s="1"/>
  <c r="T49" i="121"/>
  <c r="O49" i="121"/>
  <c r="J49" i="121"/>
  <c r="I49" i="121"/>
  <c r="H49" i="121"/>
  <c r="G49" i="121"/>
  <c r="E49" i="121"/>
  <c r="D49" i="121"/>
  <c r="C49" i="121"/>
  <c r="T48" i="121"/>
  <c r="O48" i="121"/>
  <c r="I48" i="121"/>
  <c r="H48" i="121"/>
  <c r="G48" i="121"/>
  <c r="J48" i="121" s="1"/>
  <c r="E48" i="121"/>
  <c r="D48" i="121"/>
  <c r="C48" i="121"/>
  <c r="F48" i="121" s="1"/>
  <c r="T47" i="121"/>
  <c r="O47" i="121"/>
  <c r="I47" i="121"/>
  <c r="H47" i="121"/>
  <c r="G47" i="121"/>
  <c r="J47" i="121" s="1"/>
  <c r="E47" i="121"/>
  <c r="F47" i="121" s="1"/>
  <c r="D47" i="121"/>
  <c r="C47" i="121"/>
  <c r="T46" i="121"/>
  <c r="O46" i="121"/>
  <c r="I46" i="121"/>
  <c r="H46" i="121"/>
  <c r="G46" i="121"/>
  <c r="J46" i="121" s="1"/>
  <c r="F46" i="121"/>
  <c r="E46" i="121"/>
  <c r="D46" i="121"/>
  <c r="C46" i="121"/>
  <c r="T45" i="121"/>
  <c r="O45" i="121"/>
  <c r="I45" i="121"/>
  <c r="J45" i="121" s="1"/>
  <c r="H45" i="121"/>
  <c r="G45" i="121"/>
  <c r="E45" i="121"/>
  <c r="D45" i="121"/>
  <c r="C45" i="121"/>
  <c r="F45" i="121" s="1"/>
  <c r="T44" i="121"/>
  <c r="O44" i="121"/>
  <c r="J44" i="121"/>
  <c r="I44" i="121"/>
  <c r="H44" i="121"/>
  <c r="G44" i="121"/>
  <c r="E44" i="121"/>
  <c r="D44" i="121"/>
  <c r="C44" i="121"/>
  <c r="F44" i="121" s="1"/>
  <c r="T43" i="121"/>
  <c r="O43" i="121"/>
  <c r="I43" i="121"/>
  <c r="H43" i="121"/>
  <c r="G43" i="121"/>
  <c r="J43" i="121" s="1"/>
  <c r="E43" i="121"/>
  <c r="D43" i="121"/>
  <c r="F43" i="121" s="1"/>
  <c r="C43" i="121"/>
  <c r="T42" i="121"/>
  <c r="O42" i="121"/>
  <c r="I42" i="121"/>
  <c r="H42" i="121"/>
  <c r="G42" i="121"/>
  <c r="J42" i="121" s="1"/>
  <c r="E42" i="121"/>
  <c r="D42" i="121"/>
  <c r="C42" i="121"/>
  <c r="F42" i="121" s="1"/>
  <c r="T41" i="121"/>
  <c r="O41" i="121"/>
  <c r="I41" i="121"/>
  <c r="H41" i="121"/>
  <c r="J41" i="121" s="1"/>
  <c r="G41" i="121"/>
  <c r="E41" i="121"/>
  <c r="D41" i="121"/>
  <c r="C41" i="121"/>
  <c r="F41" i="121" s="1"/>
  <c r="T40" i="121"/>
  <c r="O40" i="121"/>
  <c r="J40" i="121"/>
  <c r="I40" i="121"/>
  <c r="H40" i="121"/>
  <c r="G40" i="121"/>
  <c r="E40" i="121"/>
  <c r="D40" i="121"/>
  <c r="F40" i="121" s="1"/>
  <c r="C40" i="121"/>
  <c r="T39" i="121"/>
  <c r="O39" i="121"/>
  <c r="I39" i="121"/>
  <c r="H39" i="121"/>
  <c r="G39" i="121"/>
  <c r="E39" i="121"/>
  <c r="D39" i="121"/>
  <c r="C39" i="121"/>
  <c r="F39" i="121" s="1"/>
  <c r="T38" i="121"/>
  <c r="O38" i="121"/>
  <c r="I38" i="121"/>
  <c r="H38" i="121"/>
  <c r="G38" i="121"/>
  <c r="J38" i="121" s="1"/>
  <c r="E38" i="121"/>
  <c r="D38" i="121"/>
  <c r="F38" i="121" s="1"/>
  <c r="C38" i="121"/>
  <c r="T37" i="121"/>
  <c r="O37" i="121"/>
  <c r="I37" i="121"/>
  <c r="H37" i="121"/>
  <c r="G37" i="121"/>
  <c r="J37" i="121" s="1"/>
  <c r="E37" i="121"/>
  <c r="D37" i="121"/>
  <c r="C37" i="121"/>
  <c r="F37" i="121" s="1"/>
  <c r="T36" i="121"/>
  <c r="O36" i="121"/>
  <c r="I36" i="121"/>
  <c r="H36" i="121"/>
  <c r="J36" i="121" s="1"/>
  <c r="G36" i="121"/>
  <c r="E36" i="121"/>
  <c r="D36" i="121"/>
  <c r="C36" i="121"/>
  <c r="F36" i="121" s="1"/>
  <c r="T35" i="121"/>
  <c r="O35" i="121"/>
  <c r="I35" i="121"/>
  <c r="H35" i="121"/>
  <c r="G35" i="121"/>
  <c r="J35" i="121" s="1"/>
  <c r="F35" i="121"/>
  <c r="E35" i="121"/>
  <c r="D35" i="121"/>
  <c r="C35" i="121"/>
  <c r="T34" i="121"/>
  <c r="O34" i="121"/>
  <c r="I34" i="121"/>
  <c r="H34" i="121"/>
  <c r="G34" i="121"/>
  <c r="J34" i="121" s="1"/>
  <c r="E34" i="121"/>
  <c r="F34" i="121" s="1"/>
  <c r="D34" i="121"/>
  <c r="C34" i="121"/>
  <c r="T33" i="121"/>
  <c r="O33" i="121"/>
  <c r="J33" i="121"/>
  <c r="I33" i="121"/>
  <c r="H33" i="121"/>
  <c r="G33" i="121"/>
  <c r="F33" i="121"/>
  <c r="E33" i="121"/>
  <c r="D33" i="121"/>
  <c r="C33" i="121"/>
  <c r="T32" i="121"/>
  <c r="O32" i="121"/>
  <c r="I32" i="121"/>
  <c r="J32" i="121" s="1"/>
  <c r="H32" i="121"/>
  <c r="G32" i="121"/>
  <c r="E32" i="121"/>
  <c r="D32" i="121"/>
  <c r="C32" i="121"/>
  <c r="F32" i="121" s="1"/>
  <c r="T31" i="121"/>
  <c r="O31" i="121"/>
  <c r="J31" i="121"/>
  <c r="I31" i="121"/>
  <c r="H31" i="121"/>
  <c r="G31" i="121"/>
  <c r="E31" i="121"/>
  <c r="D31" i="121"/>
  <c r="C31" i="121"/>
  <c r="F31" i="121" s="1"/>
  <c r="T30" i="121"/>
  <c r="O30" i="121"/>
  <c r="I30" i="121"/>
  <c r="H30" i="121"/>
  <c r="G30" i="121"/>
  <c r="J30" i="121" s="1"/>
  <c r="E30" i="121"/>
  <c r="D30" i="121"/>
  <c r="F30" i="121" s="1"/>
  <c r="C30" i="121"/>
  <c r="T29" i="121"/>
  <c r="O29" i="121"/>
  <c r="I29" i="121"/>
  <c r="H29" i="121"/>
  <c r="G29" i="121"/>
  <c r="J29" i="121" s="1"/>
  <c r="E29" i="121"/>
  <c r="D29" i="121"/>
  <c r="C29" i="121"/>
  <c r="F29" i="121" s="1"/>
  <c r="T28" i="121"/>
  <c r="O28" i="121"/>
  <c r="I28" i="121"/>
  <c r="H28" i="121"/>
  <c r="J28" i="121" s="1"/>
  <c r="G28" i="121"/>
  <c r="E28" i="121"/>
  <c r="D28" i="121"/>
  <c r="C28" i="121"/>
  <c r="F28" i="121" s="1"/>
  <c r="T27" i="121"/>
  <c r="O27" i="121"/>
  <c r="I27" i="121"/>
  <c r="H27" i="121"/>
  <c r="G27" i="121"/>
  <c r="J27" i="121" s="1"/>
  <c r="F27" i="121"/>
  <c r="E27" i="121"/>
  <c r="D27" i="121"/>
  <c r="C27" i="121"/>
  <c r="T26" i="121"/>
  <c r="O26" i="121"/>
  <c r="I26" i="121"/>
  <c r="H26" i="121"/>
  <c r="G26" i="121"/>
  <c r="J26" i="121" s="1"/>
  <c r="E26" i="121"/>
  <c r="F26" i="121" s="1"/>
  <c r="D26" i="121"/>
  <c r="C26" i="121"/>
  <c r="T25" i="121"/>
  <c r="O25" i="121"/>
  <c r="J25" i="121"/>
  <c r="I25" i="121"/>
  <c r="H25" i="121"/>
  <c r="G25" i="121"/>
  <c r="F25" i="121"/>
  <c r="E25" i="121"/>
  <c r="D25" i="121"/>
  <c r="C25" i="121"/>
  <c r="T24" i="121"/>
  <c r="O24" i="121"/>
  <c r="I24" i="121"/>
  <c r="J24" i="121" s="1"/>
  <c r="H24" i="121"/>
  <c r="G24" i="121"/>
  <c r="E24" i="121"/>
  <c r="D24" i="121"/>
  <c r="C24" i="121"/>
  <c r="F24" i="121" s="1"/>
  <c r="T23" i="121"/>
  <c r="O23" i="121"/>
  <c r="J23" i="121"/>
  <c r="I23" i="121"/>
  <c r="H23" i="121"/>
  <c r="G23" i="121"/>
  <c r="E23" i="121"/>
  <c r="D23" i="121"/>
  <c r="C23" i="121"/>
  <c r="F23" i="121" s="1"/>
  <c r="T22" i="121"/>
  <c r="O22" i="121"/>
  <c r="I22" i="121"/>
  <c r="H22" i="121"/>
  <c r="G22" i="121"/>
  <c r="J22" i="121" s="1"/>
  <c r="E22" i="121"/>
  <c r="D22" i="121"/>
  <c r="F22" i="121" s="1"/>
  <c r="C22" i="121"/>
  <c r="T21" i="121"/>
  <c r="O21" i="121"/>
  <c r="I21" i="121"/>
  <c r="H21" i="121"/>
  <c r="G21" i="121"/>
  <c r="J21" i="121" s="1"/>
  <c r="E21" i="121"/>
  <c r="D21" i="121"/>
  <c r="C21" i="121"/>
  <c r="F21" i="121" s="1"/>
  <c r="T20" i="121"/>
  <c r="O20" i="121"/>
  <c r="I20" i="121"/>
  <c r="H20" i="121"/>
  <c r="J20" i="121" s="1"/>
  <c r="G20" i="121"/>
  <c r="E20" i="121"/>
  <c r="D20" i="121"/>
  <c r="C20" i="121"/>
  <c r="F20" i="121" s="1"/>
  <c r="T19" i="121"/>
  <c r="O19" i="121"/>
  <c r="I19" i="121"/>
  <c r="H19" i="121"/>
  <c r="G19" i="121"/>
  <c r="J19" i="121" s="1"/>
  <c r="F19" i="121"/>
  <c r="E19" i="121"/>
  <c r="D19" i="121"/>
  <c r="C19" i="121"/>
  <c r="T18" i="121"/>
  <c r="O18" i="121"/>
  <c r="I18" i="121"/>
  <c r="H18" i="121"/>
  <c r="G18" i="121"/>
  <c r="J18" i="121" s="1"/>
  <c r="E18" i="121"/>
  <c r="F18" i="121" s="1"/>
  <c r="D18" i="121"/>
  <c r="C18" i="121"/>
  <c r="T17" i="121"/>
  <c r="O17" i="121"/>
  <c r="J17" i="121"/>
  <c r="I17" i="121"/>
  <c r="H17" i="121"/>
  <c r="G17" i="121"/>
  <c r="F17" i="121"/>
  <c r="E17" i="121"/>
  <c r="D17" i="121"/>
  <c r="C17" i="121"/>
  <c r="T16" i="121"/>
  <c r="O16" i="121"/>
  <c r="I16" i="121"/>
  <c r="J16" i="121" s="1"/>
  <c r="H16" i="121"/>
  <c r="G16" i="121"/>
  <c r="E16" i="121"/>
  <c r="D16" i="121"/>
  <c r="C16" i="121"/>
  <c r="F16" i="121" s="1"/>
  <c r="T15" i="121"/>
  <c r="O15" i="121"/>
  <c r="J15" i="121"/>
  <c r="I15" i="121"/>
  <c r="H15" i="121"/>
  <c r="G15" i="121"/>
  <c r="E15" i="121"/>
  <c r="D15" i="121"/>
  <c r="C15" i="121"/>
  <c r="F15" i="121" s="1"/>
  <c r="T14" i="121"/>
  <c r="O14" i="121"/>
  <c r="I14" i="121"/>
  <c r="H14" i="121"/>
  <c r="G14" i="121"/>
  <c r="J14" i="121" s="1"/>
  <c r="E14" i="121"/>
  <c r="D14" i="121"/>
  <c r="F14" i="121" s="1"/>
  <c r="C14" i="121"/>
  <c r="T13" i="121"/>
  <c r="O13" i="121"/>
  <c r="I13" i="121"/>
  <c r="H13" i="121"/>
  <c r="G13" i="121"/>
  <c r="J13" i="121" s="1"/>
  <c r="E13" i="121"/>
  <c r="D13" i="121"/>
  <c r="C13" i="121"/>
  <c r="F13" i="121" s="1"/>
  <c r="T12" i="121"/>
  <c r="O12" i="121"/>
  <c r="I12" i="121"/>
  <c r="H12" i="121"/>
  <c r="G12" i="121"/>
  <c r="J12" i="121" s="1"/>
  <c r="E12" i="121"/>
  <c r="D12" i="121"/>
  <c r="C12" i="121"/>
  <c r="F12" i="121" s="1"/>
  <c r="T11" i="121"/>
  <c r="O11" i="121"/>
  <c r="I11" i="121"/>
  <c r="H11" i="121"/>
  <c r="G11" i="121"/>
  <c r="J11" i="121" s="1"/>
  <c r="E11" i="121"/>
  <c r="D11" i="121"/>
  <c r="C11" i="121"/>
  <c r="F11" i="121" s="1"/>
  <c r="T10" i="121"/>
  <c r="O10" i="121"/>
  <c r="I10" i="121"/>
  <c r="H10" i="121"/>
  <c r="G10" i="121"/>
  <c r="J10" i="121" s="1"/>
  <c r="E10" i="121"/>
  <c r="F10" i="121" s="1"/>
  <c r="D10" i="121"/>
  <c r="C10" i="121"/>
  <c r="T9" i="121"/>
  <c r="O9" i="121"/>
  <c r="I9" i="121"/>
  <c r="H9" i="121"/>
  <c r="G9" i="121"/>
  <c r="J9" i="121" s="1"/>
  <c r="F9" i="121"/>
  <c r="E9" i="121"/>
  <c r="D9" i="121"/>
  <c r="C9" i="121"/>
  <c r="T8" i="121"/>
  <c r="O8" i="121"/>
  <c r="I8" i="121"/>
  <c r="J8" i="121" s="1"/>
  <c r="H8" i="121"/>
  <c r="G8" i="121"/>
  <c r="E8" i="121"/>
  <c r="D8" i="121"/>
  <c r="C8" i="121"/>
  <c r="F8" i="121" s="1"/>
  <c r="T7" i="121"/>
  <c r="O7" i="121"/>
  <c r="J7" i="121"/>
  <c r="I7" i="121"/>
  <c r="H7" i="121"/>
  <c r="G7" i="121"/>
  <c r="E7" i="121"/>
  <c r="D7" i="121"/>
  <c r="C7" i="121"/>
  <c r="F7" i="121" s="1"/>
  <c r="T6" i="121"/>
  <c r="O6" i="121"/>
  <c r="I6" i="121"/>
  <c r="H6" i="121"/>
  <c r="G6" i="121"/>
  <c r="J6" i="121" s="1"/>
  <c r="E6" i="121"/>
  <c r="D6" i="121"/>
  <c r="C6" i="121"/>
  <c r="F6" i="121" s="1"/>
  <c r="T5" i="121"/>
  <c r="O5" i="121"/>
  <c r="I5" i="121"/>
  <c r="H5" i="121"/>
  <c r="G5" i="121"/>
  <c r="J5" i="121" s="1"/>
  <c r="E5" i="121"/>
  <c r="D5" i="121"/>
  <c r="C5" i="121"/>
  <c r="F5" i="121" s="1"/>
  <c r="T4" i="121"/>
  <c r="O4" i="121"/>
  <c r="I4" i="121"/>
  <c r="H4" i="121"/>
  <c r="G4" i="121"/>
  <c r="J4" i="121" s="1"/>
  <c r="E4" i="121"/>
  <c r="D4" i="121"/>
  <c r="C4" i="121"/>
  <c r="F4" i="121" s="1"/>
  <c r="T3" i="121"/>
  <c r="O3" i="121"/>
  <c r="I3" i="121"/>
  <c r="H3" i="121"/>
  <c r="G3" i="121"/>
  <c r="J3" i="121" s="1"/>
  <c r="E3" i="121"/>
  <c r="D3" i="121"/>
  <c r="C3" i="121"/>
  <c r="F3" i="121" s="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K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K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H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H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H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N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N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N65" i="126"/>
  <c r="M65" i="126"/>
  <c r="L65" i="126"/>
  <c r="K65" i="126"/>
  <c r="J65" i="126"/>
  <c r="I65" i="126"/>
  <c r="H65" i="126"/>
  <c r="G65" i="126"/>
  <c r="F65" i="126"/>
  <c r="E65" i="126"/>
  <c r="D65" i="126"/>
  <c r="C65" i="126"/>
  <c r="B65" i="126"/>
  <c r="O64" i="126"/>
  <c r="N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M58" i="126"/>
  <c r="L58" i="126"/>
  <c r="K58" i="126"/>
  <c r="J58" i="126"/>
  <c r="I58" i="126"/>
  <c r="H58" i="126"/>
  <c r="G58" i="126"/>
  <c r="F58" i="126"/>
  <c r="E58" i="126"/>
  <c r="D58" i="126"/>
  <c r="C58" i="126"/>
  <c r="B58" i="126"/>
  <c r="O57" i="126"/>
  <c r="N57" i="126"/>
  <c r="M57" i="126"/>
  <c r="L57" i="126"/>
  <c r="J57" i="126"/>
  <c r="I57" i="126"/>
  <c r="H57" i="126"/>
  <c r="G57" i="126"/>
  <c r="F57" i="126"/>
  <c r="E57" i="126"/>
  <c r="D57" i="126"/>
  <c r="C57" i="126"/>
  <c r="B57" i="126"/>
  <c r="O56" i="126"/>
  <c r="N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N49" i="126"/>
  <c r="M49" i="126"/>
  <c r="L49" i="126"/>
  <c r="J49" i="126"/>
  <c r="I49" i="126"/>
  <c r="H49" i="126"/>
  <c r="F49" i="126"/>
  <c r="E49" i="126"/>
  <c r="D49" i="126"/>
  <c r="C49" i="126"/>
  <c r="B49" i="126"/>
  <c r="O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N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N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N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N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N10" i="126"/>
  <c r="M10" i="126"/>
  <c r="L10" i="126"/>
  <c r="K10" i="126"/>
  <c r="J10" i="126"/>
  <c r="I10" i="126"/>
  <c r="H10" i="126"/>
  <c r="F10" i="126"/>
  <c r="E10" i="126"/>
  <c r="D10" i="126"/>
  <c r="C10" i="126"/>
  <c r="B10" i="126"/>
  <c r="O9" i="126"/>
  <c r="N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N184" i="83"/>
  <c r="W183" i="83"/>
  <c r="N183" i="83"/>
  <c r="W182" i="83"/>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N153" i="83"/>
  <c r="W152" i="83"/>
  <c r="N152" i="83"/>
  <c r="W151" i="83"/>
  <c r="N151" i="83"/>
  <c r="W150" i="83"/>
  <c r="N150" i="83"/>
  <c r="W149" i="83"/>
  <c r="N149" i="83"/>
  <c r="W148" i="83"/>
  <c r="N148" i="83"/>
  <c r="W147" i="83"/>
  <c r="N147" i="83"/>
  <c r="W146" i="83"/>
  <c r="N146" i="83"/>
  <c r="W145" i="83"/>
  <c r="N145" i="83"/>
  <c r="W144" i="83"/>
  <c r="N144" i="83"/>
  <c r="W143" i="83"/>
  <c r="N143" i="83"/>
  <c r="W142" i="83"/>
  <c r="N142" i="83"/>
  <c r="W141" i="83"/>
  <c r="N141" i="83"/>
  <c r="W140" i="83"/>
  <c r="N140" i="83"/>
  <c r="K98" i="96" s="1"/>
  <c r="W139" i="83"/>
  <c r="N139" i="83"/>
  <c r="W138" i="83"/>
  <c r="N138" i="83"/>
  <c r="W137" i="83"/>
  <c r="N137" i="83"/>
  <c r="W136" i="83"/>
  <c r="N136" i="83"/>
  <c r="W135" i="83"/>
  <c r="N135" i="83"/>
  <c r="W134" i="83"/>
  <c r="N134" i="83"/>
  <c r="W133" i="83"/>
  <c r="N133" i="83"/>
  <c r="W132" i="83"/>
  <c r="N132" i="83"/>
  <c r="W131" i="83"/>
  <c r="Q124" i="86" s="1"/>
  <c r="N131" i="83"/>
  <c r="W130" i="83"/>
  <c r="N130" i="83"/>
  <c r="W129" i="83"/>
  <c r="N129" i="83"/>
  <c r="W128" i="83"/>
  <c r="N128" i="83"/>
  <c r="W127" i="83"/>
  <c r="N127" i="83"/>
  <c r="W126" i="83"/>
  <c r="N126" i="83"/>
  <c r="W125" i="83"/>
  <c r="N125" i="83"/>
  <c r="W124" i="83"/>
  <c r="N124" i="83"/>
  <c r="K82" i="96" s="1"/>
  <c r="W123" i="83"/>
  <c r="N123" i="83"/>
  <c r="W122" i="83"/>
  <c r="N122" i="83"/>
  <c r="W121" i="83"/>
  <c r="N121" i="83"/>
  <c r="W120" i="83"/>
  <c r="N120" i="83"/>
  <c r="W119" i="83"/>
  <c r="N119" i="83"/>
  <c r="W118" i="83"/>
  <c r="N118" i="83"/>
  <c r="W117" i="83"/>
  <c r="N117" i="83"/>
  <c r="W116" i="83"/>
  <c r="N116" i="83"/>
  <c r="W115" i="83"/>
  <c r="N115" i="83"/>
  <c r="W114" i="83"/>
  <c r="N114" i="83"/>
  <c r="V113" i="83"/>
  <c r="P106" i="86" s="1"/>
  <c r="N113" i="83"/>
  <c r="H106" i="86" s="1"/>
  <c r="V112" i="83"/>
  <c r="N112" i="83"/>
  <c r="V111" i="83"/>
  <c r="N111" i="83"/>
  <c r="V110" i="83"/>
  <c r="N91" i="126" s="1"/>
  <c r="N110" i="83"/>
  <c r="V109" i="83"/>
  <c r="N109" i="83"/>
  <c r="V108" i="83"/>
  <c r="N108" i="83"/>
  <c r="K67" i="96" s="1"/>
  <c r="V107" i="83"/>
  <c r="N107" i="83"/>
  <c r="V106" i="83"/>
  <c r="P100" i="86" s="1"/>
  <c r="O106" i="83"/>
  <c r="I100" i="86" s="1"/>
  <c r="N106" i="83"/>
  <c r="H100" i="86" s="1"/>
  <c r="V105" i="83"/>
  <c r="S66" i="96" s="1"/>
  <c r="N105" i="83"/>
  <c r="K66" i="96" s="1"/>
  <c r="V104" i="83"/>
  <c r="N104" i="83"/>
  <c r="V103" i="83"/>
  <c r="N103" i="83"/>
  <c r="V102" i="83"/>
  <c r="N86" i="126" s="1"/>
  <c r="N102" i="83"/>
  <c r="V101" i="83"/>
  <c r="N101" i="83"/>
  <c r="V100" i="83"/>
  <c r="N100" i="83"/>
  <c r="V99" i="83"/>
  <c r="N99" i="83"/>
  <c r="V98" i="83"/>
  <c r="N98" i="83"/>
  <c r="H96" i="86" s="1"/>
  <c r="V97" i="83"/>
  <c r="P95" i="86" s="1"/>
  <c r="N97" i="83"/>
  <c r="H95" i="86" s="1"/>
  <c r="V96" i="83"/>
  <c r="N96" i="83"/>
  <c r="V95" i="83"/>
  <c r="S61" i="96" s="1"/>
  <c r="O95" i="83"/>
  <c r="G81" i="126" s="1"/>
  <c r="N95" i="83"/>
  <c r="V94" i="83"/>
  <c r="N94" i="83"/>
  <c r="V93" i="83"/>
  <c r="N80" i="126" s="1"/>
  <c r="N93" i="83"/>
  <c r="V92" i="83"/>
  <c r="N92" i="83"/>
  <c r="V91" i="83"/>
  <c r="N91" i="83"/>
  <c r="V90" i="83"/>
  <c r="N78" i="126" s="1"/>
  <c r="N90" i="83"/>
  <c r="V89" i="83"/>
  <c r="P89" i="86" s="1"/>
  <c r="N89" i="83"/>
  <c r="H89" i="86" s="1"/>
  <c r="V88" i="83"/>
  <c r="N88" i="83"/>
  <c r="H88" i="86" s="1"/>
  <c r="V87" i="83"/>
  <c r="P87" i="86" s="1"/>
  <c r="O87" i="83"/>
  <c r="I87" i="86" s="1"/>
  <c r="N87" i="83"/>
  <c r="H87" i="86" s="1"/>
  <c r="V86" i="83"/>
  <c r="P86" i="86" s="1"/>
  <c r="O86" i="83"/>
  <c r="I86" i="86" s="1"/>
  <c r="N86" i="83"/>
  <c r="H86" i="86" s="1"/>
  <c r="V85" i="83"/>
  <c r="O85" i="83"/>
  <c r="G74" i="126" s="1"/>
  <c r="N85" i="83"/>
  <c r="K57" i="96" s="1"/>
  <c r="V84" i="83"/>
  <c r="P84" i="86" s="1"/>
  <c r="N84" i="83"/>
  <c r="H84" i="86" s="1"/>
  <c r="V83" i="83"/>
  <c r="N72" i="126" s="1"/>
  <c r="N83" i="83"/>
  <c r="V82" i="83"/>
  <c r="N82" i="83"/>
  <c r="V81" i="83"/>
  <c r="N70" i="126" s="1"/>
  <c r="O81" i="83"/>
  <c r="N81" i="83"/>
  <c r="H81" i="86" s="1"/>
  <c r="V80" i="83"/>
  <c r="N80" i="83"/>
  <c r="V79" i="83"/>
  <c r="N68" i="126" s="1"/>
  <c r="N79" i="83"/>
  <c r="V78" i="83"/>
  <c r="N78" i="83"/>
  <c r="N77" i="83"/>
  <c r="V76" i="83"/>
  <c r="N76" i="83"/>
  <c r="V75" i="83"/>
  <c r="P75" i="86" s="1"/>
  <c r="Q75" i="83"/>
  <c r="K75" i="86" s="1"/>
  <c r="N75" i="83"/>
  <c r="H75" i="86" s="1"/>
  <c r="V74" i="83"/>
  <c r="N63" i="126" s="1"/>
  <c r="N74" i="83"/>
  <c r="V73" i="83"/>
  <c r="N62" i="126" s="1"/>
  <c r="N73" i="83"/>
  <c r="V72" i="83"/>
  <c r="P72" i="86" s="1"/>
  <c r="S72" i="83"/>
  <c r="M72" i="86" s="1"/>
  <c r="N72" i="83"/>
  <c r="H72" i="86" s="1"/>
  <c r="V71" i="83"/>
  <c r="S71" i="83"/>
  <c r="K60" i="126" s="1"/>
  <c r="Q71" i="83"/>
  <c r="I60" i="126" s="1"/>
  <c r="N71" i="83"/>
  <c r="V70" i="83"/>
  <c r="P70" i="86" s="1"/>
  <c r="S70" i="83"/>
  <c r="O70" i="83"/>
  <c r="G59" i="126" s="1"/>
  <c r="N70" i="83"/>
  <c r="V69" i="83"/>
  <c r="N69" i="83"/>
  <c r="K44" i="96" s="1"/>
  <c r="V68" i="83"/>
  <c r="S68" i="83"/>
  <c r="K57" i="126" s="1"/>
  <c r="N68" i="83"/>
  <c r="V67" i="83"/>
  <c r="N67" i="83"/>
  <c r="V66" i="83"/>
  <c r="N55" i="126" s="1"/>
  <c r="N66" i="83"/>
  <c r="V65" i="83"/>
  <c r="P65" i="86" s="1"/>
  <c r="O65" i="83"/>
  <c r="I65" i="86" s="1"/>
  <c r="N65" i="83"/>
  <c r="H65" i="86" s="1"/>
  <c r="V64" i="83"/>
  <c r="P64" i="86" s="1"/>
  <c r="S64" i="83"/>
  <c r="M64" i="86" s="1"/>
  <c r="N64" i="83"/>
  <c r="H64" i="86" s="1"/>
  <c r="V63" i="83"/>
  <c r="P63" i="86" s="1"/>
  <c r="N63" i="83"/>
  <c r="H63" i="86" s="1"/>
  <c r="V62" i="83"/>
  <c r="P62" i="86" s="1"/>
  <c r="N62" i="83"/>
  <c r="H62" i="86" s="1"/>
  <c r="V61" i="83"/>
  <c r="N50" i="126" s="1"/>
  <c r="S61" i="83"/>
  <c r="M61" i="86" s="1"/>
  <c r="N61" i="83"/>
  <c r="H61" i="86" s="1"/>
  <c r="V60" i="83"/>
  <c r="P60" i="86" s="1"/>
  <c r="S60" i="83"/>
  <c r="M60" i="86" s="1"/>
  <c r="O60" i="83"/>
  <c r="I60" i="86" s="1"/>
  <c r="N60" i="83"/>
  <c r="H60" i="86" s="1"/>
  <c r="V59" i="83"/>
  <c r="P59" i="86" s="1"/>
  <c r="N59" i="83"/>
  <c r="H59" i="86" s="1"/>
  <c r="V58" i="83"/>
  <c r="P58" i="86" s="1"/>
  <c r="N58" i="83"/>
  <c r="H58" i="86" s="1"/>
  <c r="V57" i="83"/>
  <c r="P57" i="86" s="1"/>
  <c r="N57" i="83"/>
  <c r="H57" i="86" s="1"/>
  <c r="V56" i="83"/>
  <c r="P56" i="86" s="1"/>
  <c r="N56" i="83"/>
  <c r="H56" i="86" s="1"/>
  <c r="V55" i="83"/>
  <c r="P55" i="86" s="1"/>
  <c r="N55" i="83"/>
  <c r="H55" i="86" s="1"/>
  <c r="V54" i="83"/>
  <c r="P54" i="86" s="1"/>
  <c r="N54" i="83"/>
  <c r="H54" i="86" s="1"/>
  <c r="V53" i="83"/>
  <c r="N47" i="126" s="1"/>
  <c r="N53" i="83"/>
  <c r="K40" i="96" s="1"/>
  <c r="V52" i="83"/>
  <c r="P52" i="86" s="1"/>
  <c r="N52" i="83"/>
  <c r="H52" i="86" s="1"/>
  <c r="V51" i="83"/>
  <c r="N45" i="126" s="1"/>
  <c r="N51" i="83"/>
  <c r="V50" i="83"/>
  <c r="N50" i="83"/>
  <c r="H50" i="86" s="1"/>
  <c r="V49" i="83"/>
  <c r="N49" i="83"/>
  <c r="V48" i="83"/>
  <c r="N42" i="126" s="1"/>
  <c r="N48" i="83"/>
  <c r="V47" i="83"/>
  <c r="P47" i="86" s="1"/>
  <c r="N47" i="83"/>
  <c r="H47" i="86" s="1"/>
  <c r="V46" i="83"/>
  <c r="N46" i="83"/>
  <c r="V45" i="83"/>
  <c r="S34" i="96" s="1"/>
  <c r="N45" i="83"/>
  <c r="V44" i="83"/>
  <c r="N44" i="83"/>
  <c r="V43" i="83"/>
  <c r="N37" i="126" s="1"/>
  <c r="N43" i="83"/>
  <c r="V42" i="83"/>
  <c r="N42" i="83"/>
  <c r="V41" i="83"/>
  <c r="N41" i="83"/>
  <c r="V40" i="83"/>
  <c r="P40" i="86" s="1"/>
  <c r="N40" i="83"/>
  <c r="V39" i="83"/>
  <c r="N39" i="83"/>
  <c r="V38" i="83"/>
  <c r="N38" i="83"/>
  <c r="V37" i="83"/>
  <c r="N31" i="126" s="1"/>
  <c r="N37" i="83"/>
  <c r="K26" i="96" s="1"/>
  <c r="V36" i="83"/>
  <c r="P36" i="86" s="1"/>
  <c r="N36" i="83"/>
  <c r="H36" i="86" s="1"/>
  <c r="V35" i="83"/>
  <c r="N35" i="83"/>
  <c r="V34" i="83"/>
  <c r="N34" i="83"/>
  <c r="V33" i="83"/>
  <c r="N33" i="83"/>
  <c r="V32" i="83"/>
  <c r="N32" i="83"/>
  <c r="H32" i="86" s="1"/>
  <c r="V31" i="83"/>
  <c r="N31" i="83"/>
  <c r="V30" i="83"/>
  <c r="P30" i="86" s="1"/>
  <c r="N30" i="83"/>
  <c r="H30" i="86" s="1"/>
  <c r="V29" i="83"/>
  <c r="N24" i="126" s="1"/>
  <c r="N29" i="83"/>
  <c r="V28" i="83"/>
  <c r="S19" i="96" s="1"/>
  <c r="N28" i="83"/>
  <c r="V27" i="83"/>
  <c r="P27" i="86" s="1"/>
  <c r="O27" i="83"/>
  <c r="I27" i="86" s="1"/>
  <c r="N27" i="83"/>
  <c r="H27" i="86" s="1"/>
  <c r="V26" i="83"/>
  <c r="P26" i="86" s="1"/>
  <c r="O26" i="83"/>
  <c r="I26" i="86" s="1"/>
  <c r="N26" i="83"/>
  <c r="H26" i="86" s="1"/>
  <c r="V25" i="83"/>
  <c r="P25" i="86" s="1"/>
  <c r="N25" i="83"/>
  <c r="H25" i="86" s="1"/>
  <c r="V24" i="83"/>
  <c r="P24" i="86" s="1"/>
  <c r="N24" i="83"/>
  <c r="H24" i="86" s="1"/>
  <c r="V23" i="83"/>
  <c r="N23" i="83"/>
  <c r="V22" i="83"/>
  <c r="N22" i="83"/>
  <c r="V21" i="83"/>
  <c r="N18" i="126" s="1"/>
  <c r="N21" i="83"/>
  <c r="V20" i="83"/>
  <c r="N20" i="83"/>
  <c r="K15" i="96" s="1"/>
  <c r="V19" i="83"/>
  <c r="N19" i="83"/>
  <c r="V18" i="83"/>
  <c r="P18" i="86" s="1"/>
  <c r="N18" i="83"/>
  <c r="V17" i="83"/>
  <c r="N17" i="83"/>
  <c r="V16" i="83"/>
  <c r="P16" i="86" s="1"/>
  <c r="N16" i="83"/>
  <c r="H16" i="86" s="1"/>
  <c r="V15" i="83"/>
  <c r="P15" i="86" s="1"/>
  <c r="O15" i="83"/>
  <c r="I15" i="86" s="1"/>
  <c r="N15" i="83"/>
  <c r="H15" i="86" s="1"/>
  <c r="V14" i="83"/>
  <c r="N14" i="83"/>
  <c r="V13" i="83"/>
  <c r="N13" i="83"/>
  <c r="V12" i="83"/>
  <c r="S9" i="96" s="1"/>
  <c r="N12" i="83"/>
  <c r="V11" i="83"/>
  <c r="N8" i="126" s="1"/>
  <c r="N11" i="83"/>
  <c r="K8" i="96" s="1"/>
  <c r="V10" i="83"/>
  <c r="N10" i="83"/>
  <c r="V9" i="83"/>
  <c r="N9" i="83"/>
  <c r="H9" i="86" s="1"/>
  <c r="V8" i="83"/>
  <c r="N8" i="83"/>
  <c r="V7" i="83"/>
  <c r="N4" i="126" s="1"/>
  <c r="N7" i="83"/>
  <c r="V6" i="83"/>
  <c r="P6" i="86" s="1"/>
  <c r="N6" i="83"/>
  <c r="H6" i="86" s="1"/>
  <c r="V5" i="83"/>
  <c r="N5" i="83"/>
  <c r="V4" i="83"/>
  <c r="P4" i="86" s="1"/>
  <c r="N4" i="83"/>
  <c r="H4" i="86" s="1"/>
  <c r="V3" i="83"/>
  <c r="P3" i="86" s="1"/>
  <c r="N3" i="83"/>
  <c r="H3" i="86" s="1"/>
  <c r="V2" i="83"/>
  <c r="N2" i="126" s="1"/>
  <c r="N2" i="83"/>
  <c r="G24" i="102"/>
  <c r="H23" i="102"/>
  <c r="G23" i="102"/>
  <c r="H22" i="102"/>
  <c r="G16" i="102"/>
  <c r="H15" i="102"/>
  <c r="G15" i="102"/>
  <c r="H14" i="102"/>
  <c r="G8" i="102"/>
  <c r="H7" i="102"/>
  <c r="G7" i="102"/>
  <c r="H6" i="102"/>
  <c r="C101" i="54"/>
  <c r="D101" i="54" s="1"/>
  <c r="B101" i="54"/>
  <c r="C96" i="54"/>
  <c r="D96" i="54" s="1"/>
  <c r="B96" i="54"/>
  <c r="C95" i="54"/>
  <c r="B91" i="54"/>
  <c r="C90" i="54"/>
  <c r="D90" i="54" s="1"/>
  <c r="B90" i="54"/>
  <c r="C85" i="54"/>
  <c r="D85" i="54" s="1"/>
  <c r="B85" i="54"/>
  <c r="C80" i="54"/>
  <c r="D80" i="54" s="1"/>
  <c r="B80" i="54"/>
  <c r="C79" i="54"/>
  <c r="B75" i="54"/>
  <c r="C74" i="54"/>
  <c r="D74" i="54" s="1"/>
  <c r="B74" i="54"/>
  <c r="C69" i="54"/>
  <c r="D69" i="54" s="1"/>
  <c r="B69" i="54"/>
  <c r="C64" i="54"/>
  <c r="D64" i="54" s="1"/>
  <c r="B64" i="54"/>
  <c r="C63" i="54"/>
  <c r="B59" i="54"/>
  <c r="C58" i="54"/>
  <c r="D58" i="54" s="1"/>
  <c r="B58" i="54"/>
  <c r="C53" i="54"/>
  <c r="B53" i="54"/>
  <c r="C48" i="54"/>
  <c r="D48" i="54" s="1"/>
  <c r="B48" i="54"/>
  <c r="C47" i="54"/>
  <c r="B43" i="54"/>
  <c r="C42" i="54"/>
  <c r="B42" i="54"/>
  <c r="C37" i="54"/>
  <c r="B37" i="54"/>
  <c r="C32" i="54"/>
  <c r="D32" i="54" s="1"/>
  <c r="B32" i="54"/>
  <c r="C31" i="54"/>
  <c r="B27" i="54"/>
  <c r="C26" i="54"/>
  <c r="B26" i="54"/>
  <c r="C21" i="54"/>
  <c r="B21" i="54"/>
  <c r="C16" i="54"/>
  <c r="D16" i="54" s="1"/>
  <c r="B16" i="54"/>
  <c r="C15" i="54"/>
  <c r="B11" i="54"/>
  <c r="C10" i="54"/>
  <c r="B10" i="54"/>
  <c r="C5" i="54"/>
  <c r="B5" i="54"/>
  <c r="C2" i="98"/>
  <c r="M2" i="127"/>
  <c r="J2" i="127"/>
  <c r="E2" i="127"/>
  <c r="D5" i="54" l="1"/>
  <c r="D21" i="54"/>
  <c r="D26" i="54"/>
  <c r="D53" i="54"/>
  <c r="D10" i="54"/>
  <c r="D42" i="54"/>
  <c r="S5" i="96"/>
  <c r="P8" i="86"/>
  <c r="S11" i="96"/>
  <c r="P14" i="86"/>
  <c r="P20" i="86"/>
  <c r="S15" i="96"/>
  <c r="S22" i="96"/>
  <c r="P32" i="86"/>
  <c r="K29" i="96"/>
  <c r="H40" i="86"/>
  <c r="P69" i="86"/>
  <c r="S44" i="96"/>
  <c r="K48" i="96"/>
  <c r="H74" i="86"/>
  <c r="S53" i="96"/>
  <c r="P80" i="86"/>
  <c r="H107" i="86"/>
  <c r="K72" i="96"/>
  <c r="K80" i="96"/>
  <c r="H115" i="86"/>
  <c r="H123" i="86"/>
  <c r="K88" i="96"/>
  <c r="K96" i="96"/>
  <c r="H131" i="86"/>
  <c r="H139" i="86"/>
  <c r="K104" i="96"/>
  <c r="K112" i="96"/>
  <c r="H147" i="86"/>
  <c r="K115" i="96"/>
  <c r="H150" i="86"/>
  <c r="T72" i="96"/>
  <c r="Q107" i="86"/>
  <c r="Q115" i="86"/>
  <c r="T80" i="96"/>
  <c r="T88" i="96"/>
  <c r="Q123" i="86"/>
  <c r="Q131" i="86"/>
  <c r="T96" i="96"/>
  <c r="T104" i="96"/>
  <c r="Q139" i="86"/>
  <c r="Q147" i="86"/>
  <c r="T112" i="96"/>
  <c r="T115" i="96"/>
  <c r="Q150" i="86"/>
  <c r="O137" i="126"/>
  <c r="N34" i="126"/>
  <c r="O94" i="126"/>
  <c r="H133" i="86"/>
  <c r="S60" i="96"/>
  <c r="P92" i="86"/>
  <c r="K63" i="96"/>
  <c r="H97" i="86"/>
  <c r="H108" i="86"/>
  <c r="K73" i="96"/>
  <c r="K81" i="96"/>
  <c r="H116" i="86"/>
  <c r="H124" i="86"/>
  <c r="K89" i="96"/>
  <c r="K97" i="96"/>
  <c r="H132" i="86"/>
  <c r="H140" i="86"/>
  <c r="K105" i="96"/>
  <c r="K113" i="96"/>
  <c r="H148" i="86"/>
  <c r="K116" i="96"/>
  <c r="H151" i="86"/>
  <c r="G22" i="126"/>
  <c r="N48" i="126"/>
  <c r="P61" i="86"/>
  <c r="S29" i="96"/>
  <c r="P97" i="86"/>
  <c r="S63" i="96"/>
  <c r="T73" i="96"/>
  <c r="O95" i="126"/>
  <c r="T89" i="96"/>
  <c r="O111" i="126"/>
  <c r="T105" i="96"/>
  <c r="O127" i="126"/>
  <c r="O138" i="126"/>
  <c r="Q151" i="86"/>
  <c r="T116" i="96"/>
  <c r="N17" i="126"/>
  <c r="N25" i="126"/>
  <c r="N41" i="126"/>
  <c r="Q140" i="86"/>
  <c r="Q116" i="86"/>
  <c r="O103" i="126"/>
  <c r="T81" i="96"/>
  <c r="Q132" i="86"/>
  <c r="O119" i="126"/>
  <c r="T97" i="96"/>
  <c r="Q148" i="86"/>
  <c r="O135" i="126"/>
  <c r="T113" i="96"/>
  <c r="B6" i="54"/>
  <c r="C11" i="54"/>
  <c r="D11" i="54" s="1"/>
  <c r="B22" i="54"/>
  <c r="C27" i="54"/>
  <c r="D27" i="54" s="1"/>
  <c r="B38" i="54"/>
  <c r="C21" i="78" s="1"/>
  <c r="C43" i="54"/>
  <c r="D43" i="54" s="1"/>
  <c r="B54" i="54"/>
  <c r="C59" i="54"/>
  <c r="D59" i="54" s="1"/>
  <c r="B70" i="54"/>
  <c r="C75" i="54"/>
  <c r="D75" i="54" s="1"/>
  <c r="B86" i="54"/>
  <c r="C91" i="54"/>
  <c r="D91" i="54" s="1"/>
  <c r="B102" i="54"/>
  <c r="H8" i="102"/>
  <c r="H16" i="102"/>
  <c r="H24" i="102"/>
  <c r="O22" i="83"/>
  <c r="P34" i="86"/>
  <c r="S24" i="96"/>
  <c r="K31" i="96"/>
  <c r="H42" i="86"/>
  <c r="K55" i="96"/>
  <c r="H82" i="86"/>
  <c r="H125" i="86"/>
  <c r="K90" i="96"/>
  <c r="O110" i="126"/>
  <c r="S13" i="96"/>
  <c r="T74" i="96"/>
  <c r="Q109" i="86"/>
  <c r="Q133" i="86"/>
  <c r="T98" i="96"/>
  <c r="O120" i="126"/>
  <c r="K53" i="126"/>
  <c r="K61" i="126"/>
  <c r="G75" i="126"/>
  <c r="N85" i="126"/>
  <c r="H20" i="86"/>
  <c r="P2" i="86"/>
  <c r="S2" i="96"/>
  <c r="O10" i="83"/>
  <c r="S37" i="96"/>
  <c r="P49" i="86"/>
  <c r="S65" i="83"/>
  <c r="O94" i="83"/>
  <c r="H109" i="86"/>
  <c r="K74" i="96"/>
  <c r="H141" i="86"/>
  <c r="K106" i="96"/>
  <c r="C6" i="54"/>
  <c r="D6" i="54" s="1"/>
  <c r="B17" i="54"/>
  <c r="C22" i="54"/>
  <c r="D22" i="54" s="1"/>
  <c r="B33" i="54"/>
  <c r="C38" i="54"/>
  <c r="D38" i="54" s="1"/>
  <c r="B49" i="54"/>
  <c r="C54" i="54"/>
  <c r="D54" i="54" s="1"/>
  <c r="B65" i="54"/>
  <c r="C70" i="54"/>
  <c r="D70" i="54" s="1"/>
  <c r="B81" i="54"/>
  <c r="C86" i="54"/>
  <c r="D86" i="54" s="1"/>
  <c r="B97" i="54"/>
  <c r="C102" i="54"/>
  <c r="D102" i="54" s="1"/>
  <c r="G9" i="102"/>
  <c r="G17" i="102"/>
  <c r="G25" i="102"/>
  <c r="S7" i="96"/>
  <c r="P10" i="86"/>
  <c r="O16" i="83"/>
  <c r="S17" i="96"/>
  <c r="P22" i="86"/>
  <c r="H28" i="86"/>
  <c r="K19" i="96"/>
  <c r="H35" i="86"/>
  <c r="K25" i="96"/>
  <c r="S31" i="96"/>
  <c r="P42" i="86"/>
  <c r="O55" i="83"/>
  <c r="I55" i="86" s="1"/>
  <c r="K46" i="96"/>
  <c r="H71" i="86"/>
  <c r="H76" i="86"/>
  <c r="K49" i="96"/>
  <c r="O82" i="83"/>
  <c r="P101" i="86"/>
  <c r="S67" i="96"/>
  <c r="Q117" i="86"/>
  <c r="T82" i="96"/>
  <c r="O104" i="126"/>
  <c r="T90" i="96"/>
  <c r="Q125" i="86"/>
  <c r="O112" i="126"/>
  <c r="T106" i="96"/>
  <c r="Q141" i="86"/>
  <c r="O128" i="126"/>
  <c r="B12" i="54"/>
  <c r="C17" i="54"/>
  <c r="D17" i="54" s="1"/>
  <c r="B28" i="54"/>
  <c r="C33" i="54"/>
  <c r="B44" i="54"/>
  <c r="C49" i="54"/>
  <c r="D49" i="54" s="1"/>
  <c r="B60" i="54"/>
  <c r="C22" i="78" s="1"/>
  <c r="C65" i="54"/>
  <c r="D65" i="54" s="1"/>
  <c r="B76" i="54"/>
  <c r="C81" i="54"/>
  <c r="D81" i="54" s="1"/>
  <c r="B92" i="54"/>
  <c r="C97" i="54"/>
  <c r="H9" i="102"/>
  <c r="H25" i="102"/>
  <c r="K18" i="96"/>
  <c r="H23" i="86"/>
  <c r="O28" i="83"/>
  <c r="P35" i="86"/>
  <c r="S25" i="96"/>
  <c r="K32" i="96"/>
  <c r="H43" i="86"/>
  <c r="O50" i="83"/>
  <c r="O61" i="83"/>
  <c r="K41" i="96"/>
  <c r="H66" i="86"/>
  <c r="O71" i="83"/>
  <c r="P76" i="86"/>
  <c r="S49" i="96"/>
  <c r="S55" i="96"/>
  <c r="P82" i="86"/>
  <c r="O88" i="83"/>
  <c r="K61" i="96"/>
  <c r="H93" i="86"/>
  <c r="K64" i="96"/>
  <c r="H98" i="86"/>
  <c r="K68" i="96"/>
  <c r="H102" i="86"/>
  <c r="H110" i="86"/>
  <c r="K75" i="96"/>
  <c r="K83" i="96"/>
  <c r="H118" i="86"/>
  <c r="H126" i="86"/>
  <c r="K91" i="96"/>
  <c r="K99" i="96"/>
  <c r="H134" i="86"/>
  <c r="H142" i="86"/>
  <c r="K107" i="96"/>
  <c r="G12" i="126"/>
  <c r="N54" i="126"/>
  <c r="O126" i="126"/>
  <c r="K6" i="96"/>
  <c r="S68" i="96"/>
  <c r="P102" i="86"/>
  <c r="T75" i="96"/>
  <c r="Q110" i="86"/>
  <c r="O97" i="126"/>
  <c r="T83" i="96"/>
  <c r="Q118" i="86"/>
  <c r="O105" i="126"/>
  <c r="T91" i="96"/>
  <c r="Q126" i="86"/>
  <c r="O113" i="126"/>
  <c r="T99" i="96"/>
  <c r="Q134" i="86"/>
  <c r="O121" i="126"/>
  <c r="T107" i="96"/>
  <c r="Q142" i="86"/>
  <c r="O129" i="126"/>
  <c r="N7" i="126"/>
  <c r="N15" i="126"/>
  <c r="N23" i="126"/>
  <c r="N39" i="126"/>
  <c r="N46" i="126"/>
  <c r="N77" i="126"/>
  <c r="G88" i="126"/>
  <c r="P12" i="86"/>
  <c r="K54" i="96"/>
  <c r="P98" i="86"/>
  <c r="S64" i="96"/>
  <c r="B2" i="54"/>
  <c r="C7" i="54"/>
  <c r="B18" i="54"/>
  <c r="C23" i="54"/>
  <c r="D23" i="54" s="1"/>
  <c r="B34" i="54"/>
  <c r="C39" i="54"/>
  <c r="B50" i="54"/>
  <c r="C55" i="54"/>
  <c r="B66" i="54"/>
  <c r="C71" i="54"/>
  <c r="B82" i="54"/>
  <c r="C87" i="54"/>
  <c r="B98" i="54"/>
  <c r="H2" i="102"/>
  <c r="H10" i="102"/>
  <c r="H26" i="102"/>
  <c r="S8" i="96"/>
  <c r="P11" i="86"/>
  <c r="O17" i="83"/>
  <c r="S18" i="96"/>
  <c r="P23" i="86"/>
  <c r="H29" i="86"/>
  <c r="K20" i="96"/>
  <c r="O36" i="83"/>
  <c r="I36" i="86" s="1"/>
  <c r="H44" i="86"/>
  <c r="K33" i="96"/>
  <c r="K39" i="96"/>
  <c r="H51" i="86"/>
  <c r="O56" i="83"/>
  <c r="I56" i="86" s="1"/>
  <c r="P66" i="86"/>
  <c r="S41" i="96"/>
  <c r="M71" i="86"/>
  <c r="P46" i="96"/>
  <c r="H78" i="86"/>
  <c r="K51" i="96"/>
  <c r="K65" i="96"/>
  <c r="H99" i="86"/>
  <c r="H103" i="86"/>
  <c r="K69" i="96"/>
  <c r="K76" i="96"/>
  <c r="H111" i="86"/>
  <c r="K84" i="96"/>
  <c r="H119" i="86"/>
  <c r="K92" i="96"/>
  <c r="H127" i="86"/>
  <c r="K100" i="96"/>
  <c r="H135" i="86"/>
  <c r="K108" i="96"/>
  <c r="H143" i="86"/>
  <c r="N53" i="126"/>
  <c r="N61" i="126"/>
  <c r="N69" i="126"/>
  <c r="K16" i="96"/>
  <c r="H21" i="86"/>
  <c r="K23" i="96"/>
  <c r="H33" i="86"/>
  <c r="S6" i="96"/>
  <c r="P9" i="86"/>
  <c r="P21" i="86"/>
  <c r="S16" i="96"/>
  <c r="S23" i="96"/>
  <c r="P33" i="86"/>
  <c r="K30" i="96"/>
  <c r="H41" i="86"/>
  <c r="S36" i="96"/>
  <c r="P48" i="86"/>
  <c r="I70" i="86"/>
  <c r="L45" i="96"/>
  <c r="K2" i="96"/>
  <c r="H2" i="86"/>
  <c r="K17" i="96"/>
  <c r="H22" i="86"/>
  <c r="M70" i="86"/>
  <c r="P45" i="96"/>
  <c r="S54" i="96"/>
  <c r="P81" i="86"/>
  <c r="B13" i="58"/>
  <c r="B9" i="58"/>
  <c r="B5" i="58"/>
  <c r="D12" i="58"/>
  <c r="D8" i="58"/>
  <c r="D4" i="58"/>
  <c r="B12" i="58"/>
  <c r="B8" i="58"/>
  <c r="B4" i="58"/>
  <c r="D11" i="58"/>
  <c r="D7" i="58"/>
  <c r="D3" i="58"/>
  <c r="B11" i="58"/>
  <c r="B7" i="58"/>
  <c r="B3" i="58"/>
  <c r="D10" i="58"/>
  <c r="D6" i="58"/>
  <c r="D2" i="58"/>
  <c r="B10" i="58"/>
  <c r="B6" i="58"/>
  <c r="B2" i="58"/>
  <c r="D13" i="58"/>
  <c r="D9" i="58"/>
  <c r="D5" i="58"/>
  <c r="B23" i="54"/>
  <c r="B87" i="54"/>
  <c r="S38" i="96"/>
  <c r="P50" i="86"/>
  <c r="N76" i="126"/>
  <c r="P88" i="86"/>
  <c r="B13" i="54"/>
  <c r="C66" i="54"/>
  <c r="D66" i="54" s="1"/>
  <c r="G11" i="102"/>
  <c r="P17" i="86"/>
  <c r="S12" i="96"/>
  <c r="S20" i="96"/>
  <c r="P29" i="86"/>
  <c r="P44" i="86"/>
  <c r="S33" i="96"/>
  <c r="S46" i="96"/>
  <c r="P71" i="86"/>
  <c r="P99" i="86"/>
  <c r="N87" i="126"/>
  <c r="S65" i="96"/>
  <c r="O114" i="126"/>
  <c r="Q127" i="86"/>
  <c r="T92" i="96"/>
  <c r="N22" i="126"/>
  <c r="G49" i="126"/>
  <c r="H53" i="86"/>
  <c r="S69" i="96"/>
  <c r="P103" i="86"/>
  <c r="O130" i="126"/>
  <c r="Q143" i="86"/>
  <c r="T108" i="96"/>
  <c r="N6" i="126"/>
  <c r="N38" i="126"/>
  <c r="B24" i="54"/>
  <c r="B40" i="54"/>
  <c r="B56" i="54"/>
  <c r="B72" i="54"/>
  <c r="C77" i="54"/>
  <c r="B88" i="54"/>
  <c r="C93" i="54"/>
  <c r="H3" i="102"/>
  <c r="H11" i="102"/>
  <c r="P5" i="86"/>
  <c r="S3" i="96"/>
  <c r="O12" i="83"/>
  <c r="K13" i="96"/>
  <c r="H18" i="86"/>
  <c r="O24" i="83"/>
  <c r="H45" i="86"/>
  <c r="K34" i="96"/>
  <c r="O62" i="83"/>
  <c r="O67" i="83"/>
  <c r="P78" i="86"/>
  <c r="S51" i="96"/>
  <c r="H90" i="86"/>
  <c r="K58" i="96"/>
  <c r="P94" i="86"/>
  <c r="S62" i="96"/>
  <c r="H104" i="86"/>
  <c r="K70" i="96"/>
  <c r="K77" i="96"/>
  <c r="H112" i="86"/>
  <c r="H120" i="86"/>
  <c r="K85" i="96"/>
  <c r="K93" i="96"/>
  <c r="H128" i="86"/>
  <c r="H136" i="86"/>
  <c r="K101" i="96"/>
  <c r="K109" i="96"/>
  <c r="H144" i="86"/>
  <c r="N60" i="126"/>
  <c r="N83" i="126"/>
  <c r="N90" i="126"/>
  <c r="S70" i="96"/>
  <c r="N92" i="126"/>
  <c r="P104" i="86"/>
  <c r="O99" i="126"/>
  <c r="Q112" i="86"/>
  <c r="T77" i="96"/>
  <c r="T85" i="96"/>
  <c r="O107" i="126"/>
  <c r="Q120" i="86"/>
  <c r="O115" i="126"/>
  <c r="Q128" i="86"/>
  <c r="T93" i="96"/>
  <c r="T101" i="96"/>
  <c r="O123" i="126"/>
  <c r="Q136" i="86"/>
  <c r="O131" i="126"/>
  <c r="Q144" i="86"/>
  <c r="T109" i="96"/>
  <c r="N5" i="126"/>
  <c r="N21" i="126"/>
  <c r="N29" i="126"/>
  <c r="K50" i="126"/>
  <c r="O102" i="126"/>
  <c r="P53" i="86"/>
  <c r="S40" i="96"/>
  <c r="S48" i="96"/>
  <c r="P74" i="86"/>
  <c r="D37" i="54"/>
  <c r="H10" i="86"/>
  <c r="K7" i="96"/>
  <c r="B7" i="54"/>
  <c r="B39" i="54"/>
  <c r="B55" i="54"/>
  <c r="C92" i="54"/>
  <c r="D92" i="54" s="1"/>
  <c r="G2" i="102"/>
  <c r="O11" i="83"/>
  <c r="O23" i="83"/>
  <c r="P43" i="86"/>
  <c r="S32" i="96"/>
  <c r="K56" i="96"/>
  <c r="H83" i="86"/>
  <c r="C2" i="54"/>
  <c r="D2" i="54" s="1"/>
  <c r="C18" i="54"/>
  <c r="D18" i="54" s="1"/>
  <c r="C34" i="54"/>
  <c r="D34" i="54" s="1"/>
  <c r="C50" i="54"/>
  <c r="D50" i="54" s="1"/>
  <c r="B77" i="54"/>
  <c r="B93" i="54"/>
  <c r="G3" i="102"/>
  <c r="G27" i="102"/>
  <c r="H12" i="86"/>
  <c r="K9" i="96"/>
  <c r="O51" i="83"/>
  <c r="H67" i="86"/>
  <c r="K42" i="96"/>
  <c r="O78" i="83"/>
  <c r="P83" i="86"/>
  <c r="S56" i="96"/>
  <c r="O122" i="126"/>
  <c r="Q135" i="86"/>
  <c r="T100" i="96"/>
  <c r="N14" i="126"/>
  <c r="C13" i="54"/>
  <c r="C61" i="54"/>
  <c r="B3" i="54"/>
  <c r="B19" i="54"/>
  <c r="B35" i="54"/>
  <c r="B51" i="54"/>
  <c r="B67" i="54"/>
  <c r="B83" i="54"/>
  <c r="G4" i="102"/>
  <c r="G12" i="102"/>
  <c r="P37" i="86"/>
  <c r="S26" i="96"/>
  <c r="S39" i="96"/>
  <c r="P51" i="86"/>
  <c r="P67" i="86"/>
  <c r="S42" i="96"/>
  <c r="O72" i="83"/>
  <c r="K52" i="96"/>
  <c r="H79" i="86"/>
  <c r="S58" i="96"/>
  <c r="P90" i="86"/>
  <c r="C3" i="54"/>
  <c r="D3" i="54" s="1"/>
  <c r="B14" i="54"/>
  <c r="C19" i="54"/>
  <c r="D19" i="54" s="1"/>
  <c r="B30" i="54"/>
  <c r="C35" i="54"/>
  <c r="D35" i="54" s="1"/>
  <c r="B46" i="54"/>
  <c r="C51" i="54"/>
  <c r="D51" i="54" s="1"/>
  <c r="B62" i="54"/>
  <c r="C67" i="54"/>
  <c r="B78" i="54"/>
  <c r="C83" i="54"/>
  <c r="B94" i="54"/>
  <c r="C99" i="54"/>
  <c r="H4" i="102"/>
  <c r="H12" i="102"/>
  <c r="H13" i="86"/>
  <c r="K10" i="96"/>
  <c r="K14" i="96"/>
  <c r="H19" i="86"/>
  <c r="O79" i="83"/>
  <c r="H91" i="86"/>
  <c r="K59" i="96"/>
  <c r="O97" i="83"/>
  <c r="K110" i="96"/>
  <c r="H145" i="86"/>
  <c r="N51" i="126"/>
  <c r="N59" i="126"/>
  <c r="N67" i="126"/>
  <c r="N75" i="126"/>
  <c r="N82" i="126"/>
  <c r="N89" i="126"/>
  <c r="O96" i="126"/>
  <c r="H37" i="86"/>
  <c r="P45" i="86"/>
  <c r="P93" i="86"/>
  <c r="S45" i="96"/>
  <c r="S71" i="96"/>
  <c r="N93" i="126"/>
  <c r="P105" i="86"/>
  <c r="Q113" i="86"/>
  <c r="O100" i="126"/>
  <c r="T78" i="96"/>
  <c r="T86" i="96"/>
  <c r="O108" i="126"/>
  <c r="Q121" i="86"/>
  <c r="Q129" i="86"/>
  <c r="O116" i="126"/>
  <c r="T94" i="96"/>
  <c r="T102" i="96"/>
  <c r="O124" i="126"/>
  <c r="Q137" i="86"/>
  <c r="Q145" i="86"/>
  <c r="O132" i="126"/>
  <c r="T110" i="96"/>
  <c r="N12" i="126"/>
  <c r="N20" i="126"/>
  <c r="N28" i="126"/>
  <c r="N36" i="126"/>
  <c r="N44" i="126"/>
  <c r="K49" i="126"/>
  <c r="I64" i="126"/>
  <c r="O118" i="126"/>
  <c r="P28" i="86"/>
  <c r="H69" i="86"/>
  <c r="H101" i="86"/>
  <c r="H38" i="86"/>
  <c r="K27" i="96"/>
  <c r="H46" i="86"/>
  <c r="K35" i="96"/>
  <c r="H68" i="86"/>
  <c r="K43" i="96"/>
  <c r="H105" i="86"/>
  <c r="K71" i="96"/>
  <c r="K78" i="96"/>
  <c r="H113" i="86"/>
  <c r="H121" i="86"/>
  <c r="K86" i="96"/>
  <c r="K94" i="96"/>
  <c r="H129" i="86"/>
  <c r="H137" i="86"/>
  <c r="K102" i="96"/>
  <c r="B9" i="54"/>
  <c r="C14" i="54"/>
  <c r="B25" i="54"/>
  <c r="C30" i="54"/>
  <c r="D30" i="54" s="1"/>
  <c r="B41" i="54"/>
  <c r="C46" i="54"/>
  <c r="D46" i="54" s="1"/>
  <c r="B57" i="54"/>
  <c r="C62" i="54"/>
  <c r="D62" i="54" s="1"/>
  <c r="B73" i="54"/>
  <c r="C78" i="54"/>
  <c r="D78" i="54" s="1"/>
  <c r="B89" i="54"/>
  <c r="C94" i="54"/>
  <c r="G5" i="102"/>
  <c r="G13" i="102"/>
  <c r="H7" i="86"/>
  <c r="K4" i="96"/>
  <c r="O13" i="83"/>
  <c r="P19" i="86"/>
  <c r="S14" i="96"/>
  <c r="O25" i="83"/>
  <c r="I25" i="86" s="1"/>
  <c r="K21" i="96"/>
  <c r="H31" i="86"/>
  <c r="P38" i="86"/>
  <c r="S27" i="96"/>
  <c r="O46" i="83"/>
  <c r="O52" i="83"/>
  <c r="M68" i="86"/>
  <c r="P43" i="96"/>
  <c r="S52" i="96"/>
  <c r="P79" i="86"/>
  <c r="I85" i="86"/>
  <c r="L57" i="96"/>
  <c r="S59" i="96"/>
  <c r="P91" i="86"/>
  <c r="N79" i="126"/>
  <c r="O105" i="83"/>
  <c r="L66" i="96" s="1"/>
  <c r="B4" i="54"/>
  <c r="C9" i="54"/>
  <c r="D9" i="54" s="1"/>
  <c r="B20" i="54"/>
  <c r="C25" i="54"/>
  <c r="D25" i="54" s="1"/>
  <c r="B36" i="54"/>
  <c r="C41" i="54"/>
  <c r="D41" i="54" s="1"/>
  <c r="B52" i="54"/>
  <c r="C57" i="54"/>
  <c r="D57" i="54" s="1"/>
  <c r="B68" i="54"/>
  <c r="C73" i="54"/>
  <c r="B84" i="54"/>
  <c r="C89" i="54"/>
  <c r="D89" i="54" s="1"/>
  <c r="B100" i="54"/>
  <c r="H5" i="102"/>
  <c r="H13" i="102"/>
  <c r="S4" i="96"/>
  <c r="P7" i="86"/>
  <c r="S10" i="96"/>
  <c r="P13" i="86"/>
  <c r="S21" i="96"/>
  <c r="P31" i="86"/>
  <c r="H39" i="86"/>
  <c r="K28" i="96"/>
  <c r="P46" i="86"/>
  <c r="S35" i="96"/>
  <c r="P68" i="86"/>
  <c r="S43" i="96"/>
  <c r="K47" i="96"/>
  <c r="H73" i="86"/>
  <c r="K53" i="96"/>
  <c r="H80" i="86"/>
  <c r="P85" i="86"/>
  <c r="S57" i="96"/>
  <c r="K79" i="96"/>
  <c r="H114" i="86"/>
  <c r="H122" i="86"/>
  <c r="K87" i="96"/>
  <c r="K95" i="96"/>
  <c r="H130" i="86"/>
  <c r="H138" i="86"/>
  <c r="K103" i="96"/>
  <c r="K111" i="96"/>
  <c r="H146" i="86"/>
  <c r="N58" i="126"/>
  <c r="N74" i="126"/>
  <c r="N81" i="126"/>
  <c r="N88" i="126"/>
  <c r="K36" i="96"/>
  <c r="H48" i="86"/>
  <c r="K45" i="96"/>
  <c r="H70" i="86"/>
  <c r="H92" i="86"/>
  <c r="K60" i="96"/>
  <c r="L54" i="96"/>
  <c r="I81" i="86"/>
  <c r="K24" i="96"/>
  <c r="H34" i="86"/>
  <c r="S30" i="96"/>
  <c r="P41" i="86"/>
  <c r="K37" i="96"/>
  <c r="H49" i="86"/>
  <c r="C12" i="54"/>
  <c r="D12" i="54" s="1"/>
  <c r="C28" i="54"/>
  <c r="D28" i="54" s="1"/>
  <c r="C44" i="54"/>
  <c r="D44" i="54" s="1"/>
  <c r="C60" i="54"/>
  <c r="D60" i="54" s="1"/>
  <c r="B71" i="54"/>
  <c r="C76" i="54"/>
  <c r="D76" i="54" s="1"/>
  <c r="G10" i="102"/>
  <c r="G26" i="102"/>
  <c r="H17" i="86"/>
  <c r="K12" i="96"/>
  <c r="O66" i="83"/>
  <c r="K71" i="86"/>
  <c r="N46" i="96"/>
  <c r="H77" i="86"/>
  <c r="K50" i="96"/>
  <c r="I93" i="86"/>
  <c r="L61" i="96"/>
  <c r="B29" i="54"/>
  <c r="B45" i="54"/>
  <c r="B61" i="54"/>
  <c r="C82" i="54"/>
  <c r="D82" i="54" s="1"/>
  <c r="C98" i="54"/>
  <c r="D98" i="54" s="1"/>
  <c r="K3" i="96"/>
  <c r="H5" i="86"/>
  <c r="H94" i="86"/>
  <c r="K62" i="96"/>
  <c r="O98" i="126"/>
  <c r="Q111" i="86"/>
  <c r="T76" i="96"/>
  <c r="O106" i="126"/>
  <c r="Q119" i="86"/>
  <c r="T84" i="96"/>
  <c r="K59" i="126"/>
  <c r="B8" i="54"/>
  <c r="C29" i="54"/>
  <c r="D29" i="54" s="1"/>
  <c r="C45" i="54"/>
  <c r="D45" i="54" s="1"/>
  <c r="C8" i="54"/>
  <c r="C24" i="54"/>
  <c r="D24" i="54" s="1"/>
  <c r="C40" i="54"/>
  <c r="D40" i="54" s="1"/>
  <c r="C56" i="54"/>
  <c r="D56" i="54" s="1"/>
  <c r="C72" i="54"/>
  <c r="D72" i="54" s="1"/>
  <c r="C88" i="54"/>
  <c r="D88" i="54" s="1"/>
  <c r="B99" i="54"/>
  <c r="O30" i="83"/>
  <c r="O57" i="83"/>
  <c r="I57" i="86" s="1"/>
  <c r="C4" i="54"/>
  <c r="D4" i="54" s="1"/>
  <c r="B15" i="54"/>
  <c r="D15" i="54" s="1"/>
  <c r="C20" i="54"/>
  <c r="D20" i="54" s="1"/>
  <c r="B31" i="54"/>
  <c r="D31" i="54" s="1"/>
  <c r="C36" i="54"/>
  <c r="D36" i="54" s="1"/>
  <c r="B47" i="54"/>
  <c r="D47" i="54" s="1"/>
  <c r="C52" i="54"/>
  <c r="B63" i="54"/>
  <c r="D63" i="54" s="1"/>
  <c r="C68" i="54"/>
  <c r="B79" i="54"/>
  <c r="D79" i="54" s="1"/>
  <c r="C84" i="54"/>
  <c r="D84" i="54" s="1"/>
  <c r="B95" i="54"/>
  <c r="D95" i="54" s="1"/>
  <c r="C100" i="54"/>
  <c r="D100" i="54" s="1"/>
  <c r="G6" i="102"/>
  <c r="G14" i="102"/>
  <c r="G22" i="102"/>
  <c r="H8" i="86"/>
  <c r="K5" i="96"/>
  <c r="K11" i="96"/>
  <c r="H14" i="86"/>
  <c r="O20" i="83"/>
  <c r="S28" i="96"/>
  <c r="P39" i="86"/>
  <c r="O64" i="83"/>
  <c r="S47" i="96"/>
  <c r="P73" i="86"/>
  <c r="O80" i="83"/>
  <c r="O92" i="83"/>
  <c r="P96" i="86"/>
  <c r="N84" i="126"/>
  <c r="Q114" i="86"/>
  <c r="O101" i="126"/>
  <c r="T79" i="96"/>
  <c r="T87" i="96"/>
  <c r="O109" i="126"/>
  <c r="Q122" i="86"/>
  <c r="Q130" i="86"/>
  <c r="O117" i="126"/>
  <c r="T95" i="96"/>
  <c r="T103" i="96"/>
  <c r="O125" i="126"/>
  <c r="Q138" i="86"/>
  <c r="Q146" i="86"/>
  <c r="O133" i="126"/>
  <c r="T111" i="96"/>
  <c r="Q149" i="86"/>
  <c r="T114" i="96"/>
  <c r="O136" i="126"/>
  <c r="N3" i="126"/>
  <c r="N11" i="126"/>
  <c r="N19" i="126"/>
  <c r="N27" i="126"/>
  <c r="N35" i="126"/>
  <c r="N43" i="126"/>
  <c r="G54" i="126"/>
  <c r="G70" i="126"/>
  <c r="O134" i="126"/>
  <c r="Q108" i="86"/>
  <c r="H117" i="86"/>
  <c r="J95" i="121"/>
  <c r="Z122" i="122"/>
  <c r="Z146" i="122"/>
  <c r="AL26" i="52"/>
  <c r="AN28" i="52"/>
  <c r="F89" i="121"/>
  <c r="F137" i="121"/>
  <c r="S10" i="122"/>
  <c r="Z121" i="122"/>
  <c r="N145" i="31"/>
  <c r="N143" i="31"/>
  <c r="AN23" i="52"/>
  <c r="AL28" i="52"/>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F81" i="121"/>
  <c r="AL21" i="52"/>
  <c r="Y23" i="51"/>
  <c r="J79" i="121"/>
  <c r="F139" i="121"/>
  <c r="S20" i="122"/>
  <c r="I275" i="11"/>
  <c r="L128" i="103"/>
  <c r="J71" i="121"/>
  <c r="J127" i="121"/>
  <c r="S19" i="122"/>
  <c r="Z46" i="122"/>
  <c r="Y61" i="47"/>
  <c r="AE61" i="47" s="1"/>
  <c r="AE67" i="78"/>
  <c r="AH67" i="78"/>
  <c r="AM96" i="31"/>
  <c r="AM83" i="31"/>
  <c r="AO53" i="31"/>
  <c r="AN30" i="52"/>
  <c r="AO30" i="52" s="1"/>
  <c r="Z11" i="122"/>
  <c r="Y22" i="51"/>
  <c r="U20" i="51"/>
  <c r="Y24" i="51"/>
  <c r="Y19" i="51"/>
  <c r="U17" i="51"/>
  <c r="W13" i="51" s="1"/>
  <c r="U24" i="51"/>
  <c r="W24" i="51" s="1"/>
  <c r="Y21" i="51"/>
  <c r="U19" i="5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G23" i="122"/>
  <c r="AN22" i="52"/>
  <c r="AO22" i="52" s="1"/>
  <c r="AL22" i="52"/>
  <c r="F57" i="121"/>
  <c r="F121" i="121"/>
  <c r="J129" i="121"/>
  <c r="G11" i="122"/>
  <c r="G25" i="122"/>
  <c r="L28" i="122"/>
  <c r="F49" i="121"/>
  <c r="F113" i="121"/>
  <c r="Y64" i="47"/>
  <c r="Y67" i="47" s="1"/>
  <c r="AD46" i="47"/>
  <c r="AD53" i="47" s="1"/>
  <c r="I275" i="13"/>
  <c r="L127" i="103"/>
  <c r="L137" i="103" s="1"/>
  <c r="H27" i="102" s="1"/>
  <c r="Z148" i="122"/>
  <c r="Q1006" i="99"/>
  <c r="O1006" i="99"/>
  <c r="O83" i="83" s="1"/>
  <c r="AL24" i="52"/>
  <c r="Z71" i="122"/>
  <c r="S151" i="122"/>
  <c r="AO27" i="52"/>
  <c r="J39" i="121"/>
  <c r="J103" i="121"/>
  <c r="L18" i="122"/>
  <c r="L20" i="122"/>
  <c r="S25" i="122"/>
  <c r="Z70" i="122"/>
  <c r="Z124" i="122"/>
  <c r="Z147" i="122"/>
  <c r="S150" i="122"/>
  <c r="O28" i="47"/>
  <c r="F97" i="121"/>
  <c r="L11" i="122"/>
  <c r="Z123" i="122"/>
  <c r="AA67" i="47"/>
  <c r="AN26" i="52"/>
  <c r="AO26" i="52" s="1"/>
  <c r="AN21" i="52"/>
  <c r="Y17" i="51"/>
  <c r="I275" i="12"/>
  <c r="L138" i="103"/>
  <c r="AA58" i="47"/>
  <c r="AA61" i="47" s="1"/>
  <c r="AF61" i="47" s="1"/>
  <c r="Z64" i="47"/>
  <c r="Z67" i="47" s="1"/>
  <c r="AA70" i="47"/>
  <c r="AA72" i="47" s="1"/>
  <c r="AF65" i="47" s="1"/>
  <c r="R53" i="31"/>
  <c r="R57" i="31" s="1"/>
  <c r="AL23" i="52"/>
  <c r="AM23" i="52" s="1"/>
  <c r="AS4" i="52" s="1"/>
  <c r="E4" i="58" s="1"/>
  <c r="AN29" i="52"/>
  <c r="AO29" i="52" s="1"/>
  <c r="U16" i="51"/>
  <c r="W23" i="51" s="1"/>
  <c r="Y18" i="51"/>
  <c r="AE44" i="47"/>
  <c r="Z71" i="47"/>
  <c r="Z72" i="47" s="1"/>
  <c r="BA4" i="61"/>
  <c r="V19" i="51"/>
  <c r="Z21" i="51"/>
  <c r="AA59" i="47"/>
  <c r="Y16" i="51"/>
  <c r="AD5" i="51" s="1"/>
  <c r="U22" i="51"/>
  <c r="BG273" i="37"/>
  <c r="BM273" i="37" s="1"/>
  <c r="BA10" i="61"/>
  <c r="V14" i="51"/>
  <c r="Z16" i="51"/>
  <c r="V22" i="51"/>
  <c r="X22" i="51" s="1"/>
  <c r="V17" i="51"/>
  <c r="Z19" i="51"/>
  <c r="Z24" i="51"/>
  <c r="AD45" i="47"/>
  <c r="F49" i="78"/>
  <c r="AV49" i="78"/>
  <c r="AA50" i="78"/>
  <c r="AA67" i="78" s="1"/>
  <c r="F51" i="78"/>
  <c r="AV51" i="78"/>
  <c r="AA52" i="78"/>
  <c r="F53" i="78"/>
  <c r="AV53" i="78"/>
  <c r="AA54" i="78"/>
  <c r="F55" i="78"/>
  <c r="AV55" i="78"/>
  <c r="AA56" i="78"/>
  <c r="F57" i="78"/>
  <c r="AV57" i="78"/>
  <c r="AA58" i="78"/>
  <c r="F59" i="78"/>
  <c r="AV59" i="78"/>
  <c r="AA60" i="78"/>
  <c r="F61" i="78"/>
  <c r="AV61" i="78"/>
  <c r="AA62" i="78"/>
  <c r="F63" i="78"/>
  <c r="AV63" i="78"/>
  <c r="AA64" i="78"/>
  <c r="Z14" i="51"/>
  <c r="V20" i="51"/>
  <c r="Z22" i="51"/>
  <c r="M53" i="31"/>
  <c r="Q57" i="31" s="1"/>
  <c r="V15" i="51"/>
  <c r="Z17" i="51"/>
  <c r="AD55" i="47"/>
  <c r="N53" i="31"/>
  <c r="O57" i="31" s="1"/>
  <c r="BA7" i="61"/>
  <c r="U18" i="51"/>
  <c r="Y20" i="51"/>
  <c r="V18" i="51"/>
  <c r="Z20" i="51"/>
  <c r="P53" i="31"/>
  <c r="U21" i="51"/>
  <c r="Z15" i="51"/>
  <c r="V21" i="51"/>
  <c r="L56" i="96" l="1"/>
  <c r="I83" i="86"/>
  <c r="G72" i="126"/>
  <c r="D22" i="78"/>
  <c r="S51" i="83"/>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D83" i="54"/>
  <c r="D13" i="54"/>
  <c r="D55" i="54"/>
  <c r="AM24" i="52"/>
  <c r="AS5" i="52" s="1"/>
  <c r="E5" i="58" s="1"/>
  <c r="AD13" i="51"/>
  <c r="AM21" i="52"/>
  <c r="AS2" i="52" s="1"/>
  <c r="E2" i="58" s="1"/>
  <c r="I61" i="86"/>
  <c r="G50" i="126"/>
  <c r="X21" i="51"/>
  <c r="X14" i="51"/>
  <c r="AM25" i="52"/>
  <c r="AS6" i="52" s="1"/>
  <c r="E6" i="58" s="1"/>
  <c r="AD8" i="51"/>
  <c r="AD12" i="51"/>
  <c r="W20" i="51"/>
  <c r="I95" i="86"/>
  <c r="G83" i="126"/>
  <c r="D67" i="54"/>
  <c r="D39" i="54"/>
  <c r="L38" i="96"/>
  <c r="I50" i="86"/>
  <c r="G44" i="126"/>
  <c r="I16" i="86"/>
  <c r="G13" i="126"/>
  <c r="W21" i="51"/>
  <c r="P57" i="31"/>
  <c r="W22" i="51"/>
  <c r="L140" i="103"/>
  <c r="H30" i="102" s="1"/>
  <c r="L139" i="103"/>
  <c r="H29" i="102" s="1"/>
  <c r="L141" i="103"/>
  <c r="H31" i="102" s="1"/>
  <c r="AD11" i="51"/>
  <c r="AO28" i="52"/>
  <c r="D93" i="54"/>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B21" i="78" s="1"/>
  <c r="AM27" i="52"/>
  <c r="AS8" i="52" s="1"/>
  <c r="E8" i="58" s="1"/>
  <c r="L131" i="103"/>
  <c r="H21" i="102" s="1"/>
  <c r="L129" i="103"/>
  <c r="H19" i="102" s="1"/>
  <c r="L130" i="103"/>
  <c r="H20" i="102" s="1"/>
  <c r="AM30" i="52"/>
  <c r="AS11" i="52" s="1"/>
  <c r="E11" i="58" s="1"/>
  <c r="AM26" i="52"/>
  <c r="AS7" i="52" s="1"/>
  <c r="E7" i="58" s="1"/>
  <c r="C15" i="78"/>
  <c r="I17" i="86"/>
  <c r="L12" i="96"/>
  <c r="G14" i="126"/>
  <c r="I82" i="86"/>
  <c r="G71" i="126"/>
  <c r="L55" i="96"/>
  <c r="L17" i="96"/>
  <c r="I22" i="86"/>
  <c r="G19" i="126"/>
  <c r="X18" i="51"/>
  <c r="AD6" i="5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I30" i="86"/>
  <c r="G25" i="126"/>
  <c r="L10" i="96"/>
  <c r="I13" i="86"/>
  <c r="G10" i="126"/>
  <c r="L52" i="96"/>
  <c r="I79" i="86"/>
  <c r="G68" i="126"/>
  <c r="I67" i="86"/>
  <c r="L42" i="96"/>
  <c r="G56" i="126"/>
  <c r="D77" i="54"/>
  <c r="D33" i="54"/>
  <c r="AD9" i="51"/>
  <c r="AO21" i="52"/>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X24" i="51"/>
  <c r="X23" i="51"/>
  <c r="AD4" i="51"/>
  <c r="D14" i="54"/>
  <c r="I62" i="86"/>
  <c r="G51" i="126"/>
  <c r="D7" i="54"/>
  <c r="W18" i="51"/>
  <c r="AV67" i="78"/>
  <c r="X19" i="51"/>
  <c r="W14" i="51"/>
  <c r="AM22" i="52"/>
  <c r="AS3" i="52" s="1"/>
  <c r="E3" i="58" s="1"/>
  <c r="X13" i="51"/>
  <c r="AD2" i="51"/>
  <c r="L51" i="96"/>
  <c r="I78" i="86"/>
  <c r="G67" i="126"/>
  <c r="I28" i="86"/>
  <c r="L19" i="96"/>
  <c r="G23" i="126"/>
  <c r="BA2" i="61"/>
  <c r="AZ10" i="61" s="1"/>
  <c r="C10" i="58" s="1"/>
  <c r="W15" i="51"/>
  <c r="AM32" i="52"/>
  <c r="AS13" i="52" s="1"/>
  <c r="E13" i="58" s="1"/>
  <c r="BA8" i="61"/>
  <c r="L53" i="96"/>
  <c r="I80" i="86"/>
  <c r="G69" i="126"/>
  <c r="L41" i="96"/>
  <c r="I66" i="86"/>
  <c r="G55" i="126"/>
  <c r="D73" i="54"/>
  <c r="H18" i="102"/>
  <c r="L18" i="96"/>
  <c r="I23" i="86"/>
  <c r="G20" i="126"/>
  <c r="I24" i="86"/>
  <c r="G21" i="126"/>
  <c r="I88" i="86"/>
  <c r="G76" i="126"/>
  <c r="AM31" i="52"/>
  <c r="AS12" i="52" s="1"/>
  <c r="E12" i="58" s="1"/>
  <c r="AO23" i="52"/>
  <c r="H28" i="102"/>
  <c r="I51" i="86"/>
  <c r="L39" i="96"/>
  <c r="G45" i="126"/>
  <c r="I11" i="86"/>
  <c r="L8" i="96"/>
  <c r="G8" i="126"/>
  <c r="M65" i="86"/>
  <c r="K54" i="126"/>
  <c r="AD7" i="51"/>
  <c r="I64" i="86"/>
  <c r="G53" i="126"/>
  <c r="D68" i="54"/>
  <c r="H17" i="102"/>
  <c r="X15" i="51"/>
  <c r="X17" i="51"/>
  <c r="W16" i="51"/>
  <c r="X16" i="51"/>
  <c r="W19" i="51"/>
  <c r="I52" i="86"/>
  <c r="G46" i="126"/>
  <c r="D94" i="54"/>
  <c r="I12" i="86"/>
  <c r="L9" i="96"/>
  <c r="G9" i="126"/>
  <c r="D87" i="54"/>
  <c r="N57" i="31"/>
  <c r="AM28" i="52"/>
  <c r="AS9" i="52" s="1"/>
  <c r="E9" i="58" s="1"/>
  <c r="AO24" i="52"/>
  <c r="M57" i="31"/>
  <c r="BA5" i="61"/>
  <c r="AZ5" i="61" s="1"/>
  <c r="C5" i="58" s="1"/>
  <c r="BA11" i="61"/>
  <c r="AD10" i="51"/>
  <c r="C16" i="78"/>
  <c r="D52" i="54"/>
  <c r="D8" i="54"/>
  <c r="L35" i="96"/>
  <c r="I46" i="86"/>
  <c r="G40" i="126"/>
  <c r="D97" i="54"/>
  <c r="L7" i="96"/>
  <c r="I10" i="86"/>
  <c r="G7" i="126"/>
  <c r="AM29" i="52"/>
  <c r="AS10" i="52" s="1"/>
  <c r="E10" i="58" s="1"/>
  <c r="L15" i="96"/>
  <c r="I20" i="86"/>
  <c r="G17" i="126"/>
  <c r="D99" i="54"/>
  <c r="D71" i="54"/>
  <c r="L46" i="96"/>
  <c r="I71" i="86"/>
  <c r="G60" i="126"/>
  <c r="X20" i="51"/>
  <c r="AD3" i="51"/>
  <c r="W17" i="51"/>
  <c r="I72" i="86"/>
  <c r="G61" i="126"/>
  <c r="D61" i="54"/>
  <c r="B9" i="78" l="1"/>
  <c r="B8" i="78"/>
  <c r="AO34" i="52"/>
  <c r="B22" i="78"/>
  <c r="K138" i="103"/>
  <c r="G28" i="102" s="1"/>
  <c r="AZ8" i="61"/>
  <c r="C8" i="58" s="1"/>
  <c r="AZ11" i="61"/>
  <c r="C11" i="58" s="1"/>
  <c r="AZ4" i="61"/>
  <c r="C4" i="58" s="1"/>
  <c r="T72" i="31"/>
  <c r="S71" i="31" s="1"/>
  <c r="AZ3" i="61"/>
  <c r="C3" i="58" s="1"/>
  <c r="AZ2" i="61"/>
  <c r="C2" i="58" s="1"/>
  <c r="AZ9" i="61"/>
  <c r="C9" i="58" s="1"/>
  <c r="AZ12" i="61"/>
  <c r="C12" i="58" s="1"/>
  <c r="AZ13" i="61"/>
  <c r="C13" i="58" s="1"/>
  <c r="AZ6" i="61"/>
  <c r="C6" i="58" s="1"/>
  <c r="P39" i="96"/>
  <c r="M51" i="86"/>
  <c r="S52" i="83"/>
  <c r="K45" i="126"/>
  <c r="AZ7" i="61"/>
  <c r="C7" i="58" s="1"/>
  <c r="D16" i="78"/>
  <c r="B15" i="78" s="1"/>
  <c r="B16" i="78" l="1"/>
  <c r="K128" i="103"/>
  <c r="G18" i="102" s="1"/>
  <c r="B24" i="78"/>
  <c r="K141" i="103" s="1"/>
  <c r="G31" i="102" s="1"/>
  <c r="K139" i="103"/>
  <c r="G29" i="102" s="1"/>
  <c r="B23" i="78"/>
  <c r="K140" i="103" s="1"/>
  <c r="G30" i="102" s="1"/>
  <c r="M52" i="86"/>
  <c r="K46" i="126"/>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<sst xmlns="http://schemas.openxmlformats.org/spreadsheetml/2006/main" count="70959" uniqueCount="3299">
  <si>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</si>
  <si>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</si>
  <si>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</si>
  <si>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</si>
  <si>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</si>
  <si>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</si>
  <si>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</si>
  <si>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</si>
  <si>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</si>
  <si>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</si>
  <si>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</si>
  <si>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</si>
  <si>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</si>
  <si>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</si>
  <si>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</si>
  <si>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</si>
  <si>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</si>
  <si>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</si>
  <si>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</si>
  <si>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</si>
  <si>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</si>
  <si>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</si>
  <si>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</si>
  <si>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</si>
  <si>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</si>
  <si>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</si>
  <si>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</si>
  <si>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</si>
  <si>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</si>
  <si>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</si>
  <si>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</si>
  <si>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</si>
  <si>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</si>
  <si>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</si>
  <si>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</si>
  <si>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</si>
  <si>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</si>
  <si>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</si>
  <si>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</si>
  <si>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</si>
  <si>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</si>
  <si>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</si>
  <si>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</si>
  <si>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</si>
  <si>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</si>
  <si>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</si>
  <si>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</si>
  <si>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</si>
  <si>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</si>
  <si>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</si>
  <si>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</si>
  <si>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</si>
  <si>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</si>
  <si>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</si>
  <si>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</si>
  <si>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</si>
  <si>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</si>
  <si>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</si>
  <si>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</si>
  <si>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</si>
  <si>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</si>
  <si>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</si>
  <si>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</si>
  <si>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</si>
  <si>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</si>
  <si>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</si>
  <si>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</si>
  <si>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</si>
  <si>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</si>
  <si>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</si>
  <si>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</si>
  <si>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</si>
  <si>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</si>
  <si>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</si>
  <si>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</si>
  <si>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</si>
  <si>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</si>
  <si>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</si>
  <si>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</si>
  <si>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</si>
  <si>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</si>
  <si>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</si>
  <si>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</si>
  <si>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</si>
  <si>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</si>
  <si>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</si>
  <si>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</si>
  <si>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</si>
  <si>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</si>
  <si>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</si>
  <si>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</si>
  <si>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</si>
  <si>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</si>
  <si>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</si>
  <si>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</si>
  <si>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</si>
  <si>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</si>
  <si>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</si>
  <si>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</si>
  <si>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</si>
  <si>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</si>
  <si>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</si>
  <si>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</si>
  <si>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</si>
  <si>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</si>
  <si>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</si>
  <si>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</si>
  <si>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</si>
  <si>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</si>
  <si>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</si>
  <si>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</si>
  <si>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</si>
  <si>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</si>
  <si>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</si>
  <si>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</si>
  <si>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</si>
  <si>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</si>
  <si>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</si>
  <si>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</si>
  <si>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</si>
  <si>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</si>
  <si>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</si>
  <si>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</si>
  <si>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</si>
  <si>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</si>
  <si>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</si>
  <si>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</si>
  <si>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</si>
  <si>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</si>
  <si>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</si>
  <si>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</si>
  <si>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</si>
  <si>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</si>
  <si>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</si>
  <si>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</si>
  <si>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</si>
  <si>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</si>
  <si>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</si>
  <si>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</si>
  <si>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</si>
  <si>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</si>
  <si>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</si>
  <si>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</si>
  <si>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</si>
  <si>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</si>
  <si>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</si>
  <si>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</si>
  <si>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</si>
  <si>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</si>
  <si>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</si>
  <si>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</si>
  <si>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</si>
  <si>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</si>
  <si>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</si>
  <si>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</si>
  <si>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</si>
  <si>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</si>
  <si>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</si>
  <si>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</si>
  <si>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</si>
  <si>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</si>
  <si>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</si>
  <si>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</si>
  <si>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</si>
  <si>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</si>
  <si>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</si>
  <si>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</si>
  <si>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</si>
  <si>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</si>
  <si>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</si>
  <si>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</si>
  <si>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</si>
  <si>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</si>
  <si>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</si>
  <si>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</si>
  <si>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</si>
  <si>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</si>
  <si>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</si>
  <si>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</si>
  <si>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</si>
  <si>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</si>
  <si>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</si>
  <si>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</si>
  <si>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</si>
  <si>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</si>
  <si>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</si>
  <si>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</si>
  <si>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</si>
  <si>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</si>
  <si>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</si>
  <si>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</si>
  <si>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</si>
  <si>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</si>
  <si>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</si>
  <si>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</si>
  <si>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</si>
  <si>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</si>
  <si>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</si>
  <si>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</si>
  <si>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</si>
  <si>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</si>
  <si>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</si>
  <si>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</si>
  <si>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</si>
  <si>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</si>
  <si>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</si>
  <si>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</si>
  <si>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</si>
  <si>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</si>
  <si>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</si>
  <si>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</si>
  <si>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</si>
  <si>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</si>
  <si>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</si>
  <si>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</si>
  <si>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</si>
  <si>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</si>
  <si>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</si>
  <si>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</si>
  <si>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</si>
  <si>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</si>
  <si>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</si>
  <si>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</si>
  <si>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</si>
  <si>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</si>
  <si>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</si>
  <si>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</si>
  <si>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</si>
  <si>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</si>
  <si>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</si>
  <si>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</si>
  <si>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</si>
  <si>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</si>
  <si>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</si>
  <si>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</si>
  <si>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</si>
  <si>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</si>
  <si>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</si>
  <si>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</si>
  <si>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</si>
  <si>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</si>
  <si>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</si>
  <si>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</si>
  <si>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</si>
  <si>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</si>
  <si>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</si>
  <si>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</si>
  <si>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</si>
  <si>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</si>
  <si>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</si>
  <si>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</si>
  <si>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</si>
  <si>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</si>
  <si>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</si>
  <si>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</si>
  <si>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</si>
  <si>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</si>
  <si>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</si>
  <si>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</si>
  <si>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</si>
  <si>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</si>
  <si>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</si>
  <si>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</si>
  <si>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</si>
  <si>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</si>
  <si>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</si>
  <si>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</si>
  <si>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</si>
  <si>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</si>
  <si>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</si>
  <si>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</si>
  <si>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</si>
  <si>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</si>
  <si>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</si>
  <si>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</si>
  <si>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</si>
  <si>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</si>
  <si>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</si>
  <si>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</si>
  <si>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</si>
  <si>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</si>
  <si>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</si>
  <si>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</si>
  <si>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</si>
  <si>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</si>
  <si>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</si>
  <si>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</si>
  <si>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</si>
  <si>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</si>
  <si>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</si>
  <si>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</si>
  <si>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</si>
  <si>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</si>
  <si>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</si>
  <si>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</si>
  <si>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</si>
  <si>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</si>
  <si>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</si>
  <si>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</si>
  <si>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</si>
  <si>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</si>
  <si>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</si>
  <si>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</si>
  <si>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</si>
  <si>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</si>
  <si>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</si>
  <si>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</si>
  <si>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</si>
  <si>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</si>
  <si>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</si>
  <si>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</si>
  <si>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</si>
  <si>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</si>
  <si>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</si>
  <si>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</si>
  <si>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</si>
  <si>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</si>
  <si>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</si>
  <si>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</si>
  <si>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</si>
  <si>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</si>
  <si>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</si>
  <si>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</si>
  <si>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</si>
  <si>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</si>
  <si>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</si>
  <si>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</si>
  <si>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</si>
  <si>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</si>
  <si>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</si>
  <si>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</si>
  <si>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</si>
  <si>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</si>
  <si>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</si>
  <si>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</si>
  <si>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</si>
  <si>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</si>
  <si>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</si>
  <si>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</si>
  <si>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</si>
  <si>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</si>
  <si>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</si>
  <si>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</si>
  <si>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</si>
  <si>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</si>
  <si>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</si>
  <si>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</si>
  <si>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</si>
  <si>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</si>
  <si>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</si>
  <si>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</si>
  <si>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</si>
  <si>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</si>
  <si>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</si>
  <si>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</si>
  <si>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</si>
  <si>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</si>
  <si>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</si>
  <si>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</si>
  <si>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</si>
  <si>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</si>
  <si>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</si>
  <si>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</si>
  <si>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</si>
  <si>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</si>
  <si>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</si>
  <si>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</si>
  <si>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</si>
  <si>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</si>
  <si>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</si>
  <si>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</si>
  <si>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</si>
  <si>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</si>
  <si>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</si>
  <si>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</si>
  <si>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</si>
  <si>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</si>
  <si>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</si>
  <si>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</si>
  <si>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</si>
  <si>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</si>
  <si>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</si>
  <si>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</si>
  <si>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</si>
  <si>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</si>
  <si>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</si>
  <si>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</si>
  <si>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</si>
  <si>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</si>
  <si>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</si>
  <si>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</si>
  <si>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</si>
  <si>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</si>
  <si>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</si>
  <si>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</si>
  <si>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</si>
  <si>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</si>
  <si>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</si>
  <si>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</si>
  <si>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</si>
  <si>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</si>
  <si>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</si>
  <si>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</si>
  <si>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</si>
  <si>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</si>
  <si>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</si>
  <si>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</si>
  <si>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</si>
  <si>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</si>
  <si>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</si>
  <si>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</si>
  <si>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</si>
  <si>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</si>
  <si>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</si>
  <si>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</si>
  <si>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</si>
  <si>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</si>
  <si>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</si>
  <si>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</si>
  <si>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</si>
  <si>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</si>
  <si>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</si>
  <si>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</si>
  <si>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</si>
  <si>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</si>
  <si>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</si>
  <si>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</si>
  <si>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</si>
  <si>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</si>
  <si>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</si>
  <si>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</si>
  <si>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</si>
  <si>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</si>
  <si>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</si>
  <si>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</si>
  <si>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</si>
  <si>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</si>
  <si>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</si>
  <si>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</si>
  <si>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</si>
  <si>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</si>
  <si>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</si>
  <si>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</si>
  <si>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</si>
  <si>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</si>
  <si>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</si>
  <si>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</si>
  <si>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</si>
  <si>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</si>
  <si>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</si>
  <si>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</si>
  <si>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</si>
  <si>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</si>
  <si>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</si>
  <si>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</si>
  <si>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</si>
  <si>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</si>
  <si>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</si>
  <si>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</si>
  <si>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</si>
  <si>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</si>
  <si>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</si>
  <si>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</si>
  <si>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</si>
  <si>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</si>
  <si>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</si>
  <si>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</si>
  <si>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</si>
  <si>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</si>
  <si>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</si>
  <si>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</si>
  <si>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</si>
  <si>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</si>
  <si>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</si>
  <si>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</si>
  <si>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</si>
  <si>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</si>
  <si>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</si>
  <si>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</si>
  <si>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</si>
  <si>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</si>
  <si>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</si>
  <si>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</si>
  <si>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</si>
  <si>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</si>
  <si>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</si>
  <si>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</si>
  <si>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</si>
  <si>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</si>
  <si>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</si>
  <si>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</si>
  <si>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</si>
  <si>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</si>
  <si>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</si>
  <si>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</si>
  <si>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</si>
  <si>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</si>
  <si>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</si>
  <si>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</si>
  <si>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</si>
  <si>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</si>
  <si>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</si>
  <si>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</si>
  <si>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</si>
  <si>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</si>
  <si>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</si>
  <si>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</si>
  <si>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</si>
  <si>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</si>
  <si>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</si>
  <si>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</si>
  <si>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</si>
  <si>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</si>
  <si>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</si>
  <si>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</si>
  <si>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</si>
  <si>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</si>
  <si>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</si>
  <si>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</si>
  <si>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</si>
  <si>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</si>
  <si>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</si>
  <si>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</si>
  <si>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</si>
  <si>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</si>
  <si>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</si>
  <si>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</si>
  <si>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</si>
  <si>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</si>
  <si>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</si>
  <si>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</si>
  <si>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</si>
  <si>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</si>
  <si>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</si>
  <si>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</si>
  <si>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</si>
  <si>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</si>
  <si>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</si>
  <si>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</si>
  <si>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</si>
  <si>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</si>
  <si>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</si>
  <si>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</si>
  <si>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</si>
  <si>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</si>
  <si>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</si>
  <si>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</si>
  <si>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</si>
  <si>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</si>
  <si>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</si>
  <si>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</si>
  <si>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</si>
  <si>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</si>
  <si>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</si>
  <si>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</si>
  <si>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</si>
  <si>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</si>
  <si>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</si>
  <si>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</si>
  <si>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</si>
  <si>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</si>
  <si>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</si>
  <si>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</si>
  <si>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</si>
  <si>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</si>
  <si>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</si>
  <si>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</si>
  <si>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</si>
  <si>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</si>
  <si>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</si>
  <si>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</si>
  <si>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</si>
  <si>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</si>
  <si>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</si>
  <si>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</si>
  <si>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</si>
  <si>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</si>
  <si>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</si>
  <si>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</si>
  <si>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</si>
  <si>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</si>
  <si>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</si>
  <si>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</si>
  <si>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</si>
  <si>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</si>
  <si>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</si>
  <si>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</si>
  <si>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</si>
  <si>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</si>
  <si>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</si>
  <si>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</si>
  <si>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</si>
  <si>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</si>
  <si>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</si>
  <si>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</si>
  <si>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</si>
  <si>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</si>
  <si>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</si>
  <si>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</si>
  <si>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</si>
  <si>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</si>
  <si>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</si>
  <si>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</si>
  <si>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</si>
  <si>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</si>
  <si>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</si>
  <si>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</si>
  <si>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</si>
  <si>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</si>
  <si>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</si>
  <si>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</si>
  <si>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</si>
  <si>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</si>
  <si>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</si>
  <si>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</si>
  <si>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</si>
  <si>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</si>
  <si>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</si>
  <si>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</si>
  <si>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</si>
  <si>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</si>
  <si>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</si>
  <si>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</si>
  <si>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</si>
  <si>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</si>
  <si>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</si>
  <si>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</si>
  <si>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</si>
  <si>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</si>
  <si>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</si>
  <si>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</si>
  <si>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</si>
  <si>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</si>
  <si>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</si>
  <si>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</si>
  <si>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</si>
  <si>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</si>
  <si>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</si>
  <si>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</si>
  <si>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</si>
  <si>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</si>
  <si>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</si>
  <si>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</si>
  <si>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</si>
  <si>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</si>
  <si>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</si>
  <si>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</si>
  <si>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</si>
  <si>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</si>
  <si>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</si>
  <si>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</si>
  <si>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</si>
  <si>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</si>
  <si>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</si>
  <si>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</si>
  <si>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</si>
  <si>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</si>
  <si>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</si>
  <si>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</si>
  <si>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</si>
  <si>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</si>
  <si>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</si>
  <si>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</si>
  <si>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</si>
  <si>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</si>
  <si>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</si>
  <si>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</si>
  <si>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</si>
  <si>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</si>
  <si>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</si>
  <si>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</si>
  <si>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</si>
  <si>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</si>
  <si>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</si>
  <si>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</si>
  <si>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</si>
  <si>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</si>
  <si>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</si>
  <si>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</si>
  <si>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</si>
  <si>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</si>
  <si>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</si>
  <si>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</si>
  <si>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</si>
  <si>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</si>
  <si>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</si>
  <si>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</si>
  <si>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</si>
  <si>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</si>
  <si>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</si>
  <si>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</si>
  <si>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</si>
  <si>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</si>
  <si>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</si>
  <si>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</si>
  <si>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</si>
  <si>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</si>
  <si>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</si>
  <si>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</si>
  <si>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</si>
  <si>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</si>
  <si>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</si>
  <si>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</si>
  <si>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</si>
  <si>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</si>
  <si>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</si>
  <si>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</si>
  <si>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</si>
  <si>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</si>
  <si>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</si>
  <si>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</si>
  <si>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</si>
  <si>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</si>
  <si>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</si>
  <si>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</si>
  <si>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</si>
  <si>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</si>
  <si>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</si>
  <si>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</si>
  <si>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</si>
  <si>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</si>
  <si>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</si>
  <si>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</si>
  <si>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</si>
  <si>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</si>
  <si>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</si>
  <si>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</si>
  <si>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</si>
  <si>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</si>
  <si>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</si>
  <si>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</si>
  <si>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</si>
  <si>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</si>
  <si>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</si>
  <si>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</si>
  <si>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</si>
  <si>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</si>
  <si>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</si>
  <si>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</si>
  <si>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</si>
  <si>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</si>
  <si>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</si>
  <si>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</si>
  <si>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</si>
  <si>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</si>
  <si>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</si>
  <si>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</si>
  <si>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</si>
  <si>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</si>
  <si>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</si>
  <si>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</si>
  <si>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</si>
  <si>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</si>
  <si>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</si>
  <si>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</si>
  <si>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</si>
  <si>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</si>
  <si>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</si>
  <si>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</si>
  <si>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</si>
  <si>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</si>
  <si>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</si>
  <si>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</si>
  <si>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</si>
  <si>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</si>
  <si>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</si>
  <si>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</si>
  <si>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</si>
  <si>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</si>
  <si>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</si>
  <si>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</si>
  <si>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</si>
  <si>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</si>
  <si>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</si>
  <si>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</si>
  <si>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</si>
  <si>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</si>
  <si>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</si>
  <si>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</si>
  <si>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</si>
  <si>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</si>
  <si>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</si>
  <si>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</si>
  <si>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</si>
  <si>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</si>
  <si>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</si>
  <si>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</si>
  <si>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</si>
  <si>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</si>
  <si>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</si>
  <si>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</si>
  <si>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</si>
  <si>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</si>
  <si>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</si>
  <si>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</si>
  <si>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</si>
  <si>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</si>
  <si>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</si>
  <si>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</si>
  <si>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</si>
  <si>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</si>
  <si>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</si>
  <si>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</si>
  <si>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</si>
  <si>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</si>
  <si>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</si>
  <si>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</si>
  <si>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</si>
  <si>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</si>
  <si>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</si>
  <si>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</si>
  <si>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</si>
  <si>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</si>
  <si>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</si>
  <si>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</si>
  <si>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</si>
  <si>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</si>
  <si>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</si>
  <si>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</si>
  <si>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</si>
  <si>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</si>
  <si>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</si>
  <si>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</si>
  <si>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</si>
  <si>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</si>
  <si>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</si>
  <si>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</si>
  <si>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</si>
  <si>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</si>
  <si>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</si>
  <si>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</si>
  <si>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</si>
  <si>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</si>
  <si>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</si>
  <si>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</si>
  <si>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</si>
  <si>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</si>
  <si>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</si>
  <si>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</si>
  <si>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</si>
  <si>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</si>
  <si>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</si>
  <si>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</si>
  <si>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</si>
  <si>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</si>
  <si>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</si>
  <si>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</si>
  <si>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</si>
  <si>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</si>
  <si>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</si>
  <si>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</si>
  <si>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</si>
  <si>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</si>
  <si>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</si>
  <si>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</si>
  <si>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</si>
  <si>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</si>
  <si>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</si>
  <si>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</si>
  <si>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</si>
  <si>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</si>
  <si>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</si>
  <si>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</si>
  <si>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</si>
  <si>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</si>
  <si>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</si>
  <si>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</si>
  <si>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</si>
  <si>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</si>
  <si>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</si>
  <si>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</si>
  <si>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</si>
  <si>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</si>
  <si>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</si>
  <si>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</si>
  <si>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</si>
  <si>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</si>
  <si>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</si>
  <si>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</si>
  <si>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</si>
  <si>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</si>
  <si>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</si>
  <si>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</si>
  <si>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</si>
  <si>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</si>
  <si>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</si>
  <si>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</si>
  <si>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</si>
  <si>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</si>
  <si>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</si>
  <si>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</si>
  <si>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</si>
  <si>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</si>
  <si>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</si>
  <si>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</si>
  <si>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</si>
  <si>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</si>
  <si>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</si>
  <si>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</si>
  <si>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</si>
  <si>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</si>
  <si>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</si>
  <si>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</si>
  <si>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</si>
  <si>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</si>
  <si>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</si>
  <si>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</si>
  <si>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</si>
  <si>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</si>
  <si>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</si>
  <si>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</si>
  <si>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</si>
  <si>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</si>
  <si>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</si>
  <si>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</si>
  <si>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</si>
  <si>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</si>
  <si>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</si>
  <si>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</si>
  <si>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</si>
  <si>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</si>
  <si>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</si>
  <si>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</si>
  <si>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</si>
  <si>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</si>
  <si>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</si>
  <si>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</si>
  <si>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</si>
  <si>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</si>
  <si>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</si>
  <si>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</si>
  <si>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</si>
  <si>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</si>
  <si>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</si>
  <si>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</si>
  <si>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</si>
  <si>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</si>
  <si>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</si>
  <si>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</si>
  <si>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</si>
  <si>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</si>
  <si>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</si>
  <si>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</si>
  <si>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</si>
  <si>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</si>
  <si>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</si>
  <si>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</si>
  <si>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</si>
  <si>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</si>
  <si>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</si>
  <si>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</si>
  <si>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</si>
  <si>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</si>
  <si>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</si>
  <si>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</si>
  <si>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</si>
  <si>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</si>
  <si>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</si>
  <si>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</si>
  <si>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</si>
  <si>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</si>
  <si>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</si>
  <si>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</si>
  <si>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</si>
  <si>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</si>
  <si>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</si>
  <si>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</si>
  <si>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</si>
  <si>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</si>
  <si>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</si>
  <si>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</si>
  <si>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</si>
  <si>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</si>
  <si>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</si>
  <si>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</si>
  <si>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</si>
  <si>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</si>
  <si>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</si>
  <si>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</si>
  <si>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</si>
  <si>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</si>
  <si>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</si>
  <si>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</si>
  <si>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</si>
  <si>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</si>
  <si>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</si>
  <si>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</si>
  <si>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</si>
  <si>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</si>
  <si>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</si>
  <si>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</si>
  <si>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</si>
  <si>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</si>
  <si>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</si>
  <si>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</si>
  <si>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</si>
  <si>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</si>
  <si>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</si>
  <si>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</si>
  <si>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</si>
  <si>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</si>
  <si>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</si>
  <si>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</si>
  <si>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</si>
  <si>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</si>
  <si>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</si>
  <si>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</si>
  <si>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</si>
  <si>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</si>
  <si>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</si>
  <si>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</si>
  <si>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</si>
  <si>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</si>
  <si>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</si>
  <si>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</si>
  <si>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</si>
  <si>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</si>
  <si>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</si>
  <si>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</si>
  <si>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</si>
  <si>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</si>
  <si>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</si>
  <si>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</si>
  <si>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</si>
  <si>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</si>
  <si>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</si>
  <si>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</si>
  <si>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</si>
  <si>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</si>
  <si>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</si>
  <si>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</si>
  <si>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</si>
  <si>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</si>
  <si>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</si>
  <si>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</si>
  <si>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</si>
  <si>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</si>
  <si>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</si>
  <si>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</si>
  <si>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</si>
  <si>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</si>
  <si>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</si>
  <si>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</si>
  <si>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</si>
  <si>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</si>
  <si>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</si>
  <si>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</si>
  <si>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</si>
  <si>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</si>
  <si>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</si>
  <si>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</si>
  <si>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</si>
  <si>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</si>
  <si>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</si>
  <si>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</si>
  <si>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</si>
  <si>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</si>
  <si>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</si>
  <si>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</si>
  <si>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</si>
  <si>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</si>
  <si>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</si>
  <si>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</si>
  <si>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</si>
  <si>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</si>
  <si>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</si>
  <si>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</si>
  <si>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</si>
  <si>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</si>
  <si>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</si>
  <si>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</si>
  <si>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</si>
  <si>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</si>
  <si>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</si>
  <si>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</si>
  <si>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</si>
  <si>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</si>
  <si>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</si>
  <si>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</si>
  <si>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</si>
  <si>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</si>
  <si>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</si>
  <si>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</si>
  <si>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</si>
  <si>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</si>
  <si>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</si>
  <si>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</si>
  <si>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</si>
  <si>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</si>
  <si>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</si>
  <si>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</si>
  <si>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</si>
  <si>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</si>
  <si>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</si>
  <si>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</si>
  <si>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</si>
  <si>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</si>
  <si>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</si>
  <si>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</si>
  <si>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</si>
  <si>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</si>
  <si>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</si>
  <si>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</si>
  <si>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</si>
  <si>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</si>
  <si>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</si>
  <si>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</si>
  <si>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</si>
  <si>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</si>
  <si>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</si>
  <si>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</si>
  <si>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</si>
  <si>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</si>
  <si>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</si>
  <si>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</si>
  <si>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</si>
  <si>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</si>
  <si>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</si>
  <si>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</si>
  <si>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</si>
  <si>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</si>
  <si>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</si>
  <si>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</si>
  <si>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</si>
  <si>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</si>
  <si>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</si>
  <si>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</si>
  <si>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</si>
  <si>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</si>
  <si>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</si>
  <si>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</si>
  <si>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</si>
  <si>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</si>
  <si>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</si>
  <si>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</si>
  <si>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</si>
  <si>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</si>
  <si>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</si>
  <si>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</si>
  <si>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</si>
  <si>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</si>
  <si>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</si>
  <si>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</si>
  <si>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</si>
  <si>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</si>
  <si>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</si>
  <si>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</si>
  <si>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</si>
  <si>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</si>
  <si>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</si>
  <si>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</si>
  <si>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</si>
  <si>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</si>
  <si>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</si>
  <si>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</si>
  <si>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</si>
  <si>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</si>
  <si>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</si>
  <si>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</si>
  <si>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</si>
  <si>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</si>
  <si>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</si>
  <si>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</si>
  <si>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</si>
  <si>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</si>
  <si>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</si>
  <si>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</si>
  <si>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</si>
  <si>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</si>
  <si>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</si>
  <si>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</si>
  <si>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</si>
  <si>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</si>
  <si>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</si>
  <si>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</si>
  <si>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</si>
  <si>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</si>
  <si>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</si>
  <si>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</si>
  <si>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</si>
  <si>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</si>
  <si>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</si>
  <si>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</si>
  <si>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</si>
  <si>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</si>
  <si>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</si>
  <si>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</si>
  <si>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</si>
  <si>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</si>
  <si>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</si>
  <si>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</si>
  <si>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</si>
  <si>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</si>
  <si>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</si>
  <si>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</si>
  <si>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</si>
  <si>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</si>
  <si>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</si>
  <si>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</si>
  <si>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</si>
  <si>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</si>
  <si>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</si>
  <si>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</si>
  <si>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</si>
  <si>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</si>
  <si>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</si>
  <si>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</si>
  <si>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</si>
  <si>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</si>
  <si>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</si>
  <si>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</si>
  <si>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</si>
  <si>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</si>
  <si>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</si>
  <si>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</si>
  <si>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</si>
  <si>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</si>
  <si>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</si>
  <si>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</si>
  <si>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</si>
  <si>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</si>
  <si>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</si>
  <si>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</si>
  <si>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</si>
  <si>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</si>
  <si>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</si>
  <si>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</si>
  <si>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</si>
  <si>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</si>
  <si>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</si>
  <si>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</si>
  <si>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</si>
  <si>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</si>
  <si>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</si>
  <si>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</si>
  <si>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</si>
  <si>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</si>
  <si>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</si>
  <si>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</si>
  <si>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</si>
  <si>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</si>
  <si>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</si>
  <si>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</si>
  <si>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</si>
  <si>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</si>
  <si>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</si>
  <si>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</si>
  <si>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</si>
  <si>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</si>
  <si>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</si>
  <si>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</si>
  <si>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</si>
  <si>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</si>
  <si>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</si>
  <si>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</si>
  <si>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</si>
  <si>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</si>
  <si>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</si>
  <si>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</si>
  <si>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</si>
  <si>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</si>
  <si>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</si>
  <si>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</si>
  <si>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</si>
  <si>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</si>
  <si>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</si>
  <si>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</si>
  <si>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</si>
  <si>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</si>
  <si>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</si>
  <si>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</si>
  <si>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</si>
  <si>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</si>
  <si>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</si>
  <si>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</si>
  <si>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</si>
  <si>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</si>
  <si>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</si>
  <si>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</si>
  <si>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</si>
  <si>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</si>
  <si>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</si>
  <si>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</si>
  <si>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</si>
  <si>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</si>
  <si>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</si>
  <si>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</si>
  <si>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</si>
  <si>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</si>
  <si>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</si>
  <si>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</si>
  <si>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</si>
  <si>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</si>
  <si>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</si>
  <si>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</si>
  <si>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</si>
  <si>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</si>
  <si>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</si>
  <si>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</si>
  <si>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</si>
  <si>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</si>
  <si>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</si>
  <si>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</si>
  <si>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</si>
  <si>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</si>
  <si>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</si>
  <si>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</si>
  <si>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</si>
  <si>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</si>
  <si>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</si>
  <si>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</si>
  <si>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</si>
  <si>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</si>
  <si>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</si>
  <si>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</si>
  <si>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</si>
  <si>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</si>
  <si>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</si>
  <si>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</si>
  <si>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</si>
  <si>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</si>
  <si>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</si>
  <si>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</si>
  <si>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</si>
  <si>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</si>
  <si>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</si>
  <si>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</si>
  <si>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</si>
  <si>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</si>
  <si>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</si>
  <si>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</si>
  <si>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</si>
  <si>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</si>
  <si>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</si>
  <si>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</si>
  <si>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</si>
  <si>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</si>
  <si>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</si>
  <si>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</si>
  <si>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</si>
  <si>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</si>
  <si>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</si>
  <si>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</si>
  <si>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</si>
  <si>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</si>
  <si>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</si>
  <si>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</si>
  <si>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</si>
  <si>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</si>
  <si>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</si>
  <si>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</si>
  <si>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</si>
  <si>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</si>
  <si>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</si>
  <si>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</si>
  <si>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</si>
  <si>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</si>
  <si>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</si>
  <si>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</si>
  <si>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</si>
  <si>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</si>
  <si>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</si>
  <si>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</si>
  <si>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</si>
  <si>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</si>
  <si>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</si>
  <si>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</si>
  <si>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</si>
  <si>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</si>
  <si>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</si>
  <si>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</si>
  <si>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</si>
  <si>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</si>
  <si>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</si>
  <si>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</si>
  <si>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</si>
  <si>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</si>
  <si>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</si>
  <si>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</si>
  <si>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</si>
  <si>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</si>
  <si>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</si>
  <si>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</si>
  <si>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</si>
  <si>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</si>
  <si>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</si>
  <si>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</si>
  <si>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</si>
  <si>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</si>
  <si>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</si>
  <si>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</si>
  <si>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</si>
  <si>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</si>
  <si>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</si>
  <si>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</si>
  <si>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</si>
  <si>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</si>
  <si>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</si>
  <si>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</si>
  <si>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</si>
  <si>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</si>
  <si>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</si>
  <si>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</si>
  <si>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</si>
  <si>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</si>
  <si>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</si>
  <si>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</si>
  <si>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</si>
  <si>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</si>
  <si>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</si>
  <si>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</si>
  <si>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</si>
  <si>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</si>
  <si>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</si>
  <si>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</si>
  <si>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</si>
  <si>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</si>
  <si>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</si>
  <si>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</si>
  <si>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</si>
  <si>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</si>
  <si>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</si>
  <si>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</si>
  <si>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</si>
  <si>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</si>
  <si>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</si>
  <si>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</si>
  <si>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</si>
  <si>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</si>
  <si>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</si>
  <si>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</si>
  <si>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</si>
  <si>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</si>
  <si>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</si>
  <si>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</si>
  <si>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</si>
  <si>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</si>
  <si>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</si>
  <si>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</si>
  <si>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</si>
  <si>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</si>
  <si>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</si>
  <si>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</si>
  <si>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</si>
  <si>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</si>
  <si>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</si>
  <si>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</si>
  <si>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</si>
  <si>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</si>
  <si>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</si>
  <si>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</si>
  <si>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</si>
  <si>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</si>
  <si>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</si>
  <si>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</si>
  <si>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</si>
  <si>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</si>
  <si>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</si>
  <si>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</si>
  <si>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</si>
  <si>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</si>
  <si>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</si>
  <si>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</si>
  <si>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</si>
  <si>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</si>
  <si>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</si>
  <si>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</si>
  <si>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</si>
  <si>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</si>
  <si>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</si>
  <si>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</si>
  <si>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</si>
  <si>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</si>
  <si>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</si>
  <si>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</si>
  <si>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</si>
  <si>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</si>
  <si>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</si>
  <si>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</si>
  <si>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</si>
  <si>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</si>
  <si>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</si>
  <si>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</si>
  <si>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</si>
  <si>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</si>
  <si>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</si>
  <si>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</si>
  <si>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</si>
  <si>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</si>
  <si>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</si>
  <si>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</si>
  <si>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</si>
  <si>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</si>
  <si>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</si>
  <si>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</si>
  <si>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</si>
  <si>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</si>
  <si>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</si>
  <si>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</si>
  <si>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</si>
  <si>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</si>
  <si>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</si>
  <si>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</si>
  <si>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</si>
  <si>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</si>
  <si>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</si>
  <si>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</si>
  <si>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</si>
  <si>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</si>
  <si>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</si>
  <si>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</si>
  <si>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</si>
  <si>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</si>
  <si>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</si>
  <si>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</si>
  <si>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</si>
  <si>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</si>
  <si>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</si>
  <si>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</si>
  <si>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</si>
  <si>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</si>
  <si>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</si>
  <si>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</si>
  <si>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</si>
  <si>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</si>
  <si>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</si>
  <si>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</si>
  <si>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</si>
  <si>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</si>
  <si>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</si>
  <si>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</si>
  <si>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</si>
  <si>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</si>
  <si>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</si>
  <si>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</si>
  <si>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</si>
  <si>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</si>
  <si>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</si>
  <si>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</si>
  <si>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</si>
  <si>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</si>
  <si>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</si>
  <si>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</si>
  <si>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</si>
  <si>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</si>
  <si>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</si>
  <si>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</si>
  <si>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</si>
  <si>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</si>
  <si>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</si>
  <si>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</si>
  <si>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</si>
  <si>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</si>
  <si>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</si>
  <si>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</si>
  <si>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</si>
  <si>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</si>
  <si>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</si>
  <si>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</si>
  <si>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</si>
  <si>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</si>
  <si>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</si>
  <si>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</si>
  <si>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</si>
  <si>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</si>
  <si>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</si>
  <si>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</si>
  <si>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</si>
  <si>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</si>
  <si>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</si>
  <si>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</si>
  <si>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</si>
  <si>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</si>
  <si>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</si>
  <si>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</si>
  <si>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</si>
  <si>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</si>
  <si>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</si>
  <si>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</si>
  <si>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</si>
  <si>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</si>
  <si>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</si>
  <si>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</si>
  <si>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</si>
  <si>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</si>
  <si>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</si>
  <si>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</si>
  <si>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</si>
  <si>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</si>
  <si>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</si>
  <si>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</si>
  <si>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</si>
  <si>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</si>
  <si>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</si>
  <si>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</si>
  <si>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</si>
  <si>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</si>
  <si>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</si>
  <si>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</si>
  <si>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</si>
  <si>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</si>
  <si>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</si>
  <si>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</si>
  <si>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</si>
  <si>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</si>
  <si>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</si>
  <si>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</si>
  <si>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</si>
  <si>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</si>
  <si>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</si>
  <si>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</si>
  <si>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</si>
  <si>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</si>
  <si>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</si>
  <si>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</si>
  <si>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</si>
  <si>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</si>
  <si>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</si>
  <si>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</si>
  <si>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</si>
  <si>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</si>
  <si>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</si>
  <si>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</si>
  <si>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</si>
  <si>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</si>
  <si>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</si>
  <si>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</si>
  <si>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</si>
  <si>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</si>
  <si>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</si>
  <si>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</si>
  <si>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</si>
  <si>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</si>
  <si>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</si>
  <si>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</si>
  <si>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</si>
  <si>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</si>
  <si>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</si>
  <si>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</si>
  <si>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</si>
  <si>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</si>
  <si>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</si>
  <si>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</si>
  <si>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</si>
  <si>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</si>
  <si>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</si>
  <si>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</si>
  <si>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</si>
  <si>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</si>
  <si>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</si>
  <si>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</si>
  <si>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</si>
  <si>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</si>
  <si>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</si>
  <si>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</si>
  <si>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</si>
  <si>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</si>
  <si>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</si>
  <si>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</si>
  <si>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</si>
  <si>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</si>
  <si>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</si>
  <si>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</si>
  <si>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</si>
  <si>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</si>
  <si>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</si>
  <si>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</si>
  <si>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</si>
  <si>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</si>
  <si>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</si>
  <si>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</si>
  <si>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</si>
  <si>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</si>
  <si>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</si>
  <si>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</si>
  <si>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</si>
  <si>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</si>
  <si>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</si>
  <si>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</si>
  <si>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</si>
  <si>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</si>
  <si>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</si>
  <si>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</si>
  <si>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</si>
  <si>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</si>
  <si>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</si>
  <si>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</si>
  <si>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</si>
  <si>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</si>
  <si>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</si>
  <si>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</si>
  <si>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</si>
  <si>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</si>
  <si>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</si>
  <si>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</si>
  <si>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</si>
  <si>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</si>
  <si>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</si>
  <si>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</si>
  <si>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</si>
  <si>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</si>
  <si>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</si>
  <si>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</si>
  <si>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</si>
  <si>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</si>
  <si>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</si>
  <si>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</si>
  <si>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</si>
  <si>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</si>
  <si>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</si>
  <si>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</si>
  <si>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</si>
  <si>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</si>
  <si>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</si>
  <si>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</si>
  <si>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</si>
  <si>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</si>
  <si>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</si>
  <si>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</si>
  <si>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</si>
  <si>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</si>
  <si>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</si>
  <si>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</si>
  <si>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</si>
  <si>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</si>
  <si>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</si>
  <si>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</si>
  <si>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</si>
  <si>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</si>
  <si>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</si>
  <si>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</si>
  <si>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</si>
  <si>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</si>
  <si>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</si>
  <si>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</si>
  <si>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</si>
  <si>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</si>
  <si>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</si>
  <si>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</si>
  <si>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</si>
  <si>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</si>
  <si>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</si>
  <si>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</si>
  <si>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</si>
  <si>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</si>
  <si>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</si>
  <si>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</si>
  <si>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</si>
  <si>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</si>
  <si>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</si>
  <si>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</si>
  <si>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</si>
  <si>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</si>
  <si>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</si>
  <si>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</si>
  <si>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</si>
  <si>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</si>
  <si>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</si>
  <si>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</si>
  <si>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</si>
  <si>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</si>
  <si>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</si>
  <si>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</si>
  <si>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</si>
  <si>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</si>
  <si>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</si>
  <si>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</si>
  <si>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</si>
  <si>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</si>
  <si>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</si>
  <si>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</si>
  <si>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</si>
  <si>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</si>
  <si>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</si>
  <si>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</si>
  <si>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</si>
  <si>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</si>
  <si>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</si>
  <si>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</si>
  <si>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</si>
  <si>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</si>
  <si>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</si>
  <si>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</si>
  <si>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</si>
  <si>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</si>
  <si>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</si>
  <si>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</si>
  <si>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</si>
  <si>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</si>
  <si>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</si>
  <si>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</si>
  <si>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</si>
  <si>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</si>
  <si>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</si>
  <si>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</si>
  <si>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</si>
  <si>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</si>
  <si>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</si>
  <si>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</si>
  <si>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</si>
  <si>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</si>
  <si>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</si>
  <si>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</si>
  <si>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</si>
  <si>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</si>
  <si>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</si>
  <si>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</si>
  <si>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</si>
  <si>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</si>
  <si>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</si>
  <si>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</si>
  <si>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</si>
  <si>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</si>
  <si>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</si>
  <si>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</si>
  <si>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</si>
  <si>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</si>
  <si>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</si>
  <si>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</si>
  <si>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</si>
  <si>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</si>
  <si>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</si>
  <si>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</si>
  <si>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</si>
  <si>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</si>
  <si>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</si>
  <si>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</si>
  <si>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</si>
  <si>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</si>
  <si>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</si>
  <si>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</si>
  <si>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</si>
  <si>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</si>
  <si>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</si>
  <si>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</si>
  <si>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</si>
  <si>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</si>
  <si>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</si>
  <si>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</si>
  <si>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</si>
  <si>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</si>
  <si>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</si>
  <si>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</si>
  <si>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</si>
  <si>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</si>
  <si>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</si>
  <si>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</si>
  <si>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</si>
  <si>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</si>
  <si>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</si>
  <si>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</si>
  <si>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</si>
  <si>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</si>
  <si>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</si>
  <si>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</si>
  <si>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</si>
  <si>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</si>
  <si>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</si>
  <si>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</si>
  <si>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</si>
  <si>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</si>
  <si>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</si>
  <si>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</si>
  <si>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</si>
  <si>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</si>
  <si>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</si>
  <si>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</si>
  <si>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</si>
  <si>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</si>
  <si>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</si>
  <si>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</si>
  <si>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</si>
  <si>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</si>
  <si>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</si>
  <si>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</si>
  <si>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</si>
  <si>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</si>
  <si>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</si>
  <si>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</si>
  <si>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</si>
  <si>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</si>
  <si>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</si>
  <si>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</si>
  <si>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</si>
  <si>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</si>
  <si>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</si>
  <si>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</si>
  <si>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</si>
  <si>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</si>
  <si>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</si>
  <si>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</si>
  <si>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</si>
  <si>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</si>
  <si>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</si>
  <si>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</si>
  <si>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</si>
  <si>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</si>
  <si>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</si>
  <si>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</si>
  <si>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</si>
  <si>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</si>
  <si>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</si>
  <si>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</si>
  <si>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</si>
  <si>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</si>
  <si>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</si>
  <si>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</si>
  <si>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</si>
  <si>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</si>
  <si>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</si>
  <si>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</si>
  <si>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</si>
  <si>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</si>
  <si>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</si>
  <si>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</si>
  <si>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</si>
  <si>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</si>
  <si>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</si>
  <si>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</si>
  <si>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</si>
  <si>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</si>
  <si>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</si>
  <si>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</si>
  <si>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</si>
  <si>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</si>
  <si>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</si>
  <si>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</si>
  <si>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</si>
  <si>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</si>
  <si>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</si>
  <si>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</si>
  <si>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</si>
  <si>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</si>
  <si>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</si>
  <si>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</si>
  <si>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</si>
  <si>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</si>
  <si>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</si>
  <si>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</si>
  <si>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</si>
  <si>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</si>
  <si>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</si>
  <si>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</si>
  <si>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</si>
  <si>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</si>
  <si>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</si>
  <si>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</si>
  <si>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</si>
  <si>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</si>
  <si>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</si>
  <si>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</si>
  <si>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</si>
  <si>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</si>
  <si>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</si>
  <si>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</si>
  <si>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</si>
  <si>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</si>
  <si>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</si>
  <si>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</si>
  <si>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</si>
  <si>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</si>
  <si>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</si>
  <si>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</si>
  <si>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</si>
  <si>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</si>
  <si>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</si>
  <si>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</si>
  <si>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</si>
  <si>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</si>
  <si>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</si>
  <si>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</si>
  <si>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</si>
  <si>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</si>
  <si>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</si>
  <si>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</si>
  <si>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</si>
  <si>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</si>
  <si>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</si>
  <si>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</si>
  <si>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</si>
  <si>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</si>
  <si>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</si>
  <si>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</si>
  <si>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</si>
  <si>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</si>
  <si>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</si>
  <si>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</si>
  <si>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</si>
  <si>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</si>
  <si>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</si>
  <si>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</si>
  <si>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</si>
  <si>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</si>
  <si>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</si>
  <si>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</si>
  <si>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</si>
  <si>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</si>
  <si>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</si>
  <si>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</si>
  <si>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</si>
  <si>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</si>
  <si>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</si>
  <si>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</si>
  <si>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</si>
  <si>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</si>
  <si>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</si>
  <si>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</si>
  <si>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</si>
  <si>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</si>
  <si>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</si>
  <si>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</si>
  <si>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</si>
  <si>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</si>
  <si>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</si>
  <si>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</si>
  <si>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</si>
  <si>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</si>
  <si>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</si>
  <si>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</si>
  <si>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</si>
  <si>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</si>
  <si>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</si>
  <si>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</si>
  <si>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</si>
  <si>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</si>
  <si>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</si>
  <si>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</si>
  <si>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</si>
  <si>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</si>
  <si>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</si>
  <si>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</si>
  <si>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</si>
  <si>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</si>
  <si>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</si>
  <si>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</si>
  <si>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</si>
  <si>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</si>
  <si>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</si>
  <si>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</si>
  <si>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</si>
  <si>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</si>
  <si>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</si>
  <si>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</si>
  <si>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</si>
  <si>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</si>
  <si>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</si>
  <si>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</si>
  <si>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</si>
  <si>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</si>
  <si>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</si>
  <si>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</si>
  <si>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</si>
  <si>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</si>
  <si>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</si>
  <si>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</si>
  <si>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</si>
  <si>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</si>
  <si>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</si>
  <si>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</si>
  <si>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</si>
  <si>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</si>
  <si>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</si>
  <si>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</si>
  <si>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</si>
  <si>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</si>
  <si>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</si>
  <si>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</si>
  <si>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</si>
  <si>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</si>
  <si>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</si>
  <si>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</si>
  <si>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</si>
  <si>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</si>
  <si>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</si>
  <si>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</si>
  <si>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</si>
  <si>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</si>
  <si>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</si>
  <si>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</si>
  <si>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</si>
  <si>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</si>
  <si>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</si>
  <si>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</si>
  <si>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</si>
  <si>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</si>
  <si>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</si>
  <si>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</si>
  <si>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</si>
  <si>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</si>
  <si>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</si>
  <si>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</si>
  <si>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</si>
  <si>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</si>
  <si>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</si>
  <si>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</si>
  <si>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</si>
  <si>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</si>
  <si>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</si>
  <si>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</si>
  <si>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</si>
  <si>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</si>
  <si>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</si>
  <si>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</si>
  <si>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</si>
  <si>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</si>
  <si>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</si>
  <si>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</si>
  <si>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</si>
  <si>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</si>
  <si>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</si>
  <si>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</si>
  <si>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</si>
  <si>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</si>
  <si>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</si>
  <si>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</si>
  <si>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</si>
  <si>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</si>
  <si>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</si>
  <si>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</si>
  <si>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</si>
  <si>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</si>
  <si>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</si>
  <si>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</si>
  <si>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</si>
  <si>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</si>
  <si>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</si>
  <si>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</si>
  <si>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</si>
  <si>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</si>
  <si>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</si>
  <si>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</si>
  <si>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</si>
  <si>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</si>
  <si>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</si>
  <si>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</si>
  <si>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</si>
  <si>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</si>
  <si>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</si>
  <si>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</si>
  <si>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</si>
  <si>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</si>
  <si>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</si>
  <si>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</si>
  <si>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</si>
  <si>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</si>
  <si>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</si>
  <si>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</si>
  <si>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</si>
  <si>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</si>
  <si>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</si>
  <si>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</si>
  <si>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</si>
  <si>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</si>
  <si>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</si>
  <si>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</si>
  <si>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</si>
  <si>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</si>
  <si>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</si>
  <si>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</si>
  <si>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</si>
  <si>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</si>
  <si>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</si>
  <si>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</si>
  <si>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</si>
  <si>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</si>
  <si>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</si>
  <si>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</si>
  <si>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</si>
  <si>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</si>
  <si>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</si>
  <si>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</si>
  <si>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</si>
  <si>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</si>
  <si>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</si>
  <si>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</si>
  <si>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</si>
  <si>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</si>
  <si>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</si>
  <si>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</si>
  <si>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</si>
  <si>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</si>
  <si>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</si>
  <si>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</si>
  <si>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</si>
  <si>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</si>
  <si>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</si>
  <si>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</si>
  <si>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</si>
  <si>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</si>
  <si>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</si>
  <si>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</si>
  <si>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</si>
  <si>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</si>
  <si>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</si>
  <si>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</si>
  <si>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</si>
  <si>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</si>
  <si>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</si>
  <si>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</si>
  <si>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</si>
  <si>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</si>
  <si>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</si>
  <si>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</si>
  <si>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</si>
  <si>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</si>
  <si>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</si>
  <si>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</si>
  <si>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</si>
  <si>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</si>
  <si>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</si>
  <si>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</si>
  <si>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</si>
  <si>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</si>
  <si>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</si>
  <si>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</si>
  <si>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</si>
  <si>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</si>
  <si>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</si>
  <si>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</si>
  <si>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</si>
  <si>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</si>
  <si>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</si>
  <si>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</si>
  <si>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</si>
  <si>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</si>
  <si>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</si>
  <si>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</si>
  <si>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</si>
  <si>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</si>
  <si>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</si>
  <si>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</si>
  <si>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</si>
  <si>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</si>
  <si>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</si>
  <si>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</si>
  <si>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</si>
  <si>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</si>
  <si>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</si>
  <si>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</si>
  <si>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</si>
  <si>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</si>
  <si>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</si>
  <si>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</si>
  <si>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</si>
  <si>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</si>
  <si>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</si>
  <si>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</si>
  <si>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</si>
  <si>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</si>
  <si>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</si>
  <si>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</si>
  <si>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</si>
  <si>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</si>
  <si>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</si>
  <si>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</si>
  <si>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</si>
  <si>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</si>
  <si>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</si>
  <si>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</si>
  <si>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</si>
  <si>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</si>
  <si>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</si>
  <si>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</si>
  <si>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</si>
  <si>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</si>
  <si>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</si>
  <si>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</si>
  <si>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</si>
  <si>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</si>
  <si>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</si>
  <si>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</si>
  <si>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</si>
  <si>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</si>
  <si>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</si>
  <si>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</si>
  <si>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</si>
  <si>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</si>
  <si>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</si>
  <si>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</si>
  <si>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</si>
  <si>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</si>
  <si>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</si>
  <si>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</si>
  <si>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</si>
  <si>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</si>
  <si>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</si>
  <si>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</si>
  <si>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</si>
  <si>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</si>
  <si>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</si>
  <si>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</si>
  <si>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</si>
  <si>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</si>
  <si>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</si>
  <si>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</si>
  <si>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</si>
  <si>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</si>
  <si>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</si>
  <si>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</si>
  <si>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</si>
  <si>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</si>
  <si>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</si>
  <si>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</si>
  <si>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</si>
  <si>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</si>
  <si>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</si>
  <si>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</si>
  <si>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</si>
  <si>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</si>
  <si>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</si>
  <si>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</si>
  <si>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</si>
  <si>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</si>
  <si>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</si>
  <si>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</si>
  <si>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</si>
  <si>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</si>
  <si>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</si>
  <si>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</si>
  <si>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</si>
  <si>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</si>
  <si>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</si>
  <si>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</si>
  <si>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</si>
  <si>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</si>
  <si>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</si>
  <si>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</si>
  <si>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</si>
  <si>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</si>
  <si>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</si>
  <si>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</si>
  <si>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</si>
  <si>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</si>
  <si>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</si>
  <si>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</si>
  <si>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</si>
  <si>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</si>
  <si>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</si>
  <si>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</si>
  <si>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</si>
  <si>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</si>
  <si>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</si>
  <si>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</si>
  <si>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</si>
  <si>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</si>
  <si>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</si>
  <si>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</si>
  <si>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</si>
  <si>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</si>
  <si>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</si>
  <si>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</si>
  <si>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</si>
  <si>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</si>
  <si>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</si>
  <si>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</si>
  <si>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</si>
  <si>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</si>
  <si>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</si>
  <si>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</si>
  <si>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</si>
  <si>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</si>
  <si>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</si>
  <si>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</si>
  <si>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</si>
  <si>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</si>
  <si>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</si>
  <si>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</si>
  <si>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</si>
  <si>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</si>
  <si>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</si>
  <si>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</si>
  <si>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</si>
  <si>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</si>
  <si>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</si>
  <si>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</si>
  <si>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</si>
  <si>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</si>
  <si>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</si>
  <si>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</si>
  <si>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</si>
  <si>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</si>
  <si>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</si>
  <si>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</si>
  <si>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</si>
  <si>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</si>
  <si>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</si>
  <si>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</si>
  <si>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</si>
  <si>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</si>
  <si>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</si>
  <si>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</si>
  <si>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</si>
  <si>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</si>
  <si>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</si>
  <si>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</si>
  <si>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</si>
  <si>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</si>
  <si>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</si>
  <si>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</si>
  <si>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</si>
  <si>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</si>
  <si>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</si>
  <si>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</si>
  <si>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</si>
  <si>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</si>
  <si>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</si>
  <si>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</si>
  <si>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</si>
  <si>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</si>
  <si>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</si>
  <si>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</si>
  <si>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</si>
  <si>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</si>
  <si>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</si>
  <si>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</si>
  <si>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</si>
  <si>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</si>
  <si>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</si>
  <si>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</si>
  <si>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</si>
  <si>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</si>
  <si>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</si>
  <si>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</si>
  <si>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</si>
  <si>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</si>
  <si>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</si>
  <si>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</si>
  <si>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</si>
  <si>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</si>
  <si>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</si>
  <si>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</si>
  <si>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</si>
  <si>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</si>
  <si>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</si>
  <si>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</si>
  <si>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</si>
  <si>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</si>
  <si>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</si>
  <si>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</si>
  <si>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</si>
  <si>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</si>
  <si>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</si>
  <si>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</si>
  <si>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</si>
  <si>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</si>
  <si>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</si>
  <si>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</si>
  <si>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</si>
  <si>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</si>
  <si>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</si>
  <si>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</si>
  <si>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</si>
  <si>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</si>
  <si>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</si>
  <si>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</si>
  <si>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</si>
  <si>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</si>
  <si>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</si>
  <si>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</si>
  <si>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</si>
  <si>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</si>
  <si>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</si>
  <si>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</si>
  <si>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</si>
  <si>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</si>
  <si>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</si>
  <si>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</si>
  <si>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</si>
  <si>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</si>
  <si>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</si>
  <si>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</si>
  <si>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</si>
  <si>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</si>
  <si>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</si>
  <si>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</si>
  <si>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</si>
  <si>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</si>
  <si>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</si>
  <si>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</si>
  <si>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</si>
  <si>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</si>
  <si>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</si>
  <si>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</si>
  <si>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</si>
  <si>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</si>
  <si>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</si>
  <si>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</si>
  <si>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</si>
  <si>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</si>
  <si>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</si>
  <si>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</si>
  <si>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</si>
  <si>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</si>
  <si>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</si>
  <si>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</si>
  <si>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</si>
  <si>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</si>
  <si>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</si>
  <si>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</si>
  <si>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</si>
  <si>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</si>
  <si>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</si>
  <si>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</si>
  <si>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</si>
  <si>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</si>
  <si>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</si>
  <si>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</si>
  <si>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</si>
  <si>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</si>
  <si>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</si>
  <si>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</si>
  <si>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</si>
  <si>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</si>
  <si>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</si>
  <si>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</si>
  <si>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</si>
  <si>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</si>
  <si>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</si>
  <si>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</si>
  <si>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</si>
  <si>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</si>
  <si>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</si>
  <si>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</si>
  <si>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</si>
  <si>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</si>
  <si>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</si>
  <si>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</si>
  <si>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</si>
  <si>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</si>
  <si>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</si>
  <si>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</si>
  <si>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</si>
  <si>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</si>
  <si>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</si>
  <si>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</si>
  <si>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</si>
  <si>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</si>
  <si>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</si>
  <si>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</si>
  <si>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</si>
  <si>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</si>
  <si>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</si>
  <si>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</si>
  <si>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</si>
  <si>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</si>
  <si>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</si>
  <si>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</si>
  <si>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</si>
  <si>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</si>
  <si>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</si>
  <si>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</si>
  <si>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</si>
  <si>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</si>
  <si>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</si>
  <si>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</si>
  <si>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</si>
  <si>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</si>
  <si>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</si>
  <si>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</si>
  <si>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</si>
  <si>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</si>
  <si>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</si>
  <si>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</si>
  <si>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</si>
  <si>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</si>
  <si>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</si>
  <si>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</si>
  <si>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</si>
  <si>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</si>
  <si>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</si>
  <si>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</si>
  <si>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</si>
  <si>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</si>
  <si>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</si>
  <si>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</si>
  <si>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</si>
  <si>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</si>
  <si>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</si>
  <si>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</si>
  <si>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</si>
  <si>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</si>
  <si>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</si>
  <si>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</si>
  <si>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</si>
  <si>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</si>
  <si>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</si>
  <si>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</si>
  <si>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</si>
  <si>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</si>
  <si>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</si>
  <si>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</si>
  <si>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</si>
  <si>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</si>
  <si>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</si>
  <si>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</si>
  <si>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</si>
  <si>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</si>
  <si>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</si>
  <si>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</si>
  <si>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</si>
  <si>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</si>
  <si>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</si>
  <si>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</si>
  <si>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</si>
  <si>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</si>
  <si>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</si>
  <si>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</si>
  <si>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</si>
  <si>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</si>
  <si>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</si>
  <si>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</si>
  <si>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</si>
  <si>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</si>
  <si>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</si>
  <si>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</si>
  <si>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</si>
  <si>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</si>
  <si>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</si>
  <si>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</si>
  <si>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</si>
  <si>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</si>
  <si>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</si>
  <si>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</si>
  <si>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</si>
  <si>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</si>
  <si>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</si>
  <si>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</si>
  <si>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</si>
  <si>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</si>
  <si>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</si>
  <si>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</si>
  <si>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</si>
  <si>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</si>
  <si>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</si>
  <si>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</si>
  <si>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</si>
  <si>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</si>
  <si>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</si>
  <si>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</si>
  <si>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</si>
  <si>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</si>
  <si>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</si>
  <si>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</si>
  <si>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</si>
  <si>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</si>
  <si>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</si>
  <si>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</si>
  <si>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</si>
  <si>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</si>
  <si>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</si>
  <si>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</si>
  <si>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</si>
  <si>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</si>
  <si>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</si>
  <si>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</si>
  <si>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</si>
  <si>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</si>
  <si>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</si>
  <si>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</si>
  <si>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</si>
  <si>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</si>
  <si>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</si>
  <si>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</si>
  <si>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</si>
  <si>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</si>
  <si>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</si>
  <si>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</si>
  <si>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</si>
  <si>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</si>
  <si>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</si>
  <si>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</si>
  <si>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</si>
  <si>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</si>
  <si>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</si>
  <si>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</si>
  <si>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</si>
  <si>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</si>
  <si>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</si>
  <si>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</si>
  <si>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</si>
  <si>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</si>
  <si>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</si>
  <si>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</si>
  <si>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</si>
  <si>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</si>
  <si>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</si>
  <si>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</si>
  <si>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</si>
  <si>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</si>
  <si>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</si>
  <si>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</si>
  <si>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</si>
  <si>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</si>
  <si>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</si>
  <si>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</si>
  <si>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</si>
  <si>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</si>
  <si>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</si>
  <si>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</si>
  <si>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</si>
  <si>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</si>
  <si>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</si>
  <si>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</si>
  <si>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</si>
  <si>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</si>
  <si>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</si>
  <si>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</si>
  <si>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</si>
  <si>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</si>
  <si>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</si>
  <si>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</si>
  <si>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</si>
  <si>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</si>
  <si>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</si>
  <si>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</si>
  <si>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</si>
  <si>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</si>
  <si>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</si>
  <si>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</si>
  <si>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</si>
  <si>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</si>
  <si>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</si>
  <si>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</si>
  <si>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</si>
  <si>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</si>
  <si>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</si>
  <si>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</si>
  <si>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</si>
  <si>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</si>
  <si>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</si>
  <si>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</si>
  <si>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</si>
  <si>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</si>
  <si>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</si>
  <si>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</si>
  <si>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</si>
  <si>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</si>
  <si>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</si>
  <si>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</si>
  <si>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</si>
  <si>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</si>
  <si>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</si>
  <si>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</si>
  <si>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</si>
  <si>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</si>
  <si>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</si>
  <si>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</si>
  <si>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</si>
  <si>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</si>
  <si>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</si>
  <si>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</si>
  <si>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</si>
  <si>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</si>
  <si>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</si>
  <si>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</si>
  <si>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</si>
  <si>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</si>
  <si>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</si>
  <si>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</si>
  <si>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</si>
  <si>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</si>
  <si>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</si>
  <si>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</si>
  <si>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</si>
  <si>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</si>
  <si>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</si>
  <si>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</si>
  <si>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</si>
  <si>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</si>
  <si>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</si>
  <si>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</si>
  <si>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</si>
  <si>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</si>
  <si>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</si>
  <si>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</si>
  <si>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</si>
  <si>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</si>
  <si>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</si>
  <si>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</si>
  <si>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</si>
  <si>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</si>
  <si>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</si>
  <si>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</si>
  <si>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</si>
  <si>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</si>
  <si>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</si>
  <si>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</si>
  <si>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</si>
  <si>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</si>
  <si>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</si>
  <si>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</si>
  <si>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</si>
  <si>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</si>
  <si>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</si>
  <si>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</si>
  <si>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</si>
  <si>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</si>
  <si>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</si>
  <si>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</si>
  <si>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</si>
  <si>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</si>
  <si>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</si>
  <si>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</si>
  <si>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</si>
  <si>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</si>
  <si>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</si>
  <si>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</si>
  <si>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</si>
  <si>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</si>
  <si>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</si>
  <si>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</si>
  <si>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</si>
  <si>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</si>
  <si>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</si>
  <si>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</si>
  <si>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</si>
  <si>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</si>
  <si>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</si>
  <si>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</si>
  <si>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</si>
  <si>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</si>
  <si>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</si>
  <si>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</si>
  <si>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</si>
  <si>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</si>
  <si>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</si>
  <si>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</si>
  <si>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</si>
  <si>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</si>
  <si>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</si>
  <si>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</si>
  <si>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</si>
  <si>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</si>
  <si>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</si>
  <si>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</si>
  <si>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</si>
  <si>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</si>
  <si>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</si>
  <si>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</si>
  <si>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</si>
  <si>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</si>
  <si>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</si>
  <si>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</si>
  <si>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</si>
  <si>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</si>
  <si>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</si>
  <si>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</si>
  <si>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</si>
  <si>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</si>
  <si>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</si>
  <si>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</si>
  <si>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</si>
  <si>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</si>
  <si>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</si>
  <si>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</si>
  <si>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</si>
  <si>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</si>
  <si>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</si>
  <si>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</si>
  <si>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</si>
  <si>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</si>
  <si>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</si>
  <si>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</si>
  <si>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</si>
  <si>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</si>
  <si>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</si>
  <si>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</si>
  <si>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</si>
  <si>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</si>
  <si>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</si>
  <si>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</si>
  <si>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</si>
  <si>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</si>
  <si>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</si>
  <si>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</si>
  <si>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</si>
  <si>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</si>
  <si>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</si>
  <si>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</si>
  <si>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</si>
  <si>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</si>
  <si>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</si>
  <si>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</si>
  <si>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</si>
  <si>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</si>
  <si>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</si>
  <si>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</si>
  <si>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</si>
  <si>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</si>
  <si>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</si>
  <si>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</si>
  <si>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</si>
  <si>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</si>
  <si>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</si>
  <si>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</si>
  <si>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</si>
  <si>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</si>
  <si>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</si>
  <si>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</si>
  <si>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</si>
  <si>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</si>
  <si>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</si>
  <si>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</si>
  <si>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</si>
  <si>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</si>
  <si>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</si>
  <si>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</si>
  <si>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</si>
  <si>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</si>
  <si>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</si>
  <si>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</si>
  <si>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</si>
  <si>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</si>
  <si>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</si>
  <si>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</si>
  <si>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</si>
  <si>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</si>
  <si>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</si>
  <si>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</si>
  <si>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</si>
  <si>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</si>
  <si>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</si>
  <si>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</si>
  <si>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</si>
  <si>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</si>
  <si>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</si>
  <si>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</si>
  <si>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</si>
  <si>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</si>
  <si>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</si>
  <si>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</si>
  <si>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</si>
  <si>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</si>
  <si>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</si>
  <si>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</si>
  <si>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</si>
  <si>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</si>
  <si>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</si>
  <si>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</si>
  <si>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</si>
  <si>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</si>
  <si>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</si>
  <si>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</si>
  <si>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</si>
  <si>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</si>
  <si>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</si>
  <si>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</si>
  <si>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</si>
  <si>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</si>
  <si>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</si>
  <si>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</si>
  <si>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</si>
  <si>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</si>
  <si>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</si>
  <si>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</si>
  <si>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</si>
  <si>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</si>
  <si>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</si>
  <si>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</si>
  <si>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</si>
  <si>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</si>
  <si>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</si>
  <si>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</si>
  <si>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</si>
  <si>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</si>
  <si>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</si>
  <si>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</si>
  <si>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</si>
  <si>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</si>
  <si>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</si>
  <si>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</si>
  <si>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</si>
  <si>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</si>
  <si>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</si>
  <si>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</si>
  <si>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</si>
  <si>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</si>
  <si>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</si>
  <si>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</si>
  <si>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</si>
  <si>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</si>
  <si>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</si>
  <si>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</si>
  <si>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</si>
  <si>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</si>
  <si>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</si>
  <si>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</si>
  <si>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</si>
  <si>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</si>
  <si>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</si>
  <si>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</si>
  <si>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</si>
  <si>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</si>
  <si>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</si>
  <si>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</si>
  <si>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</si>
  <si>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</si>
  <si>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</si>
  <si>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</si>
  <si>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</si>
  <si>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</si>
  <si>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</si>
  <si>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</si>
  <si>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</si>
  <si>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</si>
  <si>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</si>
  <si>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</si>
  <si>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</si>
  <si>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</si>
  <si>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</si>
  <si>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</si>
  <si>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</si>
  <si>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</si>
  <si>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</si>
  <si>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</si>
  <si>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</si>
  <si>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</si>
  <si>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</si>
  <si>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</si>
  <si>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</si>
  <si>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</si>
  <si>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</si>
  <si>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</si>
  <si>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</si>
  <si>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</si>
  <si>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</si>
  <si>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</si>
  <si>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</si>
  <si>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</si>
  <si>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</si>
  <si>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</si>
  <si>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</si>
  <si>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</si>
  <si>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</si>
  <si>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</si>
  <si>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</si>
  <si>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</si>
  <si>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</si>
  <si>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</si>
  <si>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</si>
  <si>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</si>
  <si>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</si>
  <si>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</si>
  <si>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</si>
  <si>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</si>
  <si>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</si>
  <si>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</si>
  <si>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</si>
  <si>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</si>
  <si>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</si>
  <si>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</si>
  <si>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</si>
  <si>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</si>
  <si>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</si>
  <si>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</si>
  <si>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</si>
  <si>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</si>
  <si>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</si>
  <si>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</si>
  <si>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</si>
  <si>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</si>
  <si>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</si>
  <si>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</si>
  <si>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</si>
  <si>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</si>
  <si>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</si>
  <si>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</si>
  <si>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</si>
  <si>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</si>
  <si>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</si>
  <si>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</si>
  <si>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</si>
  <si>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</si>
  <si>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</si>
  <si>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</si>
  <si>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</si>
  <si>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</si>
  <si>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</si>
  <si>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</si>
  <si>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</si>
  <si>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</si>
  <si>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</si>
  <si>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</si>
  <si>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</si>
  <si>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</si>
  <si>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</si>
  <si>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</si>
  <si>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</si>
  <si>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</si>
  <si>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</si>
  <si>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</si>
  <si>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</si>
  <si>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</si>
  <si>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</si>
  <si>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</si>
  <si>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</si>
  <si>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</si>
  <si>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</si>
  <si>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</si>
  <si>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</si>
  <si>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</si>
  <si>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</si>
  <si>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</si>
  <si>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</si>
  <si>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</si>
  <si>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</si>
  <si>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</si>
  <si>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</si>
  <si>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</si>
  <si>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</si>
  <si>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</si>
  <si>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</si>
  <si>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</si>
  <si>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</si>
  <si>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</si>
  <si>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</si>
  <si>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</si>
  <si>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</si>
  <si>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</si>
  <si>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</si>
  <si>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</si>
  <si>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</si>
  <si>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</si>
  <si>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</si>
  <si>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</si>
  <si>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</si>
  <si>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</si>
  <si>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</si>
  <si>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</si>
  <si>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</si>
  <si>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</si>
  <si>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</si>
  <si>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</si>
  <si>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</si>
  <si>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</si>
  <si>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</si>
  <si>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</si>
  <si>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</si>
  <si>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</si>
  <si>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</si>
  <si>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</si>
  <si>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</si>
  <si>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</si>
  <si>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</si>
  <si>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</si>
  <si>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</si>
  <si>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</si>
  <si>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</si>
  <si>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</si>
  <si>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</si>
  <si>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</si>
  <si>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</si>
  <si>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</si>
  <si>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</si>
  <si>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</si>
  <si>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</si>
  <si>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</si>
  <si>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</si>
  <si>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</si>
  <si>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</si>
  <si>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</si>
  <si>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</si>
  <si>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</si>
  <si>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</si>
  <si>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</si>
  <si>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</si>
  <si>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</si>
  <si>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</si>
  <si>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</si>
  <si>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</si>
  <si>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</si>
  <si>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</si>
  <si>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</si>
  <si>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</si>
  <si>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</si>
  <si>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</si>
  <si>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</si>
  <si>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</si>
  <si>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</si>
  <si>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</si>
  <si>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</si>
  <si>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</si>
  <si>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</si>
  <si>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</si>
  <si>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</si>
  <si>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</si>
  <si>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</si>
  <si>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</si>
  <si>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</si>
  <si>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</si>
  <si>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</si>
  <si>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</si>
  <si>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</si>
  <si>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</si>
  <si>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</si>
  <si>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</si>
  <si>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</si>
  <si>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</si>
  <si>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</si>
  <si>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</si>
  <si>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</si>
  <si>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</si>
  <si>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</si>
  <si>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</si>
  <si>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</si>
  <si>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</si>
  <si>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</si>
  <si>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</si>
  <si>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</si>
  <si>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</si>
  <si>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</si>
  <si>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</si>
  <si>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</si>
  <si>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</si>
  <si>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</si>
  <si>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</si>
  <si>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</si>
  <si>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</si>
  <si>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</si>
  <si>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</si>
  <si>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</si>
  <si>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</si>
  <si>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</si>
  <si>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</si>
  <si>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</si>
  <si>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</si>
  <si>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</si>
  <si>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</si>
  <si>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</si>
  <si>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</si>
  <si>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</si>
  <si>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</si>
  <si>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</si>
  <si>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</si>
  <si>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</si>
  <si>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</si>
  <si>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</si>
  <si>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</si>
  <si>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</si>
  <si>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</si>
  <si>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</si>
  <si>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</si>
  <si>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</si>
  <si>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</si>
  <si>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</si>
  <si>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</si>
  <si>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</si>
  <si>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</si>
  <si>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</si>
  <si>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</si>
  <si>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</si>
  <si>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</si>
  <si>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</si>
  <si>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</si>
  <si>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</si>
  <si>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</si>
  <si>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</si>
  <si>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</si>
  <si>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</si>
  <si>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</si>
  <si>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</si>
  <si>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</si>
  <si>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</si>
  <si>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</si>
  <si>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</si>
  <si>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</si>
  <si>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</si>
  <si>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</si>
  <si>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</si>
  <si>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</si>
  <si>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</si>
  <si>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</si>
  <si>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</si>
  <si>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</si>
  <si>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</si>
  <si>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</si>
  <si>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</si>
  <si>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</si>
  <si>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</si>
  <si>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</si>
  <si>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</si>
  <si>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</si>
  <si>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</si>
  <si>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</si>
  <si>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</si>
  <si>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</si>
  <si>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</si>
  <si>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</si>
  <si>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</si>
  <si>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</si>
  <si>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</si>
  <si>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</si>
  <si>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</si>
  <si>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</si>
  <si>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</si>
  <si>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</si>
  <si>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</si>
  <si>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MergedServices</t>
  </si>
  <si>
    <t>Gambela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</si>
</sst>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CC573BF1-C3F2-8D7D-0C45-03359ABF8074}"/>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5F23686E-AC3F-3207-3A6A-C6A5DBB51D9E}"/>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17369EAA-4064-A5DC-C318-E8361FDD9FD0}"/>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B569966E-7CA5-F56B-1B9E-0EF0205F7012}"/>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3696C9FF-1375-D26A-00F2-D6D1D2152CB0}"/>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9ABC9D59-E59B-BBC5-EA25-E0BD15237708}"/>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0FA00F2F-0B13-0292-E921-F40474A1AEFB}"/>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199ABF57-1A3C-786E-B4DF-D9AB9A3603A6}"/>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6139C66D-4680-F721-770E-276C59212C21}"/>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12603655-0AE3-59CF-40A2-302AA0924B1D}"/>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E4809F5C-9D44-D5A0-AA1D-C131181A8EE8}"/>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9F93CA17-B67D-443B-AD40-25DA5BD4655C}"/>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FB707F77-9200-6301-8640-A8C448B5DF05}"/>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3E433885-53BF-42BD-DACC-871772DD3900}"/>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E2EFFBCC-B1BC-65C1-EC5A-90BA47A213E5}"/>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C2EEE940-1A6C-6D8B-9376-121433D80ADA}"/>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56FF3F29-A404-5B8C-CD0D-E871CB7BFB98}"/>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8C419312-6ABC-E452-3D84-A3CE9AD4017C}"/>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3297</v>
      </c>
      <c r="B2" s="55">
        <v>48</v>
      </c>
      <c r="C2" s="55">
        <v>39</v>
      </c>
      <c r="D2" s="55">
        <v>0.85</v>
      </c>
      <c r="E2" s="55">
        <f>VLOOKUP($A$2,Lookup!$N$2:$R$4,5,FALSE)</f>
        <v>15000</v>
      </c>
      <c r="F2" s="55" t="b">
        <v>1</v>
      </c>
      <c r="G2" s="55" t="b">
        <v>1</v>
      </c>
      <c r="H2" s="55" t="b">
        <v>1</v>
      </c>
      <c r="I2" s="55" t="b">
        <v>1</v>
      </c>
      <c r="J2" s="55" t="str">
        <f>VLOOKUP($A$2,Lookup!$N$2:$P$4,2,FALSE)</f>
        <v>TaskValues_merged</v>
      </c>
      <c r="K2" s="55" t="s">
        <v>21</v>
      </c>
      <c r="L2" s="55" t="s">
        <v>42</v>
      </c>
      <c r="M2" s="55" t="str">
        <f>VLOOKUP($A$2,Lookup!$N$2:$P$4,3,FALSE)</f>
        <v>TaskAllocByCadre_merged</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3298</v>
      </c>
      <c r="C2" t="str">
        <f>VLOOKUP(B2, F2:G17, 2, FALSE)</f>
        <v>ET12</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5396</v>
      </c>
      <c r="C2" s="59">
        <f>ROUND(VLOOKUP(_xlfn.CONCAT(RegionSelect!$C$2,",",A2),Pop_female!$A:$D,4,FALSE),0)</f>
        <v>5409</v>
      </c>
      <c r="D2" s="59">
        <f>C2+B2</f>
        <v>10805</v>
      </c>
    </row>
    <row r="3" spans="1:7" x14ac:dyDescent="0.2">
      <c r="A3" s="57">
        <v>1</v>
      </c>
      <c r="B3" s="59">
        <f>ROUND(VLOOKUP(_xlfn.CONCAT(RegionSelect!$C$2,",",A3),Pop_male!$A:$D,4,FALSE),0)</f>
        <v>5418</v>
      </c>
      <c r="C3" s="59">
        <f>ROUND(VLOOKUP(_xlfn.CONCAT(RegionSelect!$C$2,",",A3),Pop_female!$A:$D,4,FALSE),0)</f>
        <v>5403</v>
      </c>
      <c r="D3" s="59">
        <f t="shared" ref="D3:D66" si="0">C3+B3</f>
        <v>10821</v>
      </c>
      <c r="F3" s="58"/>
    </row>
    <row r="4" spans="1:7" x14ac:dyDescent="0.2">
      <c r="A4" s="57">
        <v>2</v>
      </c>
      <c r="B4" s="59">
        <f>ROUND(VLOOKUP(_xlfn.CONCAT(RegionSelect!$C$2,",",A4),Pop_male!$A:$D,4,FALSE),0)</f>
        <v>5440</v>
      </c>
      <c r="C4" s="59">
        <f>ROUND(VLOOKUP(_xlfn.CONCAT(RegionSelect!$C$2,",",A4),Pop_female!$A:$D,4,FALSE),0)</f>
        <v>5397</v>
      </c>
      <c r="D4" s="59">
        <f t="shared" si="0"/>
        <v>10837</v>
      </c>
      <c r="F4" s="58"/>
    </row>
    <row r="5" spans="1:7" x14ac:dyDescent="0.2">
      <c r="A5" s="57">
        <v>3</v>
      </c>
      <c r="B5" s="59">
        <f>ROUND(VLOOKUP(_xlfn.CONCAT(RegionSelect!$C$2,",",A5),Pop_male!$A:$D,4,FALSE),0)</f>
        <v>5462</v>
      </c>
      <c r="C5" s="59">
        <f>ROUND(VLOOKUP(_xlfn.CONCAT(RegionSelect!$C$2,",",A5),Pop_female!$A:$D,4,FALSE),0)</f>
        <v>5392</v>
      </c>
      <c r="D5" s="59">
        <f t="shared" si="0"/>
        <v>10854</v>
      </c>
      <c r="F5" s="58"/>
    </row>
    <row r="6" spans="1:7" x14ac:dyDescent="0.2">
      <c r="A6" s="57">
        <v>4</v>
      </c>
      <c r="B6" s="59">
        <f>ROUND(VLOOKUP(_xlfn.CONCAT(RegionSelect!$C$2,",",A6),Pop_male!$A:$D,4,FALSE),0)</f>
        <v>5484</v>
      </c>
      <c r="C6" s="59">
        <f>ROUND(VLOOKUP(_xlfn.CONCAT(RegionSelect!$C$2,",",A6),Pop_female!$A:$D,4,FALSE),0)</f>
        <v>5386</v>
      </c>
      <c r="D6" s="59">
        <f t="shared" si="0"/>
        <v>10870</v>
      </c>
    </row>
    <row r="7" spans="1:7" x14ac:dyDescent="0.2">
      <c r="A7" s="57">
        <v>5</v>
      </c>
      <c r="B7" s="59">
        <f>ROUND(VLOOKUP(_xlfn.CONCAT(RegionSelect!$C$2,",",A7),Pop_male!$A:$D,4,FALSE),0)</f>
        <v>5505</v>
      </c>
      <c r="C7" s="59">
        <f>ROUND(VLOOKUP(_xlfn.CONCAT(RegionSelect!$C$2,",",A7),Pop_female!$A:$D,4,FALSE),0)</f>
        <v>5379</v>
      </c>
      <c r="D7" s="59">
        <f t="shared" si="0"/>
        <v>10884</v>
      </c>
    </row>
    <row r="8" spans="1:7" x14ac:dyDescent="0.2">
      <c r="A8" s="57">
        <v>6</v>
      </c>
      <c r="B8" s="59">
        <f>ROUND(VLOOKUP(_xlfn.CONCAT(RegionSelect!$C$2,",",A8),Pop_male!$A:$D,4,FALSE),0)</f>
        <v>5525</v>
      </c>
      <c r="C8" s="59">
        <f>ROUND(VLOOKUP(_xlfn.CONCAT(RegionSelect!$C$2,",",A8),Pop_female!$A:$D,4,FALSE),0)</f>
        <v>5372</v>
      </c>
      <c r="D8" s="59">
        <f t="shared" si="0"/>
        <v>10897</v>
      </c>
    </row>
    <row r="9" spans="1:7" x14ac:dyDescent="0.2">
      <c r="A9" s="57">
        <v>7</v>
      </c>
      <c r="B9" s="59">
        <f>ROUND(VLOOKUP(_xlfn.CONCAT(RegionSelect!$C$2,",",A9),Pop_male!$A:$D,4,FALSE),0)</f>
        <v>5544</v>
      </c>
      <c r="C9" s="59">
        <f>ROUND(VLOOKUP(_xlfn.CONCAT(RegionSelect!$C$2,",",A9),Pop_female!$A:$D,4,FALSE),0)</f>
        <v>5364</v>
      </c>
      <c r="D9" s="59">
        <f t="shared" si="0"/>
        <v>10908</v>
      </c>
    </row>
    <row r="10" spans="1:7" x14ac:dyDescent="0.2">
      <c r="A10" s="57">
        <v>8</v>
      </c>
      <c r="B10" s="59">
        <f>ROUND(VLOOKUP(_xlfn.CONCAT(RegionSelect!$C$2,",",A10),Pop_male!$A:$D,4,FALSE),0)</f>
        <v>5561</v>
      </c>
      <c r="C10" s="59">
        <f>ROUND(VLOOKUP(_xlfn.CONCAT(RegionSelect!$C$2,",",A10),Pop_female!$A:$D,4,FALSE),0)</f>
        <v>5355</v>
      </c>
      <c r="D10" s="59">
        <f t="shared" si="0"/>
        <v>10916</v>
      </c>
    </row>
    <row r="11" spans="1:7" x14ac:dyDescent="0.2">
      <c r="A11" s="57">
        <v>9</v>
      </c>
      <c r="B11" s="59">
        <f>ROUND(VLOOKUP(_xlfn.CONCAT(RegionSelect!$C$2,",",A11),Pop_male!$A:$D,4,FALSE),0)</f>
        <v>5577</v>
      </c>
      <c r="C11" s="59">
        <f>ROUND(VLOOKUP(_xlfn.CONCAT(RegionSelect!$C$2,",",A11),Pop_female!$A:$D,4,FALSE),0)</f>
        <v>5345</v>
      </c>
      <c r="D11" s="59">
        <f t="shared" si="0"/>
        <v>10922</v>
      </c>
    </row>
    <row r="12" spans="1:7" x14ac:dyDescent="0.2">
      <c r="A12" s="57">
        <v>10</v>
      </c>
      <c r="B12" s="59">
        <f>ROUND(VLOOKUP(_xlfn.CONCAT(RegionSelect!$C$2,",",A12),Pop_male!$A:$D,4,FALSE),0)</f>
        <v>5590</v>
      </c>
      <c r="C12" s="59">
        <f>ROUND(VLOOKUP(_xlfn.CONCAT(RegionSelect!$C$2,",",A12),Pop_female!$A:$D,4,FALSE),0)</f>
        <v>5332</v>
      </c>
      <c r="D12" s="59">
        <f t="shared" si="0"/>
        <v>10922</v>
      </c>
    </row>
    <row r="13" spans="1:7" x14ac:dyDescent="0.2">
      <c r="A13" s="57">
        <v>11</v>
      </c>
      <c r="B13" s="59">
        <f>ROUND(VLOOKUP(_xlfn.CONCAT(RegionSelect!$C$2,",",A13),Pop_male!$A:$D,4,FALSE),0)</f>
        <v>5600</v>
      </c>
      <c r="C13" s="59">
        <f>ROUND(VLOOKUP(_xlfn.CONCAT(RegionSelect!$C$2,",",A13),Pop_female!$A:$D,4,FALSE),0)</f>
        <v>5318</v>
      </c>
      <c r="D13" s="59">
        <f t="shared" si="0"/>
        <v>10918</v>
      </c>
      <c r="G13" s="59"/>
    </row>
    <row r="14" spans="1:7" x14ac:dyDescent="0.2">
      <c r="A14" s="57">
        <v>12</v>
      </c>
      <c r="B14" s="59">
        <f>ROUND(VLOOKUP(_xlfn.CONCAT(RegionSelect!$C$2,",",A14),Pop_male!$A:$D,4,FALSE),0)</f>
        <v>5608</v>
      </c>
      <c r="C14" s="59">
        <f>ROUND(VLOOKUP(_xlfn.CONCAT(RegionSelect!$C$2,",",A14),Pop_female!$A:$D,4,FALSE),0)</f>
        <v>5302</v>
      </c>
      <c r="D14" s="59">
        <f t="shared" si="0"/>
        <v>10910</v>
      </c>
    </row>
    <row r="15" spans="1:7" x14ac:dyDescent="0.2">
      <c r="A15" s="57">
        <v>13</v>
      </c>
      <c r="B15" s="59">
        <f>ROUND(VLOOKUP(_xlfn.CONCAT(RegionSelect!$C$2,",",A15),Pop_male!$A:$D,4,FALSE),0)</f>
        <v>5613</v>
      </c>
      <c r="C15" s="59">
        <f>ROUND(VLOOKUP(_xlfn.CONCAT(RegionSelect!$C$2,",",A15),Pop_female!$A:$D,4,FALSE),0)</f>
        <v>5284</v>
      </c>
      <c r="D15" s="59">
        <f t="shared" si="0"/>
        <v>10897</v>
      </c>
    </row>
    <row r="16" spans="1:7" x14ac:dyDescent="0.2">
      <c r="A16" s="57">
        <v>14</v>
      </c>
      <c r="B16" s="59">
        <f>ROUND(VLOOKUP(_xlfn.CONCAT(RegionSelect!$C$2,",",A16),Pop_male!$A:$D,4,FALSE),0)</f>
        <v>5614</v>
      </c>
      <c r="C16" s="59">
        <f>ROUND(VLOOKUP(_xlfn.CONCAT(RegionSelect!$C$2,",",A16),Pop_female!$A:$D,4,FALSE),0)</f>
        <v>5262</v>
      </c>
      <c r="D16" s="59">
        <f t="shared" si="0"/>
        <v>10876</v>
      </c>
    </row>
    <row r="17" spans="1:4" x14ac:dyDescent="0.2">
      <c r="A17" s="57">
        <v>15</v>
      </c>
      <c r="B17" s="59">
        <f>ROUND(VLOOKUP(_xlfn.CONCAT(RegionSelect!$C$2,",",A17),Pop_male!$A:$D,4,FALSE),0)</f>
        <v>5611</v>
      </c>
      <c r="C17" s="59">
        <f>ROUND(VLOOKUP(_xlfn.CONCAT(RegionSelect!$C$2,",",A17),Pop_female!$A:$D,4,FALSE),0)</f>
        <v>5238</v>
      </c>
      <c r="D17" s="59">
        <f t="shared" si="0"/>
        <v>10849</v>
      </c>
    </row>
    <row r="18" spans="1:4" x14ac:dyDescent="0.2">
      <c r="A18" s="57">
        <v>16</v>
      </c>
      <c r="B18" s="59">
        <f>ROUND(VLOOKUP(_xlfn.CONCAT(RegionSelect!$C$2,",",A18),Pop_male!$A:$D,4,FALSE),0)</f>
        <v>5605</v>
      </c>
      <c r="C18" s="59">
        <f>ROUND(VLOOKUP(_xlfn.CONCAT(RegionSelect!$C$2,",",A18),Pop_female!$A:$D,4,FALSE),0)</f>
        <v>5211</v>
      </c>
      <c r="D18" s="59">
        <f t="shared" si="0"/>
        <v>10816</v>
      </c>
    </row>
    <row r="19" spans="1:4" x14ac:dyDescent="0.2">
      <c r="A19" s="57">
        <v>17</v>
      </c>
      <c r="B19" s="59">
        <f>ROUND(VLOOKUP(_xlfn.CONCAT(RegionSelect!$C$2,",",A19),Pop_male!$A:$D,4,FALSE),0)</f>
        <v>5593</v>
      </c>
      <c r="C19" s="59">
        <f>ROUND(VLOOKUP(_xlfn.CONCAT(RegionSelect!$C$2,",",A19),Pop_female!$A:$D,4,FALSE),0)</f>
        <v>5181</v>
      </c>
      <c r="D19" s="59">
        <f t="shared" si="0"/>
        <v>10774</v>
      </c>
    </row>
    <row r="20" spans="1:4" x14ac:dyDescent="0.2">
      <c r="A20" s="57">
        <v>18</v>
      </c>
      <c r="B20" s="59">
        <f>ROUND(VLOOKUP(_xlfn.CONCAT(RegionSelect!$C$2,",",A20),Pop_male!$A:$D,4,FALSE),0)</f>
        <v>5578</v>
      </c>
      <c r="C20" s="59">
        <f>ROUND(VLOOKUP(_xlfn.CONCAT(RegionSelect!$C$2,",",A20),Pop_female!$A:$D,4,FALSE),0)</f>
        <v>5147</v>
      </c>
      <c r="D20" s="59">
        <f t="shared" si="0"/>
        <v>10725</v>
      </c>
    </row>
    <row r="21" spans="1:4" x14ac:dyDescent="0.2">
      <c r="A21" s="57">
        <v>19</v>
      </c>
      <c r="B21" s="59">
        <f>ROUND(VLOOKUP(_xlfn.CONCAT(RegionSelect!$C$2,",",A21),Pop_male!$A:$D,4,FALSE),0)</f>
        <v>5557</v>
      </c>
      <c r="C21" s="59">
        <f>ROUND(VLOOKUP(_xlfn.CONCAT(RegionSelect!$C$2,",",A21),Pop_female!$A:$D,4,FALSE),0)</f>
        <v>5110</v>
      </c>
      <c r="D21" s="59">
        <f t="shared" si="0"/>
        <v>10667</v>
      </c>
    </row>
    <row r="22" spans="1:4" x14ac:dyDescent="0.2">
      <c r="A22" s="57">
        <v>20</v>
      </c>
      <c r="B22" s="59">
        <f>ROUND(VLOOKUP(_xlfn.CONCAT(RegionSelect!$C$2,",",A22),Pop_male!$A:$D,4,FALSE),0)</f>
        <v>5530</v>
      </c>
      <c r="C22" s="59">
        <f>ROUND(VLOOKUP(_xlfn.CONCAT(RegionSelect!$C$2,",",A22),Pop_female!$A:$D,4,FALSE),0)</f>
        <v>5068</v>
      </c>
      <c r="D22" s="59">
        <f t="shared" si="0"/>
        <v>10598</v>
      </c>
    </row>
    <row r="23" spans="1:4" x14ac:dyDescent="0.2">
      <c r="A23" s="57">
        <v>21</v>
      </c>
      <c r="B23" s="59">
        <f>ROUND(VLOOKUP(_xlfn.CONCAT(RegionSelect!$C$2,",",A23),Pop_male!$A:$D,4,FALSE),0)</f>
        <v>5498</v>
      </c>
      <c r="C23" s="59">
        <f>ROUND(VLOOKUP(_xlfn.CONCAT(RegionSelect!$C$2,",",A23),Pop_female!$A:$D,4,FALSE),0)</f>
        <v>5023</v>
      </c>
      <c r="D23" s="59">
        <f t="shared" si="0"/>
        <v>10521</v>
      </c>
    </row>
    <row r="24" spans="1:4" x14ac:dyDescent="0.2">
      <c r="A24" s="57">
        <v>22</v>
      </c>
      <c r="B24" s="59">
        <f>ROUND(VLOOKUP(_xlfn.CONCAT(RegionSelect!$C$2,",",A24),Pop_male!$A:$D,4,FALSE),0)</f>
        <v>5460</v>
      </c>
      <c r="C24" s="59">
        <f>ROUND(VLOOKUP(_xlfn.CONCAT(RegionSelect!$C$2,",",A24),Pop_female!$A:$D,4,FALSE),0)</f>
        <v>4972</v>
      </c>
      <c r="D24" s="59">
        <f t="shared" si="0"/>
        <v>10432</v>
      </c>
    </row>
    <row r="25" spans="1:4" x14ac:dyDescent="0.2">
      <c r="A25" s="57">
        <v>23</v>
      </c>
      <c r="B25" s="59">
        <f>ROUND(VLOOKUP(_xlfn.CONCAT(RegionSelect!$C$2,",",A25),Pop_male!$A:$D,4,FALSE),0)</f>
        <v>5416</v>
      </c>
      <c r="C25" s="59">
        <f>ROUND(VLOOKUP(_xlfn.CONCAT(RegionSelect!$C$2,",",A25),Pop_female!$A:$D,4,FALSE),0)</f>
        <v>4917</v>
      </c>
      <c r="D25" s="59">
        <f t="shared" si="0"/>
        <v>10333</v>
      </c>
    </row>
    <row r="26" spans="1:4" x14ac:dyDescent="0.2">
      <c r="A26" s="57">
        <v>24</v>
      </c>
      <c r="B26" s="59">
        <f>ROUND(VLOOKUP(_xlfn.CONCAT(RegionSelect!$C$2,",",A26),Pop_male!$A:$D,4,FALSE),0)</f>
        <v>5365</v>
      </c>
      <c r="C26" s="59">
        <f>ROUND(VLOOKUP(_xlfn.CONCAT(RegionSelect!$C$2,",",A26),Pop_female!$A:$D,4,FALSE),0)</f>
        <v>4858</v>
      </c>
      <c r="D26" s="59">
        <f t="shared" si="0"/>
        <v>10223</v>
      </c>
    </row>
    <row r="27" spans="1:4" x14ac:dyDescent="0.2">
      <c r="A27" s="57">
        <v>25</v>
      </c>
      <c r="B27" s="59">
        <f>ROUND(VLOOKUP(_xlfn.CONCAT(RegionSelect!$C$2,",",A27),Pop_male!$A:$D,4,FALSE),0)</f>
        <v>5307</v>
      </c>
      <c r="C27" s="59">
        <f>ROUND(VLOOKUP(_xlfn.CONCAT(RegionSelect!$C$2,",",A27),Pop_female!$A:$D,4,FALSE),0)</f>
        <v>4793</v>
      </c>
      <c r="D27" s="59">
        <f t="shared" si="0"/>
        <v>10100</v>
      </c>
    </row>
    <row r="28" spans="1:4" x14ac:dyDescent="0.2">
      <c r="A28" s="57">
        <v>26</v>
      </c>
      <c r="B28" s="59">
        <f>ROUND(VLOOKUP(_xlfn.CONCAT(RegionSelect!$C$2,",",A28),Pop_male!$A:$D,4,FALSE),0)</f>
        <v>5242</v>
      </c>
      <c r="C28" s="59">
        <f>ROUND(VLOOKUP(_xlfn.CONCAT(RegionSelect!$C$2,",",A28),Pop_female!$A:$D,4,FALSE),0)</f>
        <v>4722</v>
      </c>
      <c r="D28" s="59">
        <f t="shared" si="0"/>
        <v>9964</v>
      </c>
    </row>
    <row r="29" spans="1:4" x14ac:dyDescent="0.2">
      <c r="A29" s="57">
        <v>27</v>
      </c>
      <c r="B29" s="59">
        <f>ROUND(VLOOKUP(_xlfn.CONCAT(RegionSelect!$C$2,",",A29),Pop_male!$A:$D,4,FALSE),0)</f>
        <v>5169</v>
      </c>
      <c r="C29" s="59">
        <f>ROUND(VLOOKUP(_xlfn.CONCAT(RegionSelect!$C$2,",",A29),Pop_female!$A:$D,4,FALSE),0)</f>
        <v>4646</v>
      </c>
      <c r="D29" s="59">
        <f t="shared" si="0"/>
        <v>9815</v>
      </c>
    </row>
    <row r="30" spans="1:4" x14ac:dyDescent="0.2">
      <c r="A30" s="57">
        <v>28</v>
      </c>
      <c r="B30" s="59">
        <f>ROUND(VLOOKUP(_xlfn.CONCAT(RegionSelect!$C$2,",",A30),Pop_male!$A:$D,4,FALSE),0)</f>
        <v>5088</v>
      </c>
      <c r="C30" s="59">
        <f>ROUND(VLOOKUP(_xlfn.CONCAT(RegionSelect!$C$2,",",A30),Pop_female!$A:$D,4,FALSE),0)</f>
        <v>4564</v>
      </c>
      <c r="D30" s="59">
        <f t="shared" si="0"/>
        <v>9652</v>
      </c>
    </row>
    <row r="31" spans="1:4" x14ac:dyDescent="0.2">
      <c r="A31" s="57">
        <v>29</v>
      </c>
      <c r="B31" s="59">
        <f>ROUND(VLOOKUP(_xlfn.CONCAT(RegionSelect!$C$2,",",A31),Pop_male!$A:$D,4,FALSE),0)</f>
        <v>5000</v>
      </c>
      <c r="C31" s="59">
        <f>ROUND(VLOOKUP(_xlfn.CONCAT(RegionSelect!$C$2,",",A31),Pop_female!$A:$D,4,FALSE),0)</f>
        <v>4476</v>
      </c>
      <c r="D31" s="59">
        <f t="shared" si="0"/>
        <v>9476</v>
      </c>
    </row>
    <row r="32" spans="1:4" x14ac:dyDescent="0.2">
      <c r="A32" s="57">
        <v>30</v>
      </c>
      <c r="B32" s="59">
        <f>ROUND(VLOOKUP(_xlfn.CONCAT(RegionSelect!$C$2,",",A32),Pop_male!$A:$D,4,FALSE),0)</f>
        <v>4902</v>
      </c>
      <c r="C32" s="59">
        <f>ROUND(VLOOKUP(_xlfn.CONCAT(RegionSelect!$C$2,",",A32),Pop_female!$A:$D,4,FALSE),0)</f>
        <v>4382</v>
      </c>
      <c r="D32" s="59">
        <f t="shared" si="0"/>
        <v>9284</v>
      </c>
    </row>
    <row r="33" spans="1:4" x14ac:dyDescent="0.2">
      <c r="A33" s="57">
        <v>31</v>
      </c>
      <c r="B33" s="59">
        <f>ROUND(VLOOKUP(_xlfn.CONCAT(RegionSelect!$C$2,",",A33),Pop_male!$A:$D,4,FALSE),0)</f>
        <v>4798</v>
      </c>
      <c r="C33" s="59">
        <f>ROUND(VLOOKUP(_xlfn.CONCAT(RegionSelect!$C$2,",",A33),Pop_female!$A:$D,4,FALSE),0)</f>
        <v>4283</v>
      </c>
      <c r="D33" s="59">
        <f t="shared" si="0"/>
        <v>9081</v>
      </c>
    </row>
    <row r="34" spans="1:4" x14ac:dyDescent="0.2">
      <c r="A34" s="57">
        <v>32</v>
      </c>
      <c r="B34" s="59">
        <f>ROUND(VLOOKUP(_xlfn.CONCAT(RegionSelect!$C$2,",",A34),Pop_male!$A:$D,4,FALSE),0)</f>
        <v>4686</v>
      </c>
      <c r="C34" s="59">
        <f>ROUND(VLOOKUP(_xlfn.CONCAT(RegionSelect!$C$2,",",A34),Pop_female!$A:$D,4,FALSE),0)</f>
        <v>4178</v>
      </c>
      <c r="D34" s="59">
        <f t="shared" si="0"/>
        <v>8864</v>
      </c>
    </row>
    <row r="35" spans="1:4" x14ac:dyDescent="0.2">
      <c r="A35" s="57">
        <v>33</v>
      </c>
      <c r="B35" s="59">
        <f>ROUND(VLOOKUP(_xlfn.CONCAT(RegionSelect!$C$2,",",A35),Pop_male!$A:$D,4,FALSE),0)</f>
        <v>4568</v>
      </c>
      <c r="C35" s="59">
        <f>ROUND(VLOOKUP(_xlfn.CONCAT(RegionSelect!$C$2,",",A35),Pop_female!$A:$D,4,FALSE),0)</f>
        <v>4068</v>
      </c>
      <c r="D35" s="59">
        <f t="shared" si="0"/>
        <v>8636</v>
      </c>
    </row>
    <row r="36" spans="1:4" x14ac:dyDescent="0.2">
      <c r="A36" s="57">
        <v>34</v>
      </c>
      <c r="B36" s="59">
        <f>ROUND(VLOOKUP(_xlfn.CONCAT(RegionSelect!$C$2,",",A36),Pop_male!$A:$D,4,FALSE),0)</f>
        <v>4443</v>
      </c>
      <c r="C36" s="59">
        <f>ROUND(VLOOKUP(_xlfn.CONCAT(RegionSelect!$C$2,",",A36),Pop_female!$A:$D,4,FALSE),0)</f>
        <v>3954</v>
      </c>
      <c r="D36" s="59">
        <f t="shared" si="0"/>
        <v>8397</v>
      </c>
    </row>
    <row r="37" spans="1:4" x14ac:dyDescent="0.2">
      <c r="A37" s="57">
        <v>35</v>
      </c>
      <c r="B37" s="59">
        <f>ROUND(VLOOKUP(_xlfn.CONCAT(RegionSelect!$C$2,",",A37),Pop_male!$A:$D,4,FALSE),0)</f>
        <v>4313</v>
      </c>
      <c r="C37" s="59">
        <f>ROUND(VLOOKUP(_xlfn.CONCAT(RegionSelect!$C$2,",",A37),Pop_female!$A:$D,4,FALSE),0)</f>
        <v>3836</v>
      </c>
      <c r="D37" s="59">
        <f t="shared" si="0"/>
        <v>8149</v>
      </c>
    </row>
    <row r="38" spans="1:4" x14ac:dyDescent="0.2">
      <c r="A38" s="57">
        <v>36</v>
      </c>
      <c r="B38" s="59">
        <f>ROUND(VLOOKUP(_xlfn.CONCAT(RegionSelect!$C$2,",",A38),Pop_male!$A:$D,4,FALSE),0)</f>
        <v>4179</v>
      </c>
      <c r="C38" s="59">
        <f>ROUND(VLOOKUP(_xlfn.CONCAT(RegionSelect!$C$2,",",A38),Pop_female!$A:$D,4,FALSE),0)</f>
        <v>3715</v>
      </c>
      <c r="D38" s="59">
        <f t="shared" si="0"/>
        <v>7894</v>
      </c>
    </row>
    <row r="39" spans="1:4" x14ac:dyDescent="0.2">
      <c r="A39" s="57">
        <v>37</v>
      </c>
      <c r="B39" s="59">
        <f>ROUND(VLOOKUP(_xlfn.CONCAT(RegionSelect!$C$2,",",A39),Pop_male!$A:$D,4,FALSE),0)</f>
        <v>4040</v>
      </c>
      <c r="C39" s="59">
        <f>ROUND(VLOOKUP(_xlfn.CONCAT(RegionSelect!$C$2,",",A39),Pop_female!$A:$D,4,FALSE),0)</f>
        <v>3590</v>
      </c>
      <c r="D39" s="59">
        <f t="shared" si="0"/>
        <v>7630</v>
      </c>
    </row>
    <row r="40" spans="1:4" x14ac:dyDescent="0.2">
      <c r="A40" s="57">
        <v>38</v>
      </c>
      <c r="B40" s="59">
        <f>ROUND(VLOOKUP(_xlfn.CONCAT(RegionSelect!$C$2,",",A40),Pop_male!$A:$D,4,FALSE),0)</f>
        <v>3898</v>
      </c>
      <c r="C40" s="59">
        <f>ROUND(VLOOKUP(_xlfn.CONCAT(RegionSelect!$C$2,",",A40),Pop_female!$A:$D,4,FALSE),0)</f>
        <v>3463</v>
      </c>
      <c r="D40" s="59">
        <f t="shared" si="0"/>
        <v>7361</v>
      </c>
    </row>
    <row r="41" spans="1:4" x14ac:dyDescent="0.2">
      <c r="A41" s="57">
        <v>39</v>
      </c>
      <c r="B41" s="59">
        <f>ROUND(VLOOKUP(_xlfn.CONCAT(RegionSelect!$C$2,",",A41),Pop_male!$A:$D,4,FALSE),0)</f>
        <v>3752</v>
      </c>
      <c r="C41" s="59">
        <f>ROUND(VLOOKUP(_xlfn.CONCAT(RegionSelect!$C$2,",",A41),Pop_female!$A:$D,4,FALSE),0)</f>
        <v>3334</v>
      </c>
      <c r="D41" s="59">
        <f t="shared" si="0"/>
        <v>7086</v>
      </c>
    </row>
    <row r="42" spans="1:4" x14ac:dyDescent="0.2">
      <c r="A42" s="57">
        <v>40</v>
      </c>
      <c r="B42" s="59">
        <f>ROUND(VLOOKUP(_xlfn.CONCAT(RegionSelect!$C$2,",",A42),Pop_male!$A:$D,4,FALSE),0)</f>
        <v>3604</v>
      </c>
      <c r="C42" s="59">
        <f>ROUND(VLOOKUP(_xlfn.CONCAT(RegionSelect!$C$2,",",A42),Pop_female!$A:$D,4,FALSE),0)</f>
        <v>3203</v>
      </c>
      <c r="D42" s="59">
        <f t="shared" si="0"/>
        <v>6807</v>
      </c>
    </row>
    <row r="43" spans="1:4" x14ac:dyDescent="0.2">
      <c r="A43" s="57">
        <v>41</v>
      </c>
      <c r="B43" s="59">
        <f>ROUND(VLOOKUP(_xlfn.CONCAT(RegionSelect!$C$2,",",A43),Pop_male!$A:$D,4,FALSE),0)</f>
        <v>3453</v>
      </c>
      <c r="C43" s="59">
        <f>ROUND(VLOOKUP(_xlfn.CONCAT(RegionSelect!$C$2,",",A43),Pop_female!$A:$D,4,FALSE),0)</f>
        <v>3071</v>
      </c>
      <c r="D43" s="59">
        <f t="shared" si="0"/>
        <v>6524</v>
      </c>
    </row>
    <row r="44" spans="1:4" x14ac:dyDescent="0.2">
      <c r="A44" s="57">
        <v>42</v>
      </c>
      <c r="B44" s="59">
        <f>ROUND(VLOOKUP(_xlfn.CONCAT(RegionSelect!$C$2,",",A44),Pop_male!$A:$D,4,FALSE),0)</f>
        <v>3302</v>
      </c>
      <c r="C44" s="59">
        <f>ROUND(VLOOKUP(_xlfn.CONCAT(RegionSelect!$C$2,",",A44),Pop_female!$A:$D,4,FALSE),0)</f>
        <v>2938</v>
      </c>
      <c r="D44" s="59">
        <f t="shared" si="0"/>
        <v>6240</v>
      </c>
    </row>
    <row r="45" spans="1:4" x14ac:dyDescent="0.2">
      <c r="A45" s="57">
        <v>43</v>
      </c>
      <c r="B45" s="59">
        <f>ROUND(VLOOKUP(_xlfn.CONCAT(RegionSelect!$C$2,",",A45),Pop_male!$A:$D,4,FALSE),0)</f>
        <v>3149</v>
      </c>
      <c r="C45" s="59">
        <f>ROUND(VLOOKUP(_xlfn.CONCAT(RegionSelect!$C$2,",",A45),Pop_female!$A:$D,4,FALSE),0)</f>
        <v>2805</v>
      </c>
      <c r="D45" s="59">
        <f t="shared" si="0"/>
        <v>5954</v>
      </c>
    </row>
    <row r="46" spans="1:4" x14ac:dyDescent="0.2">
      <c r="A46" s="57">
        <v>44</v>
      </c>
      <c r="B46" s="59">
        <f>ROUND(VLOOKUP(_xlfn.CONCAT(RegionSelect!$C$2,",",A46),Pop_male!$A:$D,4,FALSE),0)</f>
        <v>2996</v>
      </c>
      <c r="C46" s="59">
        <f>ROUND(VLOOKUP(_xlfn.CONCAT(RegionSelect!$C$2,",",A46),Pop_female!$A:$D,4,FALSE),0)</f>
        <v>2671</v>
      </c>
      <c r="D46" s="59">
        <f t="shared" si="0"/>
        <v>5667</v>
      </c>
    </row>
    <row r="47" spans="1:4" x14ac:dyDescent="0.2">
      <c r="A47" s="57">
        <v>45</v>
      </c>
      <c r="B47" s="59">
        <f>ROUND(VLOOKUP(_xlfn.CONCAT(RegionSelect!$C$2,",",A47),Pop_male!$A:$D,4,FALSE),0)</f>
        <v>2844</v>
      </c>
      <c r="C47" s="59">
        <f>ROUND(VLOOKUP(_xlfn.CONCAT(RegionSelect!$C$2,",",A47),Pop_female!$A:$D,4,FALSE),0)</f>
        <v>2539</v>
      </c>
      <c r="D47" s="59">
        <f t="shared" si="0"/>
        <v>5383</v>
      </c>
    </row>
    <row r="48" spans="1:4" x14ac:dyDescent="0.2">
      <c r="A48" s="57">
        <v>46</v>
      </c>
      <c r="B48" s="59">
        <f>ROUND(VLOOKUP(_xlfn.CONCAT(RegionSelect!$C$2,",",A48),Pop_male!$A:$D,4,FALSE),0)</f>
        <v>2692</v>
      </c>
      <c r="C48" s="59">
        <f>ROUND(VLOOKUP(_xlfn.CONCAT(RegionSelect!$C$2,",",A48),Pop_female!$A:$D,4,FALSE),0)</f>
        <v>2407</v>
      </c>
      <c r="D48" s="59">
        <f t="shared" si="0"/>
        <v>5099</v>
      </c>
    </row>
    <row r="49" spans="1:4" x14ac:dyDescent="0.2">
      <c r="A49" s="57">
        <v>47</v>
      </c>
      <c r="B49" s="59">
        <f>ROUND(VLOOKUP(_xlfn.CONCAT(RegionSelect!$C$2,",",A49),Pop_male!$A:$D,4,FALSE),0)</f>
        <v>2542</v>
      </c>
      <c r="C49" s="59">
        <f>ROUND(VLOOKUP(_xlfn.CONCAT(RegionSelect!$C$2,",",A49),Pop_female!$A:$D,4,FALSE),0)</f>
        <v>2277</v>
      </c>
      <c r="D49" s="59">
        <f t="shared" si="0"/>
        <v>4819</v>
      </c>
    </row>
    <row r="50" spans="1:4" x14ac:dyDescent="0.2">
      <c r="A50" s="57">
        <v>48</v>
      </c>
      <c r="B50" s="59">
        <f>ROUND(VLOOKUP(_xlfn.CONCAT(RegionSelect!$C$2,",",A50),Pop_male!$A:$D,4,FALSE),0)</f>
        <v>2393</v>
      </c>
      <c r="C50" s="59">
        <f>ROUND(VLOOKUP(_xlfn.CONCAT(RegionSelect!$C$2,",",A50),Pop_female!$A:$D,4,FALSE),0)</f>
        <v>2148</v>
      </c>
      <c r="D50" s="59">
        <f t="shared" si="0"/>
        <v>4541</v>
      </c>
    </row>
    <row r="51" spans="1:4" x14ac:dyDescent="0.2">
      <c r="A51" s="57">
        <v>49</v>
      </c>
      <c r="B51" s="59">
        <f>ROUND(VLOOKUP(_xlfn.CONCAT(RegionSelect!$C$2,",",A51),Pop_male!$A:$D,4,FALSE),0)</f>
        <v>2247</v>
      </c>
      <c r="C51" s="59">
        <f>ROUND(VLOOKUP(_xlfn.CONCAT(RegionSelect!$C$2,",",A51),Pop_female!$A:$D,4,FALSE),0)</f>
        <v>2022</v>
      </c>
      <c r="D51" s="59">
        <f t="shared" si="0"/>
        <v>4269</v>
      </c>
    </row>
    <row r="52" spans="1:4" x14ac:dyDescent="0.2">
      <c r="A52" s="57">
        <v>50</v>
      </c>
      <c r="B52" s="59">
        <f>ROUND(VLOOKUP(_xlfn.CONCAT(RegionSelect!$C$2,",",A52),Pop_male!$A:$D,4,FALSE),0)</f>
        <v>2105</v>
      </c>
      <c r="C52" s="59">
        <f>ROUND(VLOOKUP(_xlfn.CONCAT(RegionSelect!$C$2,",",A52),Pop_female!$A:$D,4,FALSE),0)</f>
        <v>1898</v>
      </c>
      <c r="D52" s="59">
        <f t="shared" si="0"/>
        <v>4003</v>
      </c>
    </row>
    <row r="53" spans="1:4" x14ac:dyDescent="0.2">
      <c r="A53" s="57">
        <v>51</v>
      </c>
      <c r="B53" s="59">
        <f>ROUND(VLOOKUP(_xlfn.CONCAT(RegionSelect!$C$2,",",A53),Pop_male!$A:$D,4,FALSE),0)</f>
        <v>1966</v>
      </c>
      <c r="C53" s="59">
        <f>ROUND(VLOOKUP(_xlfn.CONCAT(RegionSelect!$C$2,",",A53),Pop_female!$A:$D,4,FALSE),0)</f>
        <v>1778</v>
      </c>
      <c r="D53" s="59">
        <f t="shared" si="0"/>
        <v>3744</v>
      </c>
    </row>
    <row r="54" spans="1:4" x14ac:dyDescent="0.2">
      <c r="A54" s="57">
        <v>52</v>
      </c>
      <c r="B54" s="59">
        <f>ROUND(VLOOKUP(_xlfn.CONCAT(RegionSelect!$C$2,",",A54),Pop_male!$A:$D,4,FALSE),0)</f>
        <v>1831</v>
      </c>
      <c r="C54" s="59">
        <f>ROUND(VLOOKUP(_xlfn.CONCAT(RegionSelect!$C$2,",",A54),Pop_female!$A:$D,4,FALSE),0)</f>
        <v>1661</v>
      </c>
      <c r="D54" s="59">
        <f t="shared" si="0"/>
        <v>3492</v>
      </c>
    </row>
    <row r="55" spans="1:4" x14ac:dyDescent="0.2">
      <c r="A55" s="57">
        <v>53</v>
      </c>
      <c r="B55" s="59">
        <f>ROUND(VLOOKUP(_xlfn.CONCAT(RegionSelect!$C$2,",",A55),Pop_male!$A:$D,4,FALSE),0)</f>
        <v>1701</v>
      </c>
      <c r="C55" s="59">
        <f>ROUND(VLOOKUP(_xlfn.CONCAT(RegionSelect!$C$2,",",A55),Pop_female!$A:$D,4,FALSE),0)</f>
        <v>1548</v>
      </c>
      <c r="D55" s="59">
        <f t="shared" si="0"/>
        <v>3249</v>
      </c>
    </row>
    <row r="56" spans="1:4" x14ac:dyDescent="0.2">
      <c r="A56" s="57">
        <v>54</v>
      </c>
      <c r="B56" s="59">
        <f>ROUND(VLOOKUP(_xlfn.CONCAT(RegionSelect!$C$2,",",A56),Pop_male!$A:$D,4,FALSE),0)</f>
        <v>1576</v>
      </c>
      <c r="C56" s="59">
        <f>ROUND(VLOOKUP(_xlfn.CONCAT(RegionSelect!$C$2,",",A56),Pop_female!$A:$D,4,FALSE),0)</f>
        <v>1440</v>
      </c>
      <c r="D56" s="59">
        <f t="shared" si="0"/>
        <v>3016</v>
      </c>
    </row>
    <row r="57" spans="1:4" x14ac:dyDescent="0.2">
      <c r="A57" s="57">
        <v>55</v>
      </c>
      <c r="B57" s="59">
        <f>ROUND(VLOOKUP(_xlfn.CONCAT(RegionSelect!$C$2,",",A57),Pop_male!$A:$D,4,FALSE),0)</f>
        <v>1457</v>
      </c>
      <c r="C57" s="59">
        <f>ROUND(VLOOKUP(_xlfn.CONCAT(RegionSelect!$C$2,",",A57),Pop_female!$A:$D,4,FALSE),0)</f>
        <v>1337</v>
      </c>
      <c r="D57" s="59">
        <f t="shared" si="0"/>
        <v>2794</v>
      </c>
    </row>
    <row r="58" spans="1:4" x14ac:dyDescent="0.2">
      <c r="A58" s="57">
        <v>56</v>
      </c>
      <c r="B58" s="59">
        <f>ROUND(VLOOKUP(_xlfn.CONCAT(RegionSelect!$C$2,",",A58),Pop_male!$A:$D,4,FALSE),0)</f>
        <v>1345</v>
      </c>
      <c r="C58" s="59">
        <f>ROUND(VLOOKUP(_xlfn.CONCAT(RegionSelect!$C$2,",",A58),Pop_female!$A:$D,4,FALSE),0)</f>
        <v>1239</v>
      </c>
      <c r="D58" s="59">
        <f t="shared" si="0"/>
        <v>2584</v>
      </c>
    </row>
    <row r="59" spans="1:4" x14ac:dyDescent="0.2">
      <c r="A59" s="57">
        <v>57</v>
      </c>
      <c r="B59" s="59">
        <f>ROUND(VLOOKUP(_xlfn.CONCAT(RegionSelect!$C$2,",",A59),Pop_male!$A:$D,4,FALSE),0)</f>
        <v>1239</v>
      </c>
      <c r="C59" s="59">
        <f>ROUND(VLOOKUP(_xlfn.CONCAT(RegionSelect!$C$2,",",A59),Pop_female!$A:$D,4,FALSE),0)</f>
        <v>1146</v>
      </c>
      <c r="D59" s="59">
        <f t="shared" si="0"/>
        <v>2385</v>
      </c>
    </row>
    <row r="60" spans="1:4" x14ac:dyDescent="0.2">
      <c r="A60" s="57">
        <v>58</v>
      </c>
      <c r="B60" s="59">
        <f>ROUND(VLOOKUP(_xlfn.CONCAT(RegionSelect!$C$2,",",A60),Pop_male!$A:$D,4,FALSE),0)</f>
        <v>1140</v>
      </c>
      <c r="C60" s="59">
        <f>ROUND(VLOOKUP(_xlfn.CONCAT(RegionSelect!$C$2,",",A60),Pop_female!$A:$D,4,FALSE),0)</f>
        <v>1059</v>
      </c>
      <c r="D60" s="59">
        <f t="shared" si="0"/>
        <v>2199</v>
      </c>
    </row>
    <row r="61" spans="1:4" x14ac:dyDescent="0.2">
      <c r="A61" s="57">
        <v>59</v>
      </c>
      <c r="B61" s="59">
        <f>ROUND(VLOOKUP(_xlfn.CONCAT(RegionSelect!$C$2,",",A61),Pop_male!$A:$D,4,FALSE),0)</f>
        <v>1047</v>
      </c>
      <c r="C61" s="59">
        <f>ROUND(VLOOKUP(_xlfn.CONCAT(RegionSelect!$C$2,",",A61),Pop_female!$A:$D,4,FALSE),0)</f>
        <v>977</v>
      </c>
      <c r="D61" s="59">
        <f t="shared" si="0"/>
        <v>2024</v>
      </c>
    </row>
    <row r="62" spans="1:4" x14ac:dyDescent="0.2">
      <c r="A62" s="57">
        <v>60</v>
      </c>
      <c r="B62" s="59">
        <f>ROUND(VLOOKUP(_xlfn.CONCAT(RegionSelect!$C$2,",",A62),Pop_male!$A:$D,4,FALSE),0)</f>
        <v>960</v>
      </c>
      <c r="C62" s="59">
        <f>ROUND(VLOOKUP(_xlfn.CONCAT(RegionSelect!$C$2,",",A62),Pop_female!$A:$D,4,FALSE),0)</f>
        <v>899</v>
      </c>
      <c r="D62" s="59">
        <f t="shared" si="0"/>
        <v>1859</v>
      </c>
    </row>
    <row r="63" spans="1:4" x14ac:dyDescent="0.2">
      <c r="A63" s="57">
        <v>61</v>
      </c>
      <c r="B63" s="59">
        <f>ROUND(VLOOKUP(_xlfn.CONCAT(RegionSelect!$C$2,",",A63),Pop_male!$A:$D,4,FALSE),0)</f>
        <v>878</v>
      </c>
      <c r="C63" s="59">
        <f>ROUND(VLOOKUP(_xlfn.CONCAT(RegionSelect!$C$2,",",A63),Pop_female!$A:$D,4,FALSE),0)</f>
        <v>827</v>
      </c>
      <c r="D63" s="59">
        <f t="shared" si="0"/>
        <v>1705</v>
      </c>
    </row>
    <row r="64" spans="1:4" x14ac:dyDescent="0.2">
      <c r="A64" s="57">
        <v>62</v>
      </c>
      <c r="B64" s="59">
        <f>ROUND(VLOOKUP(_xlfn.CONCAT(RegionSelect!$C$2,",",A64),Pop_male!$A:$D,4,FALSE),0)</f>
        <v>802</v>
      </c>
      <c r="C64" s="59">
        <f>ROUND(VLOOKUP(_xlfn.CONCAT(RegionSelect!$C$2,",",A64),Pop_female!$A:$D,4,FALSE),0)</f>
        <v>759</v>
      </c>
      <c r="D64" s="59">
        <f t="shared" si="0"/>
        <v>1561</v>
      </c>
    </row>
    <row r="65" spans="1:4" x14ac:dyDescent="0.2">
      <c r="A65" s="57">
        <v>63</v>
      </c>
      <c r="B65" s="59">
        <f>ROUND(VLOOKUP(_xlfn.CONCAT(RegionSelect!$C$2,",",A65),Pop_male!$A:$D,4,FALSE),0)</f>
        <v>732</v>
      </c>
      <c r="C65" s="59">
        <f>ROUND(VLOOKUP(_xlfn.CONCAT(RegionSelect!$C$2,",",A65),Pop_female!$A:$D,4,FALSE),0)</f>
        <v>695</v>
      </c>
      <c r="D65" s="59">
        <f t="shared" si="0"/>
        <v>1427</v>
      </c>
    </row>
    <row r="66" spans="1:4" x14ac:dyDescent="0.2">
      <c r="A66" s="57">
        <v>64</v>
      </c>
      <c r="B66" s="59">
        <f>ROUND(VLOOKUP(_xlfn.CONCAT(RegionSelect!$C$2,",",A66),Pop_male!$A:$D,4,FALSE),0)</f>
        <v>667</v>
      </c>
      <c r="C66" s="59">
        <f>ROUND(VLOOKUP(_xlfn.CONCAT(RegionSelect!$C$2,",",A66),Pop_female!$A:$D,4,FALSE),0)</f>
        <v>636</v>
      </c>
      <c r="D66" s="59">
        <f t="shared" si="0"/>
        <v>1303</v>
      </c>
    </row>
    <row r="67" spans="1:4" x14ac:dyDescent="0.2">
      <c r="A67" s="57">
        <v>65</v>
      </c>
      <c r="B67" s="59">
        <f>ROUND(VLOOKUP(_xlfn.CONCAT(RegionSelect!$C$2,",",A67),Pop_male!$A:$D,4,FALSE),0)</f>
        <v>606</v>
      </c>
      <c r="C67" s="59">
        <f>ROUND(VLOOKUP(_xlfn.CONCAT(RegionSelect!$C$2,",",A67),Pop_female!$A:$D,4,FALSE),0)</f>
        <v>581</v>
      </c>
      <c r="D67" s="59">
        <f t="shared" ref="D67:D102" si="1">C67+B67</f>
        <v>1187</v>
      </c>
    </row>
    <row r="68" spans="1:4" x14ac:dyDescent="0.2">
      <c r="A68" s="57">
        <v>66</v>
      </c>
      <c r="B68" s="59">
        <f>ROUND(VLOOKUP(_xlfn.CONCAT(RegionSelect!$C$2,",",A68),Pop_male!$A:$D,4,FALSE),0)</f>
        <v>551</v>
      </c>
      <c r="C68" s="59">
        <f>ROUND(VLOOKUP(_xlfn.CONCAT(RegionSelect!$C$2,",",A68),Pop_female!$A:$D,4,FALSE),0)</f>
        <v>530</v>
      </c>
      <c r="D68" s="59">
        <f t="shared" si="1"/>
        <v>1081</v>
      </c>
    </row>
    <row r="69" spans="1:4" x14ac:dyDescent="0.2">
      <c r="A69" s="57">
        <v>67</v>
      </c>
      <c r="B69" s="59">
        <f>ROUND(VLOOKUP(_xlfn.CONCAT(RegionSelect!$C$2,",",A69),Pop_male!$A:$D,4,FALSE),0)</f>
        <v>500</v>
      </c>
      <c r="C69" s="59">
        <f>ROUND(VLOOKUP(_xlfn.CONCAT(RegionSelect!$C$2,",",A69),Pop_female!$A:$D,4,FALSE),0)</f>
        <v>483</v>
      </c>
      <c r="D69" s="59">
        <f t="shared" si="1"/>
        <v>983</v>
      </c>
    </row>
    <row r="70" spans="1:4" x14ac:dyDescent="0.2">
      <c r="A70" s="57">
        <v>68</v>
      </c>
      <c r="B70" s="59">
        <f>ROUND(VLOOKUP(_xlfn.CONCAT(RegionSelect!$C$2,",",A70),Pop_male!$A:$D,4,FALSE),0)</f>
        <v>454</v>
      </c>
      <c r="C70" s="59">
        <f>ROUND(VLOOKUP(_xlfn.CONCAT(RegionSelect!$C$2,",",A70),Pop_female!$A:$D,4,FALSE),0)</f>
        <v>439</v>
      </c>
      <c r="D70" s="59">
        <f t="shared" si="1"/>
        <v>893</v>
      </c>
    </row>
    <row r="71" spans="1:4" x14ac:dyDescent="0.2">
      <c r="A71" s="57">
        <v>69</v>
      </c>
      <c r="B71" s="59">
        <f>ROUND(VLOOKUP(_xlfn.CONCAT(RegionSelect!$C$2,",",A71),Pop_male!$A:$D,4,FALSE),0)</f>
        <v>412</v>
      </c>
      <c r="C71" s="59">
        <f>ROUND(VLOOKUP(_xlfn.CONCAT(RegionSelect!$C$2,",",A71),Pop_female!$A:$D,4,FALSE),0)</f>
        <v>399</v>
      </c>
      <c r="D71" s="59">
        <f t="shared" si="1"/>
        <v>811</v>
      </c>
    </row>
    <row r="72" spans="1:4" x14ac:dyDescent="0.2">
      <c r="A72" s="57">
        <v>70</v>
      </c>
      <c r="B72" s="59">
        <f>ROUND(VLOOKUP(_xlfn.CONCAT(RegionSelect!$C$2,",",A72),Pop_male!$A:$D,4,FALSE),0)</f>
        <v>374</v>
      </c>
      <c r="C72" s="59">
        <f>ROUND(VLOOKUP(_xlfn.CONCAT(RegionSelect!$C$2,",",A72),Pop_female!$A:$D,4,FALSE),0)</f>
        <v>362</v>
      </c>
      <c r="D72" s="59">
        <f t="shared" si="1"/>
        <v>736</v>
      </c>
    </row>
    <row r="73" spans="1:4" x14ac:dyDescent="0.2">
      <c r="A73" s="57">
        <v>71</v>
      </c>
      <c r="B73" s="59">
        <f>ROUND(VLOOKUP(_xlfn.CONCAT(RegionSelect!$C$2,",",A73),Pop_male!$A:$D,4,FALSE),0)</f>
        <v>340</v>
      </c>
      <c r="C73" s="59">
        <f>ROUND(VLOOKUP(_xlfn.CONCAT(RegionSelect!$C$2,",",A73),Pop_female!$A:$D,4,FALSE),0)</f>
        <v>328</v>
      </c>
      <c r="D73" s="59">
        <f t="shared" si="1"/>
        <v>668</v>
      </c>
    </row>
    <row r="74" spans="1:4" x14ac:dyDescent="0.2">
      <c r="A74" s="57">
        <v>72</v>
      </c>
      <c r="B74" s="59">
        <f>ROUND(VLOOKUP(_xlfn.CONCAT(RegionSelect!$C$2,",",A74),Pop_male!$A:$D,4,FALSE),0)</f>
        <v>310</v>
      </c>
      <c r="C74" s="59">
        <f>ROUND(VLOOKUP(_xlfn.CONCAT(RegionSelect!$C$2,",",A74),Pop_female!$A:$D,4,FALSE),0)</f>
        <v>298</v>
      </c>
      <c r="D74" s="59">
        <f t="shared" si="1"/>
        <v>608</v>
      </c>
    </row>
    <row r="75" spans="1:4" x14ac:dyDescent="0.2">
      <c r="A75" s="57">
        <v>73</v>
      </c>
      <c r="B75" s="59">
        <f>ROUND(VLOOKUP(_xlfn.CONCAT(RegionSelect!$C$2,",",A75),Pop_male!$A:$D,4,FALSE),0)</f>
        <v>283</v>
      </c>
      <c r="C75" s="59">
        <f>ROUND(VLOOKUP(_xlfn.CONCAT(RegionSelect!$C$2,",",A75),Pop_female!$A:$D,4,FALSE),0)</f>
        <v>270</v>
      </c>
      <c r="D75" s="59">
        <f t="shared" si="1"/>
        <v>553</v>
      </c>
    </row>
    <row r="76" spans="1:4" x14ac:dyDescent="0.2">
      <c r="A76" s="57">
        <v>74</v>
      </c>
      <c r="B76" s="59">
        <f>ROUND(VLOOKUP(_xlfn.CONCAT(RegionSelect!$C$2,",",A76),Pop_male!$A:$D,4,FALSE),0)</f>
        <v>259</v>
      </c>
      <c r="C76" s="59">
        <f>ROUND(VLOOKUP(_xlfn.CONCAT(RegionSelect!$C$2,",",A76),Pop_female!$A:$D,4,FALSE),0)</f>
        <v>245</v>
      </c>
      <c r="D76" s="59">
        <f t="shared" si="1"/>
        <v>504</v>
      </c>
    </row>
    <row r="77" spans="1:4" x14ac:dyDescent="0.2">
      <c r="A77" s="57">
        <v>75</v>
      </c>
      <c r="B77" s="59">
        <f>ROUND(VLOOKUP(_xlfn.CONCAT(RegionSelect!$C$2,",",A77),Pop_male!$A:$D,4,FALSE),0)</f>
        <v>238</v>
      </c>
      <c r="C77" s="59">
        <f>ROUND(VLOOKUP(_xlfn.CONCAT(RegionSelect!$C$2,",",A77),Pop_female!$A:$D,4,FALSE),0)</f>
        <v>222</v>
      </c>
      <c r="D77" s="59">
        <f t="shared" si="1"/>
        <v>460</v>
      </c>
    </row>
    <row r="78" spans="1:4" x14ac:dyDescent="0.2">
      <c r="A78" s="57">
        <v>76</v>
      </c>
      <c r="B78" s="59">
        <f>ROUND(VLOOKUP(_xlfn.CONCAT(RegionSelect!$C$2,",",A78),Pop_male!$A:$D,4,FALSE),0)</f>
        <v>220</v>
      </c>
      <c r="C78" s="59">
        <f>ROUND(VLOOKUP(_xlfn.CONCAT(RegionSelect!$C$2,",",A78),Pop_female!$A:$D,4,FALSE),0)</f>
        <v>202</v>
      </c>
      <c r="D78" s="59">
        <f t="shared" si="1"/>
        <v>422</v>
      </c>
    </row>
    <row r="79" spans="1:4" x14ac:dyDescent="0.2">
      <c r="A79" s="57">
        <v>77</v>
      </c>
      <c r="B79" s="59">
        <f>ROUND(VLOOKUP(_xlfn.CONCAT(RegionSelect!$C$2,",",A79),Pop_male!$A:$D,4,FALSE),0)</f>
        <v>205</v>
      </c>
      <c r="C79" s="59">
        <f>ROUND(VLOOKUP(_xlfn.CONCAT(RegionSelect!$C$2,",",A79),Pop_female!$A:$D,4,FALSE),0)</f>
        <v>184</v>
      </c>
      <c r="D79" s="59">
        <f t="shared" si="1"/>
        <v>389</v>
      </c>
    </row>
    <row r="80" spans="1:4" x14ac:dyDescent="0.2">
      <c r="A80" s="57">
        <v>78</v>
      </c>
      <c r="B80" s="59">
        <f>ROUND(VLOOKUP(_xlfn.CONCAT(RegionSelect!$C$2,",",A80),Pop_male!$A:$D,4,FALSE),0)</f>
        <v>193</v>
      </c>
      <c r="C80" s="59">
        <f>ROUND(VLOOKUP(_xlfn.CONCAT(RegionSelect!$C$2,",",A80),Pop_female!$A:$D,4,FALSE),0)</f>
        <v>169</v>
      </c>
      <c r="D80" s="59">
        <f t="shared" si="1"/>
        <v>362</v>
      </c>
    </row>
    <row r="81" spans="1:4" x14ac:dyDescent="0.2">
      <c r="A81" s="57">
        <v>79</v>
      </c>
      <c r="B81" s="59">
        <f>ROUND(VLOOKUP(_xlfn.CONCAT(RegionSelect!$C$2,",",A81),Pop_male!$A:$D,4,FALSE),0)</f>
        <v>183</v>
      </c>
      <c r="C81" s="59">
        <f>ROUND(VLOOKUP(_xlfn.CONCAT(RegionSelect!$C$2,",",A81),Pop_female!$A:$D,4,FALSE),0)</f>
        <v>155</v>
      </c>
      <c r="D81" s="59">
        <f t="shared" si="1"/>
        <v>338</v>
      </c>
    </row>
    <row r="82" spans="1:4" x14ac:dyDescent="0.2">
      <c r="A82" s="57">
        <v>80</v>
      </c>
      <c r="B82" s="59">
        <f>ROUND(VLOOKUP(_xlfn.CONCAT(RegionSelect!$C$2,",",A82),Pop_male!$A:$D,4,FALSE),0)</f>
        <v>175</v>
      </c>
      <c r="C82" s="59">
        <f>ROUND(VLOOKUP(_xlfn.CONCAT(RegionSelect!$C$2,",",A82),Pop_female!$A:$D,4,FALSE),0)</f>
        <v>143</v>
      </c>
      <c r="D82" s="59">
        <f t="shared" si="1"/>
        <v>318</v>
      </c>
    </row>
    <row r="83" spans="1:4" x14ac:dyDescent="0.2">
      <c r="A83" s="57">
        <v>81</v>
      </c>
      <c r="B83" s="59">
        <f>ROUND(VLOOKUP(_xlfn.CONCAT(RegionSelect!$C$2,",",A83),Pop_male!$A:$D,4,FALSE),0)</f>
        <v>169</v>
      </c>
      <c r="C83" s="59">
        <f>ROUND(VLOOKUP(_xlfn.CONCAT(RegionSelect!$C$2,",",A83),Pop_female!$A:$D,4,FALSE),0)</f>
        <v>132</v>
      </c>
      <c r="D83" s="59">
        <f t="shared" si="1"/>
        <v>301</v>
      </c>
    </row>
    <row r="84" spans="1:4" x14ac:dyDescent="0.2">
      <c r="A84" s="57">
        <v>82</v>
      </c>
      <c r="B84" s="59">
        <f>ROUND(VLOOKUP(_xlfn.CONCAT(RegionSelect!$C$2,",",A84),Pop_male!$A:$D,4,FALSE),0)</f>
        <v>164</v>
      </c>
      <c r="C84" s="59">
        <f>ROUND(VLOOKUP(_xlfn.CONCAT(RegionSelect!$C$2,",",A84),Pop_female!$A:$D,4,FALSE),0)</f>
        <v>123</v>
      </c>
      <c r="D84" s="59">
        <f t="shared" si="1"/>
        <v>287</v>
      </c>
    </row>
    <row r="85" spans="1:4" x14ac:dyDescent="0.2">
      <c r="A85" s="57">
        <v>83</v>
      </c>
      <c r="B85" s="59">
        <f>ROUND(VLOOKUP(_xlfn.CONCAT(RegionSelect!$C$2,",",A85),Pop_male!$A:$D,4,FALSE),0)</f>
        <v>161</v>
      </c>
      <c r="C85" s="59">
        <f>ROUND(VLOOKUP(_xlfn.CONCAT(RegionSelect!$C$2,",",A85),Pop_female!$A:$D,4,FALSE),0)</f>
        <v>115</v>
      </c>
      <c r="D85" s="59">
        <f t="shared" si="1"/>
        <v>276</v>
      </c>
    </row>
    <row r="86" spans="1:4" x14ac:dyDescent="0.2">
      <c r="A86" s="57">
        <v>84</v>
      </c>
      <c r="B86" s="59">
        <f>ROUND(VLOOKUP(_xlfn.CONCAT(RegionSelect!$C$2,",",A86),Pop_male!$A:$D,4,FALSE),0)</f>
        <v>160</v>
      </c>
      <c r="C86" s="59">
        <f>ROUND(VLOOKUP(_xlfn.CONCAT(RegionSelect!$C$2,",",A86),Pop_female!$A:$D,4,FALSE),0)</f>
        <v>108</v>
      </c>
      <c r="D86" s="59">
        <f t="shared" si="1"/>
        <v>268</v>
      </c>
    </row>
    <row r="87" spans="1:4" x14ac:dyDescent="0.2">
      <c r="A87" s="57">
        <v>85</v>
      </c>
      <c r="B87" s="59">
        <f>ROUND(VLOOKUP(_xlfn.CONCAT(RegionSelect!$C$2,",",A87),Pop_male!$A:$D,4,FALSE),0)</f>
        <v>159</v>
      </c>
      <c r="C87" s="59">
        <f>ROUND(VLOOKUP(_xlfn.CONCAT(RegionSelect!$C$2,",",A87),Pop_female!$A:$D,4,FALSE),0)</f>
        <v>102</v>
      </c>
      <c r="D87" s="59">
        <f t="shared" si="1"/>
        <v>261</v>
      </c>
    </row>
    <row r="88" spans="1:4" x14ac:dyDescent="0.2">
      <c r="A88" s="57">
        <v>86</v>
      </c>
      <c r="B88" s="59">
        <f>ROUND(VLOOKUP(_xlfn.CONCAT(RegionSelect!$C$2,",",A88),Pop_male!$A:$D,4,FALSE),0)</f>
        <v>160</v>
      </c>
      <c r="C88" s="59">
        <f>ROUND(VLOOKUP(_xlfn.CONCAT(RegionSelect!$C$2,",",A88),Pop_female!$A:$D,4,FALSE),0)</f>
        <v>97</v>
      </c>
      <c r="D88" s="59">
        <f t="shared" si="1"/>
        <v>257</v>
      </c>
    </row>
    <row r="89" spans="1:4" x14ac:dyDescent="0.2">
      <c r="A89" s="57">
        <v>87</v>
      </c>
      <c r="B89" s="59">
        <f>ROUND(VLOOKUP(_xlfn.CONCAT(RegionSelect!$C$2,",",A89),Pop_male!$A:$D,4,FALSE),0)</f>
        <v>161</v>
      </c>
      <c r="C89" s="59">
        <f>ROUND(VLOOKUP(_xlfn.CONCAT(RegionSelect!$C$2,",",A89),Pop_female!$A:$D,4,FALSE),0)</f>
        <v>93</v>
      </c>
      <c r="D89" s="59">
        <f t="shared" si="1"/>
        <v>254</v>
      </c>
    </row>
    <row r="90" spans="1:4" x14ac:dyDescent="0.2">
      <c r="A90" s="57">
        <v>88</v>
      </c>
      <c r="B90" s="59">
        <f>ROUND(VLOOKUP(_xlfn.CONCAT(RegionSelect!$C$2,",",A90),Pop_male!$A:$D,4,FALSE),0)</f>
        <v>163</v>
      </c>
      <c r="C90" s="59">
        <f>ROUND(VLOOKUP(_xlfn.CONCAT(RegionSelect!$C$2,",",A90),Pop_female!$A:$D,4,FALSE),0)</f>
        <v>89</v>
      </c>
      <c r="D90" s="59">
        <f t="shared" si="1"/>
        <v>252</v>
      </c>
    </row>
    <row r="91" spans="1:4" x14ac:dyDescent="0.2">
      <c r="A91" s="57">
        <v>89</v>
      </c>
      <c r="B91" s="59">
        <f>ROUND(VLOOKUP(_xlfn.CONCAT(RegionSelect!$C$2,",",A91),Pop_male!$A:$D,4,FALSE),0)</f>
        <v>166</v>
      </c>
      <c r="C91" s="59">
        <f>ROUND(VLOOKUP(_xlfn.CONCAT(RegionSelect!$C$2,",",A91),Pop_female!$A:$D,4,FALSE),0)</f>
        <v>86</v>
      </c>
      <c r="D91" s="59">
        <f t="shared" si="1"/>
        <v>252</v>
      </c>
    </row>
    <row r="92" spans="1:4" x14ac:dyDescent="0.2">
      <c r="A92" s="57">
        <v>90</v>
      </c>
      <c r="B92" s="59">
        <f>ROUND(VLOOKUP(_xlfn.CONCAT(RegionSelect!$C$2,",",A92),Pop_male!$A:$D,4,FALSE),0)</f>
        <v>168</v>
      </c>
      <c r="C92" s="59">
        <f>ROUND(VLOOKUP(_xlfn.CONCAT(RegionSelect!$C$2,",",A92),Pop_female!$A:$D,4,FALSE),0)</f>
        <v>82</v>
      </c>
      <c r="D92" s="59">
        <f t="shared" si="1"/>
        <v>250</v>
      </c>
    </row>
    <row r="93" spans="1:4" x14ac:dyDescent="0.2">
      <c r="A93" s="57">
        <v>91</v>
      </c>
      <c r="B93" s="59">
        <f>ROUND(VLOOKUP(_xlfn.CONCAT(RegionSelect!$C$2,",",A93),Pop_male!$A:$D,4,FALSE),0)</f>
        <v>171</v>
      </c>
      <c r="C93" s="59">
        <f>ROUND(VLOOKUP(_xlfn.CONCAT(RegionSelect!$C$2,",",A93),Pop_female!$A:$D,4,FALSE),0)</f>
        <v>79</v>
      </c>
      <c r="D93" s="59">
        <f t="shared" si="1"/>
        <v>250</v>
      </c>
    </row>
    <row r="94" spans="1:4" x14ac:dyDescent="0.2">
      <c r="A94" s="57">
        <v>92</v>
      </c>
      <c r="B94" s="59">
        <f>ROUND(VLOOKUP(_xlfn.CONCAT(RegionSelect!$C$2,",",A94),Pop_male!$A:$D,4,FALSE),0)</f>
        <v>173</v>
      </c>
      <c r="C94" s="59">
        <f>ROUND(VLOOKUP(_xlfn.CONCAT(RegionSelect!$C$2,",",A94),Pop_female!$A:$D,4,FALSE),0)</f>
        <v>75</v>
      </c>
      <c r="D94" s="59">
        <f t="shared" si="1"/>
        <v>248</v>
      </c>
    </row>
    <row r="95" spans="1:4" x14ac:dyDescent="0.2">
      <c r="A95" s="57">
        <v>93</v>
      </c>
      <c r="B95" s="59">
        <f>ROUND(VLOOKUP(_xlfn.CONCAT(RegionSelect!$C$2,",",A95),Pop_male!$A:$D,4,FALSE),0)</f>
        <v>176</v>
      </c>
      <c r="C95" s="59">
        <f>ROUND(VLOOKUP(_xlfn.CONCAT(RegionSelect!$C$2,",",A95),Pop_female!$A:$D,4,FALSE),0)</f>
        <v>72</v>
      </c>
      <c r="D95" s="59">
        <f t="shared" si="1"/>
        <v>248</v>
      </c>
    </row>
    <row r="96" spans="1:4" x14ac:dyDescent="0.2">
      <c r="A96" s="57">
        <v>94</v>
      </c>
      <c r="B96" s="59">
        <f>ROUND(VLOOKUP(_xlfn.CONCAT(RegionSelect!$C$2,",",A96),Pop_male!$A:$D,4,FALSE),0)</f>
        <v>178</v>
      </c>
      <c r="C96" s="59">
        <f>ROUND(VLOOKUP(_xlfn.CONCAT(RegionSelect!$C$2,",",A96),Pop_female!$A:$D,4,FALSE),0)</f>
        <v>69</v>
      </c>
      <c r="D96" s="59">
        <f t="shared" si="1"/>
        <v>247</v>
      </c>
    </row>
    <row r="97" spans="1:4" x14ac:dyDescent="0.2">
      <c r="A97" s="57">
        <v>95</v>
      </c>
      <c r="B97" s="59">
        <f>ROUND(VLOOKUP(_xlfn.CONCAT(RegionSelect!$C$2,",",A97),Pop_male!$A:$D,4,FALSE),0)</f>
        <v>181</v>
      </c>
      <c r="C97" s="59">
        <f>ROUND(VLOOKUP(_xlfn.CONCAT(RegionSelect!$C$2,",",A97),Pop_female!$A:$D,4,FALSE),0)</f>
        <v>65</v>
      </c>
      <c r="D97" s="59">
        <f t="shared" si="1"/>
        <v>246</v>
      </c>
    </row>
    <row r="98" spans="1:4" x14ac:dyDescent="0.2">
      <c r="A98" s="57">
        <v>96</v>
      </c>
      <c r="B98" s="59">
        <f>ROUND(VLOOKUP(_xlfn.CONCAT(RegionSelect!$C$2,",",A98),Pop_male!$A:$D,4,FALSE),0)</f>
        <v>184</v>
      </c>
      <c r="C98" s="59">
        <f>ROUND(VLOOKUP(_xlfn.CONCAT(RegionSelect!$C$2,",",A98),Pop_female!$A:$D,4,FALSE),0)</f>
        <v>62</v>
      </c>
      <c r="D98" s="59">
        <f t="shared" si="1"/>
        <v>246</v>
      </c>
    </row>
    <row r="99" spans="1:4" x14ac:dyDescent="0.2">
      <c r="A99" s="57">
        <v>97</v>
      </c>
      <c r="B99" s="59">
        <f>ROUND(VLOOKUP(_xlfn.CONCAT(RegionSelect!$C$2,",",A99),Pop_male!$A:$D,4,FALSE),0)</f>
        <v>186</v>
      </c>
      <c r="C99" s="59">
        <f>ROUND(VLOOKUP(_xlfn.CONCAT(RegionSelect!$C$2,",",A99),Pop_female!$A:$D,4,FALSE),0)</f>
        <v>58</v>
      </c>
      <c r="D99" s="59">
        <f t="shared" si="1"/>
        <v>244</v>
      </c>
    </row>
    <row r="100" spans="1:4" x14ac:dyDescent="0.2">
      <c r="A100" s="57">
        <v>98</v>
      </c>
      <c r="B100" s="59">
        <f>ROUND(VLOOKUP(_xlfn.CONCAT(RegionSelect!$C$2,",",A100),Pop_male!$A:$D,4,FALSE),0)</f>
        <v>189</v>
      </c>
      <c r="C100" s="59">
        <f>ROUND(VLOOKUP(_xlfn.CONCAT(RegionSelect!$C$2,",",A100),Pop_female!$A:$D,4,FALSE),0)</f>
        <v>55</v>
      </c>
      <c r="D100" s="59">
        <f t="shared" si="1"/>
        <v>244</v>
      </c>
    </row>
    <row r="101" spans="1:4" x14ac:dyDescent="0.2">
      <c r="A101" s="57">
        <v>99</v>
      </c>
      <c r="B101" s="59">
        <f>ROUND(VLOOKUP(_xlfn.CONCAT(RegionSelect!$C$2,",",A101),Pop_male!$A:$D,4,FALSE),0)</f>
        <v>191</v>
      </c>
      <c r="C101" s="59">
        <f>ROUND(VLOOKUP(_xlfn.CONCAT(RegionSelect!$C$2,",",A101),Pop_female!$A:$D,4,FALSE),0)</f>
        <v>52</v>
      </c>
      <c r="D101" s="59">
        <f t="shared" si="1"/>
        <v>243</v>
      </c>
    </row>
    <row r="102" spans="1:4" x14ac:dyDescent="0.2">
      <c r="A102" s="57">
        <v>100</v>
      </c>
      <c r="B102" s="59">
        <f>ROUND(VLOOKUP(_xlfn.CONCAT(RegionSelect!$C$2,",",A102),Pop_male!$A:$D,4,FALSE),0)</f>
        <v>194</v>
      </c>
      <c r="C102" s="59">
        <f>ROUND(VLOOKUP(_xlfn.CONCAT(RegionSelect!$C$2,",",A102),Pop_female!$A:$D,4,FALSE),0)</f>
        <v>48</v>
      </c>
      <c r="D102" s="59">
        <f t="shared" si="1"/>
        <v>242</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0.124</v>
      </c>
      <c r="H4" s="61">
        <f>IFERROR(VLOOKUP(_xlfn.CONCAT($I4,RegionSelect!$C$2),'Fertility Mortality Rates'!$I:$L,4,FALSE),VLOOKUP(_xlfn.CONCAT($I4,"ET"),'Fertility Mortality Rates'!$I:$L,4,FALSE))</f>
        <v>1.0135613091546776</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0.161</v>
      </c>
      <c r="H5" s="61">
        <f>IFERROR(VLOOKUP(_xlfn.CONCAT($I5,RegionSelect!$C$2),'Fertility Mortality Rates'!$I:$L,4,FALSE),VLOOKUP(_xlfn.CONCAT($I5,"ET"),'Fertility Mortality Rates'!$I:$L,4,FALSE))</f>
        <v>1.0185360018582728</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0.17499999999999999</v>
      </c>
      <c r="H6" s="61">
        <f>IFERROR(VLOOKUP(_xlfn.CONCAT($I6,RegionSelect!$C$2),'Fertility Mortality Rates'!$I:$L,4,FALSE),VLOOKUP(_xlfn.CONCAT($I6,"ET"),'Fertility Mortality Rates'!$I:$L,4,FALSE))</f>
        <v>0.99858053855846252</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0.13500000000000001</v>
      </c>
      <c r="H7" s="61">
        <f>IFERROR(VLOOKUP(_xlfn.CONCAT($I7,RegionSelect!$C$2),'Fertility Mortality Rates'!$I:$L,4,FALSE),VLOOKUP(_xlfn.CONCAT($I7,"ET"),'Fertility Mortality Rates'!$I:$L,4,FALSE))</f>
        <v>0.9752281484642602</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6.4000000000000001E-2</v>
      </c>
      <c r="H8" s="61">
        <f>IFERROR(VLOOKUP(_xlfn.CONCAT($I8,RegionSelect!$C$2),'Fertility Mortality Rates'!$I:$L,4,FALSE),VLOOKUP(_xlfn.CONCAT($I8,"ET"),'Fertility Mortality Rates'!$I:$L,4,FALSE))</f>
        <v>0.90360200360984488</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1.2999999999999999E-2</v>
      </c>
      <c r="H9" s="61">
        <f>IFERROR(VLOOKUP(_xlfn.CONCAT($I9,RegionSelect!$C$2),'Fertility Mortality Rates'!$I:$L,4,FALSE),VLOOKUP(_xlfn.CONCAT($I9,"ET"),'Fertility Mortality Rates'!$I:$L,4,FALSE))</f>
        <v>0.93997695591583175</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4.2000000000000003E-2</v>
      </c>
      <c r="H10" s="61">
        <f>IFERROR(VLOOKUP(_xlfn.CONCAT($I10,RegionSelect!$C$2),'Fertility Mortality Rates'!$I:$L,4,FALSE),VLOOKUP(_xlfn.CONCAT($I10,"ET"),'Fertility Mortality Rates'!$I:$L,4,FALSE))</f>
        <v>1</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5.8370649522800001E-2</v>
      </c>
      <c r="H12" s="61">
        <f>IFERROR(VLOOKUP(_xlfn.CONCAT($I12,RegionSelect!$C$2),'Fertility Mortality Rates'!$I:$L,4,FALSE),VLOOKUP(_xlfn.CONCAT($I12,"ET"),'Fertility Mortality Rates'!$I:$L,4,FALSE))</f>
        <v>0.96292839277708941</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9.4999999999999998E-3</v>
      </c>
      <c r="H13" s="61">
        <f>IFERROR(VLOOKUP(_xlfn.CONCAT($I13,RegionSelect!$C$2),'Fertility Mortality Rates'!$I:$L,4,FALSE),VLOOKUP(_xlfn.CONCAT($I13,"ET"),'Fertility Mortality Rates'!$I:$L,4,FALSE))</f>
        <v>0.96388823091788634</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4.7439337875108817E-3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8.0646874387684982E-3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2.2581124828551794E-2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8.8711561826453469E-2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5.8370649522800001E-2</v>
      </c>
      <c r="H22" s="61">
        <f>IFERROR(VLOOKUP(_xlfn.CONCAT($I22,RegionSelect!$C$2),'Fertility Mortality Rates'!$I:$L,4,FALSE),VLOOKUP(_xlfn.CONCAT($I22,"ET"),'Fertility Mortality Rates'!$I:$L,4,FALSE))</f>
        <v>0.96292839277708941</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9.4999999999999998E-3</v>
      </c>
      <c r="H23" s="61">
        <f>IFERROR(VLOOKUP(_xlfn.CONCAT($I23,RegionSelect!$C$2),'Fertility Mortality Rates'!$I:$L,4,FALSE),VLOOKUP(_xlfn.CONCAT($I23,"ET"),'Fertility Mortality Rates'!$I:$L,4,FALSE))</f>
        <v>0.96388823091788634</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6.6026290664672237E-3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1.2544995226287724E-2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3.2616987588348086E-2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0.1091414584687032</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Gambela</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Gambela</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Gambela</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Gambela</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Gambela</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Gambela</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Gambela</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Gambela</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Gambela</v>
      </c>
      <c r="O10" s="103">
        <f>IFERROR(VLOOKUP(_xlfn.CONCAT(AA10,RegionSelect!$C$2),RegionalData!$C:$S,13,FALSE),VLOOKUP(_xlfn.CONCAT(AA10,"ET"),RegionalData!$C:$S,13,FALSE))</f>
        <v>0.91000000000000014</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Gambela</v>
      </c>
      <c r="O11" s="103">
        <f>IFERROR(VLOOKUP(_xlfn.CONCAT(AA11,RegionSelect!$C$2),RegionalData!$C:$S,13,FALSE),VLOOKUP(_xlfn.CONCAT(AA11,"ET"),RegionalData!$C:$S,13,FALSE))</f>
        <v>3.7699999999999996</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Gambela</v>
      </c>
      <c r="O12" s="103">
        <f>IFERROR(VLOOKUP(_xlfn.CONCAT(AA12,RegionSelect!$C$2),RegionalData!$C:$S,13,FALSE),VLOOKUP(_xlfn.CONCAT(AA12,"ET"),RegionalData!$C:$S,13,FALSE))</f>
        <v>0.46090000000000003</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Gambela</v>
      </c>
      <c r="O13" s="103">
        <f>IFERROR(VLOOKUP(_xlfn.CONCAT(AA13,RegionSelect!$C$2),RegionalData!$C:$S,13,FALSE),VLOOKUP(_xlfn.CONCAT(AA13,"ET"),RegionalData!$C:$S,13,FALSE))</f>
        <v>3.9259999999999997</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Gambela</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Gambela</v>
      </c>
      <c r="O15" s="65">
        <f>IFERROR(VLOOKUP(_xlfn.CONCAT(AA15,RegionSelect!$C$2),RegionalData!$C:$S,13,FALSE),VLOOKUP(_xlfn.CONCAT(AA15,"ET"),RegionalData!$C:$S,13,FALSE))</f>
        <v>4.0999999999999995E-2</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Gambela</v>
      </c>
      <c r="O16" s="65">
        <f>IFERROR(VLOOKUP(_xlfn.CONCAT(AA16,RegionSelect!$C$2),RegionalData!$C:$S,13,FALSE),VLOOKUP(_xlfn.CONCAT(AA16,"ET"),RegionalData!$C:$S,13,FALSE))</f>
        <v>0.17300000000000001</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Gambela</v>
      </c>
      <c r="O17" s="65">
        <f>IFERROR(VLOOKUP(_xlfn.CONCAT(AA17,RegionSelect!$C$2),RegionalData!$C:$S,13,FALSE),VLOOKUP(_xlfn.CONCAT(AA17,"ET"),RegionalData!$C:$S,13,FALSE))</f>
        <v>9.4999999999999998E-3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Gambela</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Gambela</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Gambela</v>
      </c>
      <c r="O20" s="65">
        <f>IFERROR(VLOOKUP(_xlfn.CONCAT(AA20,RegionSelect!$C$2),RegionalData!$C:$S,13,FALSE),VLOOKUP(_xlfn.CONCAT(AA20,"ET"),RegionalData!$C:$S,13,FALSE))</f>
        <v>0.43</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Gambela</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Gambela</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Gambela</v>
      </c>
      <c r="O23" s="65">
        <f>IFERROR(VLOOKUP(_xlfn.CONCAT(AA23,RegionSelect!$C$2),RegionalData!$C:$S,13,FALSE),VLOOKUP(_xlfn.CONCAT(AA23,"ET"),RegionalData!$C:$S,13,FALSE))</f>
        <v>0.38618867924528305</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Gambela</v>
      </c>
      <c r="O24" s="65">
        <f>IFERROR(VLOOKUP(_xlfn.CONCAT(AA24,RegionSelect!$C$2),RegionalData!$C:$S,13,FALSE),VLOOKUP(_xlfn.CONCAT(AA24,"ET"),RegionalData!$C:$S,13,FALSE))</f>
        <v>1.9E-2</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Gambela</v>
      </c>
      <c r="O25" s="65">
        <f>IFERROR(VLOOKUP(_xlfn.CONCAT(AA25,RegionSelect!$C$2),RegionalData!$C:$S,13,FALSE),VLOOKUP(_xlfn.CONCAT(AA25,"ET"),RegionalData!$C:$S,13,FALSE))</f>
        <v>1.9E-2</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Gambela</v>
      </c>
      <c r="O26" s="65">
        <f>IFERROR(VLOOKUP(_xlfn.CONCAT(AA26,RegionSelect!$C$2),RegionalData!$C:$S,13,FALSE),VLOOKUP(_xlfn.CONCAT(AA26,"ET"),RegionalData!$C:$S,13,FALSE))</f>
        <v>5.0000000000000001E-3</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Gambela</v>
      </c>
      <c r="O27" s="65">
        <f>IFERROR(VLOOKUP(_xlfn.CONCAT(AA27,RegionSelect!$C$2),RegionalData!$C:$S,13,FALSE),VLOOKUP(_xlfn.CONCAT(AA27,"ET"),RegionalData!$C:$S,13,FALSE))</f>
        <v>5.0000000000000001E-3</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Gambela</v>
      </c>
      <c r="O28" s="65">
        <f>IFERROR(VLOOKUP(_xlfn.CONCAT(AA28,RegionSelect!$C$2),RegionalData!$C:$S,13,FALSE),VLOOKUP(_xlfn.CONCAT(AA28,"ET"),RegionalData!$C:$S,13,FALSE))</f>
        <v>2.4300000000000002E-2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Gambela</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Gambela</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Gambela</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Gambela</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Gambela</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Gambela</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Gambela</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Gambela</v>
      </c>
      <c r="O36" s="65">
        <f>IFERROR(VLOOKUP(_xlfn.CONCAT(AA36,RegionSelect!$C$2),RegionalData!$C:$S,13,FALSE),VLOOKUP(_xlfn.CONCAT(AA36,"ET"),RegionalData!$C:$S,13,FALSE))</f>
        <v>2.4300000000000002E-2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Gambela</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Gambela</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Gambela</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Gambela</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Gambela</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Gambela</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Gambela</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Gambela</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Gambela</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Gambela</v>
      </c>
      <c r="O46" s="65">
        <f>IFERROR(VLOOKUP(_xlfn.CONCAT(AA46,RegionSelect!$C$2),RegionalData!$C:$S,13,FALSE),VLOOKUP(_xlfn.CONCAT(AA46,"ET"),RegionalData!$C:$S,13,FALSE))</f>
        <v>0.28600000000000003</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Gambela</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Gambela</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Gambela</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Gambela</v>
      </c>
      <c r="O50" s="65">
        <f>IFERROR(VLOOKUP(_xlfn.CONCAT(AA50,RegionSelect!$C$2),RegionalData!$C:$S,13,FALSE),VLOOKUP(_xlfn.CONCAT(AA50,"ET"),RegionalData!$C:$S,13,FALSE))</f>
        <v>0.17300000000000001</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Gambela</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Gambela</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Gambela</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Gambela</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Gambela</v>
      </c>
      <c r="O55" s="65">
        <f>IFERROR(VLOOKUP(_xlfn.CONCAT(AA55,RegionSelect!$C$2),RegionalData!$C:$S,13,FALSE),VLOOKUP(_xlfn.CONCAT(AA55,"ET"),RegionalData!$C:$S,13,FALSE))</f>
        <v>3.7000000000000005E-2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Gambela</v>
      </c>
      <c r="O56" s="65">
        <f>IFERROR(VLOOKUP(_xlfn.CONCAT(AA56,RegionSelect!$C$2),RegionalData!$C:$S,13,FALSE),VLOOKUP(_xlfn.CONCAT(AA56,"ET"),RegionalData!$C:$S,13,FALSE))</f>
        <v>2.7999999999999997E-2</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Gambela</v>
      </c>
      <c r="O57" s="65">
        <f>IFERROR(VLOOKUP(_xlfn.CONCAT(AA57,RegionSelect!$C$2),RegionalData!$C:$S,13,FALSE),VLOOKUP(_xlfn.CONCAT(AA57,"ET"),RegionalData!$C:$S,13,FALSE))</f>
        <v>4.3900863962584323E-2</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Gambela</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Gambela</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Gambela</v>
      </c>
      <c r="O60" s="65">
        <f>IFERROR(VLOOKUP(_xlfn.CONCAT(AA60,RegionSelect!$C$2),RegionalData!$C:$S,13,FALSE),VLOOKUP(_xlfn.CONCAT(AA60,"ET"),RegionalData!$C:$S,13,FALSE))*0.9</f>
        <v>9.601990348825086E-2</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Gambela</v>
      </c>
      <c r="O61" s="65">
        <f>IFERROR(VLOOKUP(_xlfn.CONCAT(AA61,RegionSelect!$C$2),RegionalData!$C:$S,13,FALSE),VLOOKUP(_xlfn.CONCAT(AA61,"ET"),RegionalData!$C:$S,13,FALSE))*0.9</f>
        <v>9.601990348825086E-2</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Gambela</v>
      </c>
      <c r="O62" s="65">
        <f>IFERROR(VLOOKUP(_xlfn.CONCAT(AA62,RegionSelect!$C$2),RegionalData!$C:$S,13,FALSE),VLOOKUP(_xlfn.CONCAT(AA62,"ET"),RegionalData!$C:$S,13,FALSE))</f>
        <v>0.10668878165361206</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Gambela</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Gambela</v>
      </c>
      <c r="O64" s="65">
        <f>IFERROR(VLOOKUP(_xlfn.CONCAT(AA64,RegionSelect!$C$2),RegionalData!$C:$S,13,FALSE),VLOOKUP(_xlfn.CONCAT(AA64,"ET"),RegionalData!$C:$S,13,FALSE))*0.1</f>
        <v>1.0668878165361207E-2</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Gambela</v>
      </c>
      <c r="O65" s="65">
        <f>IFERROR(VLOOKUP(_xlfn.CONCAT(AA65,RegionSelect!$C$2),RegionalData!$C:$S,13,FALSE),VLOOKUP(_xlfn.CONCAT(AA65,"ET"),RegionalData!$C:$S,13,FALSE))*0.1</f>
        <v>1.0668878165361207E-2</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Gambela</v>
      </c>
      <c r="O66" s="65">
        <f>IFERROR(VLOOKUP(_xlfn.CONCAT(AA66,RegionSelect!$C$2),RegionalData!$C:$S,13,FALSE),VLOOKUP(_xlfn.CONCAT(AA66,"ET"),RegionalData!$C:$S,13,FALSE))</f>
        <v>0.22727272727272727</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Gambela</v>
      </c>
      <c r="O67" s="65">
        <f>IFERROR(VLOOKUP(_xlfn.CONCAT(AA67,RegionSelect!$C$2),RegionalData!$C:$S,13,FALSE),VLOOKUP(_xlfn.CONCAT(AA67,"ET"),RegionalData!$C:$S,13,FALSE))</f>
        <v>0.22727272727272727</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Gambela</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Gambela</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Gambela</v>
      </c>
      <c r="O70" s="65">
        <f>IFERROR(VLOOKUP(_xlfn.CONCAT(AA70,RegionSelect!$C$2),RegionalData!$C:$S,13,FALSE),VLOOKUP(_xlfn.CONCAT(AA70,"ET"),RegionalData!$C:$S,13,FALSE))</f>
        <v>1.5269999999999999E-3</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Gambela</v>
      </c>
      <c r="O71" s="65">
        <f>IFERROR(VLOOKUP(_xlfn.CONCAT(AA71,RegionSelect!$C$2),RegionalData!$C:$S,13,FALSE),VLOOKUP(_xlfn.CONCAT(AA71,"ET"),RegionalData!$C:$S,13,FALSE))</f>
        <v>1.5269999999999999E-3</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Gambela</v>
      </c>
      <c r="O72" s="65">
        <f>IFERROR(VLOOKUP(_xlfn.CONCAT(AA72,RegionSelect!$C$2),RegionalData!$C:$S,13,FALSE),VLOOKUP(_xlfn.CONCAT(AA72,"ET"),RegionalData!$C:$S,13,FALSE))</f>
        <v>1.5269999999999999E-3</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Gambela</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Gambela</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Gambela</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Gambela</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Gambela</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Gambela</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Gambela</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Gambela</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Gambela</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Gambela</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Gambela</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Gambela</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Gambela</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Gambela</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Gambela</v>
      </c>
      <c r="O87" s="65">
        <f>IFERROR(VLOOKUP(_xlfn.CONCAT(AA87,RegionSelect!$C$2),RegionalData!$C:$S,13,FALSE),VLOOKUP(_xlfn.CONCAT(AA87,"ET"),RegionalData!$C:$S,13,FALSE))</f>
        <v>1.8619999999999999E-3</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Gambela</v>
      </c>
      <c r="O88" s="65">
        <f>IFERROR(VLOOKUP(_xlfn.CONCAT(AA88,RegionSelect!$C$2),RegionalData!$C:$S,13,FALSE),VLOOKUP(_xlfn.CONCAT(AA88,"ET"),RegionalData!$C:$S,13,FALSE))</f>
        <v>1.8619999999999999E-3</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Gambela</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Gambela</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Gambela</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Gambela</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Gambela</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Gambela</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Gambela</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Gambela</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Gambela</v>
      </c>
      <c r="O97" s="65">
        <f>IFERROR(VLOOKUP(_xlfn.CONCAT(AA97,RegionSelect!$C$2),RegionalData!$C:$S,13,FALSE),VLOOKUP(_xlfn.CONCAT(AA97,"ET"),RegionalData!$C:$S,13,FALSE))</f>
        <v>1.0375000000000001E-2</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Gambela</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Gambela</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Gambela</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Gambela</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Gambela</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Gambela</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Gambela</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Gambela</v>
      </c>
      <c r="O105" s="65">
        <f>IFERROR(VLOOKUP(_xlfn.CONCAT(AA105,RegionSelect!$C$2),RegionalData!$C:$S,13,FALSE),VLOOKUP(_xlfn.CONCAT(AA105,"ET"),RegionalData!$C:$S,13,FALSE))</f>
        <v>0.22727272727272727</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Gambela</v>
      </c>
      <c r="O106" s="65">
        <f>IFERROR(VLOOKUP(_xlfn.CONCAT(AA106,RegionSelect!$C$2),RegionalData!$C:$S,13,FALSE),VLOOKUP(_xlfn.CONCAT(AA106,"ET"),RegionalData!$C:$S,13,FALSE))</f>
        <v>0</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Gambela</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Gambela</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Gambela</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Gambela</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Gambela</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Gambela</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Gambela</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Gambela</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Gambela</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Gambela</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Gambela</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Gambela</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Gambela</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Gambela</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Gambela</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Gambela</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Gambela</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Gambela</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Gambela</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Gambela</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Gambela</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Gambela</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Gambela</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Gambela</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Gambela</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Gambela</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Gambela</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Gambela</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Gambela</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Gambela</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Gambela</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Gambela</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Gambela</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Gambela</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Gambela</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Gambela</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Gambela</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Gambela</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Gambela</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Gambela</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Gambela</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Gambela</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Gambela</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Gambela</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Gambela</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Gambela</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Gambela</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Gambela</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Gambela</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Gambela</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Gambela</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Gambela</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Gambela</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Gambela</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Gambela</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Gambela</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Gambela</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Gambela</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Gambela</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Gambela</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Gambela</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Gambela</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Gambela</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Gambela</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Gambela</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Gambela</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Gambela</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Gambela</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Gambela</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Gambela</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Gambela</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Gambela</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Gambela</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Gambela</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Gambela</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Gambela</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Gambela</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Gambela</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Gambela</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0.91000000000000014</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3.7699999999999996</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0.46090000000000003</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3.9259999999999997</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4.0999999999999995E-2</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0.17300000000000001</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9.4999999999999998E-3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0.43</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0.38618867924528305</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1.9E-2</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5.0000000000000001E-3</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2.4300000000000002E-2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0.28600000000000003</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0.17300000000000001</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9.601990348825086E-2</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9.601990348825086E-2</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0.10668878165361206</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1.0668878165361207E-2</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1.0668878165361207E-2</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0.22727272727272727</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0.22727272727272727</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1.5269999999999999E-3</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1.5269999999999999E-3</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1.5269999999999999E-3</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1.8619999999999999E-3</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1.8619999999999999E-3</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1.0375000000000001E-2</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t="str">
        <f>IF(VLOOKUP($A88,TaskValues_ref!$E:$Z,11,FALSE)=0,"",VLOOKUP($A88,TaskValues_ref!$E:$Z,11,FALSE))</f>
        <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Gambela</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Gambela</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Gambela</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Gambela</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Gambela</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Gambela</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Gambela</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Gambela</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Gambela</v>
      </c>
      <c r="I10" s="115">
        <f>IF(VLOOKUP($B10,TaskValues_ref!$E:$Z,11,FALSE)=0,"",VLOOKUP($B10,TaskValues_ref!$E:$Z,11,FALSE))</f>
        <v>0.91000000000000014</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Gambela</v>
      </c>
      <c r="I11" s="115">
        <f>IF(VLOOKUP($B11,TaskValues_ref!$E:$Z,11,FALSE)=0,"",VLOOKUP($B11,TaskValues_ref!$E:$Z,11,FALSE))</f>
        <v>3.7699999999999996</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Gambela</v>
      </c>
      <c r="I12" s="115">
        <f>IF(VLOOKUP($B12,TaskValues_ref!$E:$Z,11,FALSE)=0,"",VLOOKUP($B12,TaskValues_ref!$E:$Z,11,FALSE))</f>
        <v>0.46090000000000003</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Gambela</v>
      </c>
      <c r="I13" s="115">
        <f>IF(VLOOKUP($B13,TaskValues_ref!$E:$Z,11,FALSE)=0,"",VLOOKUP($B13,TaskValues_ref!$E:$Z,11,FALSE))</f>
        <v>3.9259999999999997</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Gambela</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Gambela</v>
      </c>
      <c r="I15" s="115">
        <f>IF(VLOOKUP($B15,TaskValues_ref!$E:$Z,11,FALSE)=0,"",VLOOKUP($B15,TaskValues_ref!$E:$Z,11,FALSE))</f>
        <v>4.0999999999999995E-2</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Gambela</v>
      </c>
      <c r="I16" s="115">
        <f>IF(VLOOKUP($B16,TaskValues_ref!$E:$Z,11,FALSE)=0,"",VLOOKUP($B16,TaskValues_ref!$E:$Z,11,FALSE))</f>
        <v>0.17300000000000001</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Gambela</v>
      </c>
      <c r="I17" s="115">
        <f>IF(VLOOKUP($B17,TaskValues_ref!$E:$Z,11,FALSE)=0,"",VLOOKUP($B17,TaskValues_ref!$E:$Z,11,FALSE))</f>
        <v>9.4999999999999998E-3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Gambela</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Gambela</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Gambela</v>
      </c>
      <c r="I20" s="115">
        <f>IF(VLOOKUP($B20,TaskValues_ref!$E:$Z,11,FALSE)=0,"",VLOOKUP($B20,TaskValues_ref!$E:$Z,11,FALSE))</f>
        <v>0.43</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Gambela</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Gambela</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Gambela</v>
      </c>
      <c r="I23" s="115">
        <f>IF(VLOOKUP($B23,TaskValues_ref!$E:$Z,11,FALSE)=0,"",VLOOKUP($B23,TaskValues_ref!$E:$Z,11,FALSE))</f>
        <v>0.38618867924528305</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Gambela</v>
      </c>
      <c r="I24" s="115">
        <f>IF(VLOOKUP($B24,TaskValues_ref!$E:$Z,11,FALSE)=0,"",VLOOKUP($B24,TaskValues_ref!$E:$Z,11,FALSE))</f>
        <v>1.9E-2</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Gambela</v>
      </c>
      <c r="I25" s="123">
        <f>IF(VLOOKUP($B25,TaskValues_ref!$E:$Z,11,FALSE)=0,"",VLOOKUP($B25,TaskValues_ref!$E:$Z,11,FALSE))</f>
        <v>1.9E-2</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Gambela</v>
      </c>
      <c r="I26" s="115">
        <f>IF(VLOOKUP($B26,TaskValues_ref!$E:$Z,11,FALSE)=0,"",VLOOKUP($B26,TaskValues_ref!$E:$Z,11,FALSE))</f>
        <v>5.0000000000000001E-3</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Gambela</v>
      </c>
      <c r="I27" s="123">
        <f>IF(VLOOKUP($B27,TaskValues_ref!$E:$Z,11,FALSE)=0,"",VLOOKUP($B27,TaskValues_ref!$E:$Z,11,FALSE))</f>
        <v>5.0000000000000001E-3</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Gambela</v>
      </c>
      <c r="I28" s="115">
        <f>IF(VLOOKUP($B28,TaskValues_ref!$E:$Z,11,FALSE)=0,"",VLOOKUP($B28,TaskValues_ref!$E:$Z,11,FALSE))</f>
        <v>2.4300000000000002E-2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Gambela</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Gambela</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Gambela</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Gambela</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Gambela</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Gambela</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Gambela</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Gambela</v>
      </c>
      <c r="I36" s="123">
        <f>IF(VLOOKUP($B36,TaskValues_ref!$E:$Z,11,FALSE)=0,"",VLOOKUP($B36,TaskValues_ref!$E:$Z,11,FALSE))</f>
        <v>2.4300000000000002E-2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Gambela</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Gambela</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Gambela</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Gambela</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Gambela</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Gambela</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Gambela</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Gambela</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Gambela</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Gambela</v>
      </c>
      <c r="I46" s="115">
        <f>IF(VLOOKUP($B46,TaskValues_ref!$E:$Z,11,FALSE)=0,"",VLOOKUP($B46,TaskValues_ref!$E:$Z,11,FALSE))</f>
        <v>0.28600000000000003</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Gambela</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Gambela</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Gambela</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Gambela</v>
      </c>
      <c r="I50" s="115">
        <f>IF(VLOOKUP($B50,TaskValues_ref!$E:$Z,11,FALSE)=0,"",VLOOKUP($B50,TaskValues_ref!$E:$Z,11,FALSE))</f>
        <v>0.17300000000000001</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Gambela</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Gambela</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Gambela</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Gambela</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Gambela</v>
      </c>
      <c r="I55" s="123">
        <f>IF(VLOOKUP($B55,TaskValues_ref!$E:$Z,11,FALSE)=0,"",VLOOKUP($B55,TaskValues_ref!$E:$Z,11,FALSE))</f>
        <v>3.7000000000000005E-2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Gambela</v>
      </c>
      <c r="I56" s="123">
        <f>IF(VLOOKUP($B56,TaskValues_ref!$E:$Z,11,FALSE)=0,"",VLOOKUP($B56,TaskValues_ref!$E:$Z,11,FALSE))</f>
        <v>2.7999999999999997E-2</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Gambela</v>
      </c>
      <c r="I57" s="123">
        <f>IF(VLOOKUP($B57,TaskValues_ref!$E:$Z,11,FALSE)=0,"",VLOOKUP($B57,TaskValues_ref!$E:$Z,11,FALSE))</f>
        <v>4.3900863962584323E-2</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Gambela</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Gambela</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Gambela</v>
      </c>
      <c r="I60" s="115">
        <f>IF(VLOOKUP($B60,TaskValues_ref!$E:$Z,11,FALSE)=0,"",VLOOKUP($B60,TaskValues_ref!$E:$Z,11,FALSE))</f>
        <v>9.601990348825086E-2</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Gambela</v>
      </c>
      <c r="I61" s="115">
        <f>IF(VLOOKUP($B61,TaskValues_ref!$E:$Z,11,FALSE)=0,"",VLOOKUP($B61,TaskValues_ref!$E:$Z,11,FALSE))</f>
        <v>9.601990348825086E-2</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Gambela</v>
      </c>
      <c r="I62" s="115">
        <f>IF(VLOOKUP($B62,TaskValues_ref!$E:$Z,11,FALSE)=0,"",VLOOKUP($B62,TaskValues_ref!$E:$Z,11,FALSE))</f>
        <v>0.10668878165361206</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Gambela</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Gambela</v>
      </c>
      <c r="I64" s="115">
        <f>IF(VLOOKUP($B64,TaskValues_ref!$E:$Z,11,FALSE)=0,"",VLOOKUP($B64,TaskValues_ref!$E:$Z,11,FALSE))</f>
        <v>1.0668878165361207E-2</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Gambela</v>
      </c>
      <c r="I65" s="115">
        <f>IF(VLOOKUP($B65,TaskValues_ref!$E:$Z,11,FALSE)=0,"",VLOOKUP($B65,TaskValues_ref!$E:$Z,11,FALSE))</f>
        <v>1.0668878165361207E-2</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Gambela</v>
      </c>
      <c r="I66" s="115">
        <f>IF(VLOOKUP($B66,TaskValues_ref!$E:$Z,11,FALSE)=0,"",VLOOKUP($B66,TaskValues_ref!$E:$Z,11,FALSE))</f>
        <v>0.22727272727272727</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Gambela</v>
      </c>
      <c r="I67" s="115">
        <f>IF(VLOOKUP($B67,TaskValues_ref!$E:$Z,11,FALSE)=0,"",VLOOKUP($B67,TaskValues_ref!$E:$Z,11,FALSE))</f>
        <v>0.22727272727272727</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Gambela</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Gambela</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Gambela</v>
      </c>
      <c r="I70" s="115">
        <f>IF(VLOOKUP($B70,TaskValues_ref!$E:$Z,11,FALSE)=0,"",VLOOKUP($B70,TaskValues_ref!$E:$Z,11,FALSE))</f>
        <v>1.5269999999999999E-3</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Gambela</v>
      </c>
      <c r="I71" s="115">
        <f>IF(VLOOKUP($B71,TaskValues_ref!$E:$Z,11,FALSE)=0,"",VLOOKUP($B71,TaskValues_ref!$E:$Z,11,FALSE))</f>
        <v>1.5269999999999999E-3</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Gambela</v>
      </c>
      <c r="I72" s="115">
        <f>IF(VLOOKUP($B72,TaskValues_ref!$E:$Z,11,FALSE)=0,"",VLOOKUP($B72,TaskValues_ref!$E:$Z,11,FALSE))</f>
        <v>1.5269999999999999E-3</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Gambela</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Gambela</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Gambela</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Gambela</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Gambela</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Gambela</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Gambela</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Gambela</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Gambela</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Gambela</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Gambela</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Gambela</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Gambela</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Gambela</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Gambela</v>
      </c>
      <c r="I87" s="115">
        <f>IF(VLOOKUP($B87,TaskValues_ref!$E:$Z,11,FALSE)=0,"",VLOOKUP($B87,TaskValues_ref!$E:$Z,11,FALSE))</f>
        <v>1.8619999999999999E-3</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Gambela</v>
      </c>
      <c r="I88" s="115">
        <f>IF(VLOOKUP($B88,TaskValues_ref!$E:$Z,11,FALSE)=0,"",VLOOKUP($B88,TaskValues_ref!$E:$Z,11,FALSE))</f>
        <v>1.8619999999999999E-3</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Gambela</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Gambela</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Gambela</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Gambela</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Gambela</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Gambela</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Gambela</v>
      </c>
      <c r="I95" s="115">
        <f>IF(VLOOKUP($B95,TaskValues_ref!$E:$Z,11,FALSE)=0,"",VLOOKUP($B95,TaskValues_ref!$E:$Z,11,FALSE))</f>
        <v>1.0375000000000001E-2</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Gambela</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Gambela</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Gambela</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Gambela</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Gambela</v>
      </c>
      <c r="I100" s="115" t="str">
        <f>IF(VLOOKUP($B100,TaskValues_ref!$E:$Z,11,FALSE)=0,"",VLOOKUP($B100,TaskValues_ref!$E:$Z,11,FALSE))</f>
        <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Gambela</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Gambela</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Gambela</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Gambela</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Gambela</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Gambela</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Gambela</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Gambela</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Gambela</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Gambela</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Gambela</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Gambela</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Gambela</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Gambela</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Gambela</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Gambela</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Gambela</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Gambela</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Gambela</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Gambela</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Gambela</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Gambela</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Gambela</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Gambela</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Gambela</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Gambela</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Gambela</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Gambela</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Gambela</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Gambela</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Gambela</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Gambela</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Gambela</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Gambela</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Gambela</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Gambela</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Gambela</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Gambela</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Gambela</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Gambela</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Gambela</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Gambela</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Gambela</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Gambela</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Gambela</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Gambela</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Gambela</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Gambela</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Gambela</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Gambela</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Gambela</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Gambela</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Gambela</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Gambela</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Gambela</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Gambela</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Gambela</v>
      </c>
      <c r="L7" s="115">
        <f>IF(VLOOKUP($E7,TaskValues_ref!$E:$Z,11,FALSE)=0,"",VLOOKUP($E7,TaskValues_ref!$E:$Z,11,FALSE))</f>
        <v>0.91000000000000014</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Gambela</v>
      </c>
      <c r="L8" s="115">
        <f>IF(VLOOKUP($E8,TaskValues_ref!$E:$Z,11,FALSE)=0,"",VLOOKUP($E8,TaskValues_ref!$E:$Z,11,FALSE))</f>
        <v>3.7699999999999996</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Gambela</v>
      </c>
      <c r="L9" s="115">
        <f>IF(VLOOKUP($E9,TaskValues_ref!$E:$Z,11,FALSE)=0,"",VLOOKUP($E9,TaskValues_ref!$E:$Z,11,FALSE))</f>
        <v>0.46090000000000003</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Gambela</v>
      </c>
      <c r="L10" s="115">
        <f>IF(VLOOKUP($E10,TaskValues_ref!$E:$Z,11,FALSE)=0,"",VLOOKUP($E10,TaskValues_ref!$E:$Z,11,FALSE))</f>
        <v>3.9259999999999997</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Gambela</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Gambela</v>
      </c>
      <c r="L12" s="115">
        <f>IF(VLOOKUP($E12,TaskValues_ref!$E:$Z,11,FALSE)=0,"",VLOOKUP($E12,TaskValues_ref!$E:$Z,11,FALSE))</f>
        <v>9.4999999999999998E-3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Gambela</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Gambela</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Gambela</v>
      </c>
      <c r="L15" s="115">
        <f>IF(VLOOKUP($E15,TaskValues_ref!$E:$Z,11,FALSE)=0,"",VLOOKUP($E15,TaskValues_ref!$E:$Z,11,FALSE))</f>
        <v>0.43</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Gambela</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Gambela</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Gambela</v>
      </c>
      <c r="L18" s="115">
        <f>IF(VLOOKUP($E18,TaskValues_ref!$E:$Z,11,FALSE)=0,"",VLOOKUP($E18,TaskValues_ref!$E:$Z,11,FALSE))</f>
        <v>0.38618867924528305</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Gambela</v>
      </c>
      <c r="L19" s="115">
        <f>IF(VLOOKUP($E19,TaskValues_ref!$E:$Z,11,FALSE)=0,"",VLOOKUP($E19,TaskValues_ref!$E:$Z,11,FALSE))</f>
        <v>2.4300000000000002E-2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Gambela</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Gambela</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Gambela</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Gambela</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Gambela</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Gambela</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Gambela</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Gambela</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Gambela</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Gambela</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Gambela</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Gambela</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Gambela</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Gambela</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Gambela</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Gambela</v>
      </c>
      <c r="L35" s="115">
        <f>IF(VLOOKUP($E35,TaskValues_ref!$E:$Z,11,FALSE)=0,"",VLOOKUP($E35,TaskValues_ref!$E:$Z,11,FALSE))</f>
        <v>0.28600000000000003</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Gambela</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Gambela</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Gambela</v>
      </c>
      <c r="L38" s="115">
        <f>IF(VLOOKUP($E38,TaskValues_ref!$E:$Z,11,FALSE)=0,"",VLOOKUP($E38,TaskValues_ref!$E:$Z,11,FALSE))</f>
        <v>0.17300000000000001</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Gambela</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Gambela</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Gambela</v>
      </c>
      <c r="L41" s="115">
        <f>IF(VLOOKUP($E41,TaskValues_ref!$E:$Z,11,FALSE)=0,"",VLOOKUP($E41,TaskValues_ref!$E:$Z,11,FALSE))</f>
        <v>0.22727272727272727</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Gambela</v>
      </c>
      <c r="L42" s="115">
        <f>IF(VLOOKUP($E42,TaskValues_ref!$E:$Z,11,FALSE)=0,"",VLOOKUP($E42,TaskValues_ref!$E:$Z,11,FALSE))</f>
        <v>0.22727272727272727</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Gambela</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Gambela</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Gambela</v>
      </c>
      <c r="L45" s="115">
        <f>IF(VLOOKUP($E45,TaskValues_ref!$E:$Z,11,FALSE)=0,"",VLOOKUP($E45,TaskValues_ref!$E:$Z,11,FALSE))</f>
        <v>1.5269999999999999E-3</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Gambela</v>
      </c>
      <c r="L46" s="115">
        <f>IF(VLOOKUP($E46,TaskValues_ref!$E:$Z,11,FALSE)=0,"",VLOOKUP($E46,TaskValues_ref!$E:$Z,11,FALSE))</f>
        <v>1.5269999999999999E-3</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Gambela</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Gambela</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Gambela</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Gambela</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Gambela</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Gambela</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Gambela</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Gambela</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Gambela</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Gambela</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Gambela</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Gambela</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Gambela</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Gambela</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Gambela</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Gambela</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Gambela</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Gambela</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Gambela</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Gambela</v>
      </c>
      <c r="L66" s="115">
        <f>IF(VLOOKUP($E66,TaskValues_ref!$E:$Z,11,FALSE)=0,"",VLOOKUP($E66,TaskValues_ref!$E:$Z,11,FALSE))</f>
        <v>0.22727272727272727</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Gambela</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Gambela</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Gambela</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Gambela</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Gambela</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Gambela</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Gambela</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Gambela</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Gambela</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Gambela</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Gambela</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Gambela</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Gambela</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Gambela</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Gambela</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Gambela</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Gambela</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Gambela</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Gambela</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Gambela</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Gambela</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Gambela</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Gambela</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Gambela</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Gambela</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Gambela</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Gambela</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Gambela</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Gambela</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Gambela</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Gambela</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Gambela</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Gambela</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Gambela</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Gambela</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Gambela</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Gambela</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Gambela</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Gambela</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Gambela</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Gambela</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Gambela</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Gambela</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Gambela</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Gambela</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Gambela</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Gambela</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Gambela</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Gambela</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Gambela</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0.104474565881907</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9.3831708162952596E-2</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5.43907990353827E-2</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7.2831893666271505E-2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0.102513844193343</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0.111302765612524</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6.8448466371474406E-2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0.102790066700541</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9.0566204521441804E-2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8.2660859606248999E-2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6.5860324066232795E-2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5.03285021816803E-2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4.7439337875108817E-3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8.0646874387684982E-3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2.2581124828551794E-2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8.8711561826453469E-2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6.6026290664672237E-3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1.2544995226287724E-2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3.2616987588348086E-2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0.1091414584687032</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4.7439337875108816</v>
      </c>
      <c r="C15" s="59">
        <f>SUM(TotalPop!C37:C51)/1000</f>
        <v>44.018999999999998</v>
      </c>
      <c r="F15" s="58"/>
    </row>
    <row r="16" spans="1:6" x14ac:dyDescent="0.2">
      <c r="A16" s="232" t="s">
        <v>308</v>
      </c>
      <c r="B16" s="229">
        <f>B15*E16</f>
        <v>8.0646874387684981</v>
      </c>
      <c r="C16" s="59">
        <f>SUM(TotalPop!C52:C61)/1000</f>
        <v>14.083</v>
      </c>
      <c r="D16">
        <f>1-C15/SUM(C15:C16)</f>
        <v>0.24238408316409077</v>
      </c>
      <c r="E16" s="58">
        <f>AA66</f>
        <v>1.7</v>
      </c>
    </row>
    <row r="17" spans="1:63" x14ac:dyDescent="0.2">
      <c r="A17" s="232" t="s">
        <v>311</v>
      </c>
      <c r="B17" s="229">
        <f>E17*B16</f>
        <v>22.581124828551793</v>
      </c>
      <c r="C17" s="59"/>
      <c r="E17" s="58">
        <f>AE66</f>
        <v>2.8</v>
      </c>
    </row>
    <row r="18" spans="1:63" x14ac:dyDescent="0.2">
      <c r="A18" s="232" t="s">
        <v>314</v>
      </c>
      <c r="B18" s="229">
        <f>B16*E18</f>
        <v>88.711561826453476</v>
      </c>
      <c r="E18">
        <f>AH66</f>
        <v>11</v>
      </c>
    </row>
    <row r="19" spans="1:63" x14ac:dyDescent="0.2">
      <c r="B19" s="231"/>
    </row>
    <row r="20" spans="1:63" x14ac:dyDescent="0.2">
      <c r="B20" s="231"/>
      <c r="C20" t="s">
        <v>1717</v>
      </c>
      <c r="D20" t="s">
        <v>1718</v>
      </c>
      <c r="E20" t="s">
        <v>1719</v>
      </c>
    </row>
    <row r="21" spans="1:63" x14ac:dyDescent="0.2">
      <c r="A21" s="232" t="s">
        <v>335</v>
      </c>
      <c r="B21" s="229">
        <f>B12/(E22*D22+(1-D22))</f>
        <v>6.602629066467224</v>
      </c>
      <c r="C21" s="59">
        <f>SUM(TotalPop!B37:B51)/1000</f>
        <v>49.404000000000003</v>
      </c>
    </row>
    <row r="22" spans="1:63" x14ac:dyDescent="0.2">
      <c r="A22" s="232" t="s">
        <v>338</v>
      </c>
      <c r="B22" s="229">
        <f>B21*E22</f>
        <v>12.544995226287725</v>
      </c>
      <c r="C22" s="59">
        <f>SUM(TotalPop!B58:B67)/1000</f>
        <v>9.4160000000000004</v>
      </c>
      <c r="D22">
        <f>1-C21/SUM(C21:C22)</f>
        <v>0.16008160489629386</v>
      </c>
      <c r="E22" s="58">
        <f>AV66</f>
        <v>1.9</v>
      </c>
    </row>
    <row r="23" spans="1:63" x14ac:dyDescent="0.2">
      <c r="A23" s="232" t="s">
        <v>341</v>
      </c>
      <c r="B23" s="229">
        <f>E23*B22</f>
        <v>32.616987588348088</v>
      </c>
      <c r="C23" s="59"/>
      <c r="E23" s="58">
        <f>AZ66</f>
        <v>2.6</v>
      </c>
    </row>
    <row r="24" spans="1:63" x14ac:dyDescent="0.2">
      <c r="A24" s="232" t="s">
        <v>344</v>
      </c>
      <c r="B24" s="229">
        <f>B22*E24</f>
        <v>109.14145846870319</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2025-01-30T13:49:17Z</dcterms:modified>
  <cp:category/>
  <cp:contentStatus/>
</cp:coreProperties>
</file>