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Privat\AhAnalyticsPriceUpdater\Spreadsheets\"/>
    </mc:Choice>
  </mc:AlternateContent>
  <xr:revisionPtr revIDLastSave="0" documentId="8_{15D11194-52F4-4387-AFC0-0F2A0E7A7BAC}" xr6:coauthVersionLast="47" xr6:coauthVersionMax="47" xr10:uidLastSave="{00000000-0000-0000-0000-000000000000}"/>
  <bookViews>
    <workbookView xWindow="2235" yWindow="1515" windowWidth="34890" windowHeight="15435" activeTab="2" xr2:uid="{8F7F901F-1BDC-40FF-B947-D4F2A253566D}"/>
  </bookViews>
  <sheets>
    <sheet name="Main" sheetId="3" r:id="rId1"/>
    <sheet name="Recipes" sheetId="2" r:id="rId2"/>
    <sheet name="Mats" sheetId="5" r:id="rId3"/>
    <sheet name="Konfig" sheetId="4" r:id="rId4"/>
    <sheet name="Tests" sheetId="1" r:id="rId5"/>
  </sheets>
  <definedNames>
    <definedName name="DisplayedCurrencies">Konfig!$C$7:$C$8</definedName>
    <definedName name="ItemList">Recipes!$A$2:$A$999</definedName>
    <definedName name="MatsList">Mats!$A$2:$A$998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3" l="1"/>
  <c r="F17" i="3"/>
  <c r="F18" i="3"/>
  <c r="F19" i="3"/>
  <c r="F20" i="3"/>
  <c r="F21" i="3"/>
  <c r="F22" i="3"/>
  <c r="F23" i="3"/>
  <c r="F24" i="3"/>
  <c r="F25" i="3"/>
  <c r="F26" i="3"/>
  <c r="F27" i="3"/>
  <c r="F28" i="3"/>
  <c r="H28" i="3" s="1"/>
  <c r="F29" i="3"/>
  <c r="H29" i="3" s="1"/>
  <c r="F30" i="3"/>
  <c r="H30" i="3" s="1"/>
  <c r="F31" i="3"/>
  <c r="H31" i="3" s="1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H44" i="3" s="1"/>
  <c r="F45" i="3"/>
  <c r="H45" i="3" s="1"/>
  <c r="F46" i="3"/>
  <c r="H46" i="3" s="1"/>
  <c r="F47" i="3"/>
  <c r="H47" i="3" s="1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H60" i="3" s="1"/>
  <c r="F61" i="3"/>
  <c r="H61" i="3" s="1"/>
  <c r="F62" i="3"/>
  <c r="H62" i="3" s="1"/>
  <c r="F63" i="3"/>
  <c r="H63" i="3" s="1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H76" i="3" s="1"/>
  <c r="F77" i="3"/>
  <c r="H77" i="3" s="1"/>
  <c r="F78" i="3"/>
  <c r="H78" i="3" s="1"/>
  <c r="F79" i="3"/>
  <c r="H79" i="3" s="1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H92" i="3" s="1"/>
  <c r="F93" i="3"/>
  <c r="H93" i="3" s="1"/>
  <c r="F94" i="3"/>
  <c r="H94" i="3" s="1"/>
  <c r="F95" i="3"/>
  <c r="H95" i="3" s="1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H108" i="3" s="1"/>
  <c r="F109" i="3"/>
  <c r="H109" i="3" s="1"/>
  <c r="F110" i="3"/>
  <c r="H110" i="3" s="1"/>
  <c r="F111" i="3"/>
  <c r="H111" i="3" s="1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H124" i="3" s="1"/>
  <c r="F125" i="3"/>
  <c r="H125" i="3" s="1"/>
  <c r="F126" i="3"/>
  <c r="H126" i="3" s="1"/>
  <c r="F127" i="3"/>
  <c r="H127" i="3" s="1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H140" i="3" s="1"/>
  <c r="F141" i="3"/>
  <c r="H141" i="3" s="1"/>
  <c r="F142" i="3"/>
  <c r="H142" i="3" s="1"/>
  <c r="F143" i="3"/>
  <c r="H143" i="3" s="1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H156" i="3" s="1"/>
  <c r="F157" i="3"/>
  <c r="H157" i="3" s="1"/>
  <c r="F158" i="3"/>
  <c r="H158" i="3" s="1"/>
  <c r="F159" i="3"/>
  <c r="H159" i="3" s="1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H172" i="3" s="1"/>
  <c r="F173" i="3"/>
  <c r="H173" i="3" s="1"/>
  <c r="F174" i="3"/>
  <c r="H174" i="3" s="1"/>
  <c r="F175" i="3"/>
  <c r="H175" i="3" s="1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H188" i="3" s="1"/>
  <c r="F189" i="3"/>
  <c r="H189" i="3" s="1"/>
  <c r="F190" i="3"/>
  <c r="H190" i="3" s="1"/>
  <c r="F191" i="3"/>
  <c r="H191" i="3" s="1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H204" i="3" s="1"/>
  <c r="F205" i="3"/>
  <c r="H205" i="3" s="1"/>
  <c r="F206" i="3"/>
  <c r="H206" i="3" s="1"/>
  <c r="F207" i="3"/>
  <c r="H207" i="3" s="1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H220" i="3" s="1"/>
  <c r="F221" i="3"/>
  <c r="H221" i="3" s="1"/>
  <c r="F222" i="3"/>
  <c r="H222" i="3" s="1"/>
  <c r="F223" i="3"/>
  <c r="H223" i="3" s="1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H236" i="3" s="1"/>
  <c r="F237" i="3"/>
  <c r="H237" i="3" s="1"/>
  <c r="F238" i="3"/>
  <c r="H238" i="3" s="1"/>
  <c r="F239" i="3"/>
  <c r="H239" i="3" s="1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H252" i="3" s="1"/>
  <c r="F253" i="3"/>
  <c r="H253" i="3" s="1"/>
  <c r="F254" i="3"/>
  <c r="H254" i="3" s="1"/>
  <c r="F255" i="3"/>
  <c r="H255" i="3" s="1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H268" i="3" s="1"/>
  <c r="F269" i="3"/>
  <c r="H269" i="3" s="1"/>
  <c r="F270" i="3"/>
  <c r="H270" i="3" s="1"/>
  <c r="F271" i="3"/>
  <c r="H271" i="3" s="1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H284" i="3" s="1"/>
  <c r="F285" i="3"/>
  <c r="H285" i="3" s="1"/>
  <c r="F286" i="3"/>
  <c r="H286" i="3" s="1"/>
  <c r="F287" i="3"/>
  <c r="H287" i="3" s="1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H300" i="3" s="1"/>
  <c r="F301" i="3"/>
  <c r="H301" i="3" s="1"/>
  <c r="F302" i="3"/>
  <c r="H302" i="3" s="1"/>
  <c r="F303" i="3"/>
  <c r="H303" i="3" s="1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H316" i="3" s="1"/>
  <c r="F317" i="3"/>
  <c r="H317" i="3" s="1"/>
  <c r="F318" i="3"/>
  <c r="H318" i="3" s="1"/>
  <c r="F319" i="3"/>
  <c r="H319" i="3" s="1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H332" i="3" s="1"/>
  <c r="F333" i="3"/>
  <c r="H333" i="3" s="1"/>
  <c r="F334" i="3"/>
  <c r="H334" i="3" s="1"/>
  <c r="F335" i="3"/>
  <c r="H335" i="3" s="1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H348" i="3" s="1"/>
  <c r="F349" i="3"/>
  <c r="H349" i="3" s="1"/>
  <c r="F350" i="3"/>
  <c r="H350" i="3" s="1"/>
  <c r="F351" i="3"/>
  <c r="H351" i="3" s="1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H364" i="3" s="1"/>
  <c r="F365" i="3"/>
  <c r="H365" i="3" s="1"/>
  <c r="F366" i="3"/>
  <c r="H366" i="3" s="1"/>
  <c r="F367" i="3"/>
  <c r="H367" i="3" s="1"/>
  <c r="F368" i="3"/>
  <c r="F369" i="3"/>
  <c r="F370" i="3"/>
  <c r="F371" i="3"/>
  <c r="F372" i="3"/>
  <c r="F373" i="3"/>
  <c r="D17" i="2"/>
  <c r="G17" i="2"/>
  <c r="J17" i="2"/>
  <c r="M17" i="2"/>
  <c r="P17" i="2"/>
  <c r="D18" i="2"/>
  <c r="G18" i="2"/>
  <c r="J18" i="2"/>
  <c r="M18" i="2"/>
  <c r="P18" i="2"/>
  <c r="D19" i="2"/>
  <c r="G19" i="2"/>
  <c r="J19" i="2"/>
  <c r="M19" i="2"/>
  <c r="P19" i="2"/>
  <c r="D20" i="2"/>
  <c r="G20" i="2"/>
  <c r="J20" i="2"/>
  <c r="M20" i="2"/>
  <c r="P20" i="2"/>
  <c r="D21" i="2"/>
  <c r="G21" i="2"/>
  <c r="J21" i="2"/>
  <c r="M21" i="2"/>
  <c r="P21" i="2"/>
  <c r="D22" i="2"/>
  <c r="G22" i="2"/>
  <c r="J22" i="2"/>
  <c r="M22" i="2"/>
  <c r="P22" i="2"/>
  <c r="D23" i="2"/>
  <c r="G23" i="2"/>
  <c r="J23" i="2"/>
  <c r="M23" i="2"/>
  <c r="P23" i="2"/>
  <c r="D24" i="2"/>
  <c r="G24" i="2"/>
  <c r="J24" i="2"/>
  <c r="M24" i="2"/>
  <c r="P24" i="2"/>
  <c r="D25" i="2"/>
  <c r="G25" i="2"/>
  <c r="J25" i="2"/>
  <c r="M25" i="2"/>
  <c r="P25" i="2"/>
  <c r="D26" i="2"/>
  <c r="G26" i="2"/>
  <c r="J26" i="2"/>
  <c r="M26" i="2"/>
  <c r="P26" i="2"/>
  <c r="D27" i="2"/>
  <c r="G27" i="2"/>
  <c r="J27" i="2"/>
  <c r="M27" i="2"/>
  <c r="P27" i="2"/>
  <c r="D28" i="2"/>
  <c r="G28" i="2"/>
  <c r="J28" i="2"/>
  <c r="M28" i="2"/>
  <c r="P28" i="2"/>
  <c r="D29" i="2"/>
  <c r="G29" i="2"/>
  <c r="J29" i="2"/>
  <c r="M29" i="2"/>
  <c r="P29" i="2"/>
  <c r="D30" i="2"/>
  <c r="G30" i="2"/>
  <c r="J30" i="2"/>
  <c r="M30" i="2"/>
  <c r="P30" i="2"/>
  <c r="D31" i="2"/>
  <c r="G31" i="2"/>
  <c r="J31" i="2"/>
  <c r="M31" i="2"/>
  <c r="P31" i="2"/>
  <c r="D32" i="2"/>
  <c r="G32" i="2"/>
  <c r="J32" i="2"/>
  <c r="M32" i="2"/>
  <c r="P32" i="2"/>
  <c r="D33" i="2"/>
  <c r="G33" i="2"/>
  <c r="J33" i="2"/>
  <c r="M33" i="2"/>
  <c r="P33" i="2"/>
  <c r="D34" i="2"/>
  <c r="G34" i="2"/>
  <c r="J34" i="2"/>
  <c r="M34" i="2"/>
  <c r="P34" i="2"/>
  <c r="D35" i="2"/>
  <c r="G35" i="2"/>
  <c r="J35" i="2"/>
  <c r="M35" i="2"/>
  <c r="P35" i="2"/>
  <c r="D36" i="2"/>
  <c r="G36" i="2"/>
  <c r="J36" i="2"/>
  <c r="M36" i="2"/>
  <c r="P36" i="2"/>
  <c r="D37" i="2"/>
  <c r="G37" i="2"/>
  <c r="J37" i="2"/>
  <c r="M37" i="2"/>
  <c r="P37" i="2"/>
  <c r="D38" i="2"/>
  <c r="G38" i="2"/>
  <c r="J38" i="2"/>
  <c r="M38" i="2"/>
  <c r="P38" i="2"/>
  <c r="D39" i="2"/>
  <c r="G39" i="2"/>
  <c r="J39" i="2"/>
  <c r="M39" i="2"/>
  <c r="P39" i="2"/>
  <c r="D40" i="2"/>
  <c r="G40" i="2"/>
  <c r="J40" i="2"/>
  <c r="M40" i="2"/>
  <c r="P40" i="2"/>
  <c r="D41" i="2"/>
  <c r="G41" i="2"/>
  <c r="J41" i="2"/>
  <c r="M41" i="2"/>
  <c r="P41" i="2"/>
  <c r="D42" i="2"/>
  <c r="G42" i="2"/>
  <c r="J42" i="2"/>
  <c r="M42" i="2"/>
  <c r="P42" i="2"/>
  <c r="D43" i="2"/>
  <c r="G43" i="2"/>
  <c r="J43" i="2"/>
  <c r="M43" i="2"/>
  <c r="P43" i="2"/>
  <c r="D44" i="2"/>
  <c r="G44" i="2"/>
  <c r="J44" i="2"/>
  <c r="M44" i="2"/>
  <c r="P44" i="2"/>
  <c r="D45" i="2"/>
  <c r="G45" i="2"/>
  <c r="J45" i="2"/>
  <c r="M45" i="2"/>
  <c r="P45" i="2"/>
  <c r="D46" i="2"/>
  <c r="G46" i="2"/>
  <c r="J46" i="2"/>
  <c r="M46" i="2"/>
  <c r="P46" i="2"/>
  <c r="D47" i="2"/>
  <c r="G47" i="2"/>
  <c r="J47" i="2"/>
  <c r="M47" i="2"/>
  <c r="P47" i="2"/>
  <c r="D48" i="2"/>
  <c r="G48" i="2"/>
  <c r="J48" i="2"/>
  <c r="M48" i="2"/>
  <c r="P48" i="2"/>
  <c r="D49" i="2"/>
  <c r="G49" i="2"/>
  <c r="J49" i="2"/>
  <c r="M49" i="2"/>
  <c r="P49" i="2"/>
  <c r="D50" i="2"/>
  <c r="G50" i="2"/>
  <c r="J50" i="2"/>
  <c r="M50" i="2"/>
  <c r="P50" i="2"/>
  <c r="D51" i="2"/>
  <c r="G51" i="2"/>
  <c r="J51" i="2"/>
  <c r="M51" i="2"/>
  <c r="P51" i="2"/>
  <c r="D52" i="2"/>
  <c r="G52" i="2"/>
  <c r="J52" i="2"/>
  <c r="M52" i="2"/>
  <c r="P52" i="2"/>
  <c r="D53" i="2"/>
  <c r="G53" i="2"/>
  <c r="J53" i="2"/>
  <c r="M53" i="2"/>
  <c r="P53" i="2"/>
  <c r="D54" i="2"/>
  <c r="G54" i="2"/>
  <c r="J54" i="2"/>
  <c r="M54" i="2"/>
  <c r="P54" i="2"/>
  <c r="D55" i="2"/>
  <c r="G55" i="2"/>
  <c r="J55" i="2"/>
  <c r="M55" i="2"/>
  <c r="P55" i="2"/>
  <c r="D56" i="2"/>
  <c r="G56" i="2"/>
  <c r="J56" i="2"/>
  <c r="M56" i="2"/>
  <c r="P56" i="2"/>
  <c r="D57" i="2"/>
  <c r="G57" i="2"/>
  <c r="J57" i="2"/>
  <c r="M57" i="2"/>
  <c r="P57" i="2"/>
  <c r="D58" i="2"/>
  <c r="G58" i="2"/>
  <c r="J58" i="2"/>
  <c r="M58" i="2"/>
  <c r="P58" i="2"/>
  <c r="D59" i="2"/>
  <c r="G59" i="2"/>
  <c r="J59" i="2"/>
  <c r="M59" i="2"/>
  <c r="P59" i="2"/>
  <c r="D60" i="2"/>
  <c r="Q60" i="2" s="1"/>
  <c r="G60" i="2"/>
  <c r="J60" i="2"/>
  <c r="M60" i="2"/>
  <c r="P60" i="2"/>
  <c r="D61" i="2"/>
  <c r="G61" i="2"/>
  <c r="J61" i="2"/>
  <c r="M61" i="2"/>
  <c r="P61" i="2"/>
  <c r="D62" i="2"/>
  <c r="G62" i="2"/>
  <c r="J62" i="2"/>
  <c r="M62" i="2"/>
  <c r="P62" i="2"/>
  <c r="D63" i="2"/>
  <c r="G63" i="2"/>
  <c r="J63" i="2"/>
  <c r="M63" i="2"/>
  <c r="P63" i="2"/>
  <c r="D64" i="2"/>
  <c r="G64" i="2"/>
  <c r="J64" i="2"/>
  <c r="M64" i="2"/>
  <c r="P64" i="2"/>
  <c r="D65" i="2"/>
  <c r="G65" i="2"/>
  <c r="J65" i="2"/>
  <c r="M65" i="2"/>
  <c r="P65" i="2"/>
  <c r="D66" i="2"/>
  <c r="G66" i="2"/>
  <c r="J66" i="2"/>
  <c r="M66" i="2"/>
  <c r="P66" i="2"/>
  <c r="D67" i="2"/>
  <c r="G67" i="2"/>
  <c r="J67" i="2"/>
  <c r="M67" i="2"/>
  <c r="P67" i="2"/>
  <c r="D68" i="2"/>
  <c r="G68" i="2"/>
  <c r="J68" i="2"/>
  <c r="M68" i="2"/>
  <c r="P68" i="2"/>
  <c r="D69" i="2"/>
  <c r="G69" i="2"/>
  <c r="J69" i="2"/>
  <c r="M69" i="2"/>
  <c r="P69" i="2"/>
  <c r="D70" i="2"/>
  <c r="G70" i="2"/>
  <c r="J70" i="2"/>
  <c r="M70" i="2"/>
  <c r="P70" i="2"/>
  <c r="D71" i="2"/>
  <c r="G71" i="2"/>
  <c r="J71" i="2"/>
  <c r="M71" i="2"/>
  <c r="P71" i="2"/>
  <c r="D72" i="2"/>
  <c r="G72" i="2"/>
  <c r="J72" i="2"/>
  <c r="M72" i="2"/>
  <c r="P72" i="2"/>
  <c r="D73" i="2"/>
  <c r="G73" i="2"/>
  <c r="J73" i="2"/>
  <c r="M73" i="2"/>
  <c r="P73" i="2"/>
  <c r="D74" i="2"/>
  <c r="G74" i="2"/>
  <c r="J74" i="2"/>
  <c r="M74" i="2"/>
  <c r="P74" i="2"/>
  <c r="D75" i="2"/>
  <c r="G75" i="2"/>
  <c r="J75" i="2"/>
  <c r="M75" i="2"/>
  <c r="P75" i="2"/>
  <c r="D76" i="2"/>
  <c r="G76" i="2"/>
  <c r="J76" i="2"/>
  <c r="M76" i="2"/>
  <c r="P76" i="2"/>
  <c r="D77" i="2"/>
  <c r="G77" i="2"/>
  <c r="J77" i="2"/>
  <c r="M77" i="2"/>
  <c r="P77" i="2"/>
  <c r="D78" i="2"/>
  <c r="G78" i="2"/>
  <c r="J78" i="2"/>
  <c r="M78" i="2"/>
  <c r="P78" i="2"/>
  <c r="D79" i="2"/>
  <c r="G79" i="2"/>
  <c r="J79" i="2"/>
  <c r="M79" i="2"/>
  <c r="P79" i="2"/>
  <c r="D80" i="2"/>
  <c r="G80" i="2"/>
  <c r="J80" i="2"/>
  <c r="M80" i="2"/>
  <c r="P80" i="2"/>
  <c r="D81" i="2"/>
  <c r="G81" i="2"/>
  <c r="J81" i="2"/>
  <c r="M81" i="2"/>
  <c r="P81" i="2"/>
  <c r="D82" i="2"/>
  <c r="G82" i="2"/>
  <c r="J82" i="2"/>
  <c r="M82" i="2"/>
  <c r="P82" i="2"/>
  <c r="D83" i="2"/>
  <c r="G83" i="2"/>
  <c r="J83" i="2"/>
  <c r="M83" i="2"/>
  <c r="P83" i="2"/>
  <c r="D84" i="2"/>
  <c r="G84" i="2"/>
  <c r="J84" i="2"/>
  <c r="M84" i="2"/>
  <c r="P84" i="2"/>
  <c r="D85" i="2"/>
  <c r="G85" i="2"/>
  <c r="J85" i="2"/>
  <c r="M85" i="2"/>
  <c r="P85" i="2"/>
  <c r="D86" i="2"/>
  <c r="G86" i="2"/>
  <c r="J86" i="2"/>
  <c r="M86" i="2"/>
  <c r="P86" i="2"/>
  <c r="D87" i="2"/>
  <c r="G87" i="2"/>
  <c r="J87" i="2"/>
  <c r="M87" i="2"/>
  <c r="P87" i="2"/>
  <c r="D88" i="2"/>
  <c r="G88" i="2"/>
  <c r="J88" i="2"/>
  <c r="M88" i="2"/>
  <c r="P88" i="2"/>
  <c r="D89" i="2"/>
  <c r="G89" i="2"/>
  <c r="J89" i="2"/>
  <c r="M89" i="2"/>
  <c r="P89" i="2"/>
  <c r="D90" i="2"/>
  <c r="G90" i="2"/>
  <c r="J90" i="2"/>
  <c r="M90" i="2"/>
  <c r="P90" i="2"/>
  <c r="D91" i="2"/>
  <c r="G91" i="2"/>
  <c r="J91" i="2"/>
  <c r="M91" i="2"/>
  <c r="P91" i="2"/>
  <c r="D92" i="2"/>
  <c r="G92" i="2"/>
  <c r="J92" i="2"/>
  <c r="M92" i="2"/>
  <c r="P92" i="2"/>
  <c r="D93" i="2"/>
  <c r="G93" i="2"/>
  <c r="J93" i="2"/>
  <c r="M93" i="2"/>
  <c r="P93" i="2"/>
  <c r="D94" i="2"/>
  <c r="G94" i="2"/>
  <c r="J94" i="2"/>
  <c r="M94" i="2"/>
  <c r="P94" i="2"/>
  <c r="D95" i="2"/>
  <c r="G95" i="2"/>
  <c r="J95" i="2"/>
  <c r="M95" i="2"/>
  <c r="P95" i="2"/>
  <c r="D96" i="2"/>
  <c r="G96" i="2"/>
  <c r="J96" i="2"/>
  <c r="M96" i="2"/>
  <c r="P96" i="2"/>
  <c r="D97" i="2"/>
  <c r="G97" i="2"/>
  <c r="J97" i="2"/>
  <c r="M97" i="2"/>
  <c r="P97" i="2"/>
  <c r="D98" i="2"/>
  <c r="G98" i="2"/>
  <c r="J98" i="2"/>
  <c r="M98" i="2"/>
  <c r="Q98" i="2" s="1"/>
  <c r="P98" i="2"/>
  <c r="D99" i="2"/>
  <c r="G99" i="2"/>
  <c r="J99" i="2"/>
  <c r="M99" i="2"/>
  <c r="P99" i="2"/>
  <c r="D100" i="2"/>
  <c r="G100" i="2"/>
  <c r="J100" i="2"/>
  <c r="M100" i="2"/>
  <c r="P100" i="2"/>
  <c r="D101" i="2"/>
  <c r="G101" i="2"/>
  <c r="J101" i="2"/>
  <c r="M101" i="2"/>
  <c r="P101" i="2"/>
  <c r="D102" i="2"/>
  <c r="G102" i="2"/>
  <c r="J102" i="2"/>
  <c r="M102" i="2"/>
  <c r="P102" i="2"/>
  <c r="D103" i="2"/>
  <c r="G103" i="2"/>
  <c r="J103" i="2"/>
  <c r="M103" i="2"/>
  <c r="P103" i="2"/>
  <c r="D104" i="2"/>
  <c r="G104" i="2"/>
  <c r="J104" i="2"/>
  <c r="M104" i="2"/>
  <c r="P104" i="2"/>
  <c r="D105" i="2"/>
  <c r="G105" i="2"/>
  <c r="J105" i="2"/>
  <c r="M105" i="2"/>
  <c r="P105" i="2"/>
  <c r="D106" i="2"/>
  <c r="G106" i="2"/>
  <c r="J106" i="2"/>
  <c r="M106" i="2"/>
  <c r="P106" i="2"/>
  <c r="Q106" i="2" s="1"/>
  <c r="D107" i="2"/>
  <c r="G107" i="2"/>
  <c r="J107" i="2"/>
  <c r="M107" i="2"/>
  <c r="P107" i="2"/>
  <c r="D108" i="2"/>
  <c r="G108" i="2"/>
  <c r="J108" i="2"/>
  <c r="M108" i="2"/>
  <c r="P108" i="2"/>
  <c r="D109" i="2"/>
  <c r="G109" i="2"/>
  <c r="J109" i="2"/>
  <c r="M109" i="2"/>
  <c r="P109" i="2"/>
  <c r="D110" i="2"/>
  <c r="G110" i="2"/>
  <c r="J110" i="2"/>
  <c r="M110" i="2"/>
  <c r="P110" i="2"/>
  <c r="D111" i="2"/>
  <c r="G111" i="2"/>
  <c r="J111" i="2"/>
  <c r="M111" i="2"/>
  <c r="P111" i="2"/>
  <c r="D112" i="2"/>
  <c r="G112" i="2"/>
  <c r="J112" i="2"/>
  <c r="M112" i="2"/>
  <c r="P112" i="2"/>
  <c r="D113" i="2"/>
  <c r="G113" i="2"/>
  <c r="J113" i="2"/>
  <c r="M113" i="2"/>
  <c r="P113" i="2"/>
  <c r="D114" i="2"/>
  <c r="G114" i="2"/>
  <c r="J114" i="2"/>
  <c r="M114" i="2"/>
  <c r="P114" i="2"/>
  <c r="D115" i="2"/>
  <c r="G115" i="2"/>
  <c r="J115" i="2"/>
  <c r="M115" i="2"/>
  <c r="P115" i="2"/>
  <c r="D116" i="2"/>
  <c r="G116" i="2"/>
  <c r="J116" i="2"/>
  <c r="M116" i="2"/>
  <c r="P116" i="2"/>
  <c r="D117" i="2"/>
  <c r="G117" i="2"/>
  <c r="J117" i="2"/>
  <c r="M117" i="2"/>
  <c r="P117" i="2"/>
  <c r="D118" i="2"/>
  <c r="G118" i="2"/>
  <c r="J118" i="2"/>
  <c r="M118" i="2"/>
  <c r="P118" i="2"/>
  <c r="D119" i="2"/>
  <c r="G119" i="2"/>
  <c r="J119" i="2"/>
  <c r="M119" i="2"/>
  <c r="P119" i="2"/>
  <c r="D120" i="2"/>
  <c r="G120" i="2"/>
  <c r="J120" i="2"/>
  <c r="M120" i="2"/>
  <c r="P120" i="2"/>
  <c r="D121" i="2"/>
  <c r="G121" i="2"/>
  <c r="J121" i="2"/>
  <c r="M121" i="2"/>
  <c r="P121" i="2"/>
  <c r="D122" i="2"/>
  <c r="G122" i="2"/>
  <c r="J122" i="2"/>
  <c r="M122" i="2"/>
  <c r="P122" i="2"/>
  <c r="D123" i="2"/>
  <c r="G123" i="2"/>
  <c r="J123" i="2"/>
  <c r="M123" i="2"/>
  <c r="P123" i="2"/>
  <c r="D124" i="2"/>
  <c r="G124" i="2"/>
  <c r="J124" i="2"/>
  <c r="M124" i="2"/>
  <c r="P124" i="2"/>
  <c r="D125" i="2"/>
  <c r="G125" i="2"/>
  <c r="J125" i="2"/>
  <c r="M125" i="2"/>
  <c r="P125" i="2"/>
  <c r="D126" i="2"/>
  <c r="G126" i="2"/>
  <c r="J126" i="2"/>
  <c r="M126" i="2"/>
  <c r="P126" i="2"/>
  <c r="D127" i="2"/>
  <c r="G127" i="2"/>
  <c r="J127" i="2"/>
  <c r="M127" i="2"/>
  <c r="P127" i="2"/>
  <c r="D128" i="2"/>
  <c r="G128" i="2"/>
  <c r="J128" i="2"/>
  <c r="M128" i="2"/>
  <c r="P128" i="2"/>
  <c r="D129" i="2"/>
  <c r="G129" i="2"/>
  <c r="J129" i="2"/>
  <c r="M129" i="2"/>
  <c r="P129" i="2"/>
  <c r="D130" i="2"/>
  <c r="G130" i="2"/>
  <c r="J130" i="2"/>
  <c r="M130" i="2"/>
  <c r="Q130" i="2" s="1"/>
  <c r="P130" i="2"/>
  <c r="D131" i="2"/>
  <c r="G131" i="2"/>
  <c r="J131" i="2"/>
  <c r="M131" i="2"/>
  <c r="P131" i="2"/>
  <c r="D132" i="2"/>
  <c r="G132" i="2"/>
  <c r="J132" i="2"/>
  <c r="M132" i="2"/>
  <c r="P132" i="2"/>
  <c r="D133" i="2"/>
  <c r="G133" i="2"/>
  <c r="J133" i="2"/>
  <c r="M133" i="2"/>
  <c r="P133" i="2"/>
  <c r="D134" i="2"/>
  <c r="G134" i="2"/>
  <c r="J134" i="2"/>
  <c r="M134" i="2"/>
  <c r="P134" i="2"/>
  <c r="D135" i="2"/>
  <c r="G135" i="2"/>
  <c r="J135" i="2"/>
  <c r="M135" i="2"/>
  <c r="P135" i="2"/>
  <c r="D136" i="2"/>
  <c r="G136" i="2"/>
  <c r="J136" i="2"/>
  <c r="M136" i="2"/>
  <c r="P136" i="2"/>
  <c r="D137" i="2"/>
  <c r="G137" i="2"/>
  <c r="J137" i="2"/>
  <c r="M137" i="2"/>
  <c r="P137" i="2"/>
  <c r="D138" i="2"/>
  <c r="G138" i="2"/>
  <c r="J138" i="2"/>
  <c r="M138" i="2"/>
  <c r="P138" i="2"/>
  <c r="D139" i="2"/>
  <c r="G139" i="2"/>
  <c r="J139" i="2"/>
  <c r="M139" i="2"/>
  <c r="P139" i="2"/>
  <c r="D140" i="2"/>
  <c r="G140" i="2"/>
  <c r="J140" i="2"/>
  <c r="M140" i="2"/>
  <c r="P140" i="2"/>
  <c r="D141" i="2"/>
  <c r="G141" i="2"/>
  <c r="J141" i="2"/>
  <c r="M141" i="2"/>
  <c r="P141" i="2"/>
  <c r="D142" i="2"/>
  <c r="G142" i="2"/>
  <c r="J142" i="2"/>
  <c r="M142" i="2"/>
  <c r="P142" i="2"/>
  <c r="D143" i="2"/>
  <c r="G143" i="2"/>
  <c r="J143" i="2"/>
  <c r="M143" i="2"/>
  <c r="P143" i="2"/>
  <c r="D144" i="2"/>
  <c r="G144" i="2"/>
  <c r="J144" i="2"/>
  <c r="M144" i="2"/>
  <c r="P144" i="2"/>
  <c r="D145" i="2"/>
  <c r="G145" i="2"/>
  <c r="J145" i="2"/>
  <c r="M145" i="2"/>
  <c r="P145" i="2"/>
  <c r="D146" i="2"/>
  <c r="G146" i="2"/>
  <c r="J146" i="2"/>
  <c r="M146" i="2"/>
  <c r="P146" i="2"/>
  <c r="D147" i="2"/>
  <c r="G147" i="2"/>
  <c r="J147" i="2"/>
  <c r="M147" i="2"/>
  <c r="P147" i="2"/>
  <c r="D148" i="2"/>
  <c r="G148" i="2"/>
  <c r="J148" i="2"/>
  <c r="M148" i="2"/>
  <c r="P148" i="2"/>
  <c r="D149" i="2"/>
  <c r="G149" i="2"/>
  <c r="J149" i="2"/>
  <c r="M149" i="2"/>
  <c r="P149" i="2"/>
  <c r="D150" i="2"/>
  <c r="G150" i="2"/>
  <c r="J150" i="2"/>
  <c r="M150" i="2"/>
  <c r="P150" i="2"/>
  <c r="D151" i="2"/>
  <c r="G151" i="2"/>
  <c r="J151" i="2"/>
  <c r="M151" i="2"/>
  <c r="P151" i="2"/>
  <c r="D152" i="2"/>
  <c r="G152" i="2"/>
  <c r="J152" i="2"/>
  <c r="M152" i="2"/>
  <c r="P152" i="2"/>
  <c r="D153" i="2"/>
  <c r="G153" i="2"/>
  <c r="J153" i="2"/>
  <c r="M153" i="2"/>
  <c r="P153" i="2"/>
  <c r="D154" i="2"/>
  <c r="G154" i="2"/>
  <c r="J154" i="2"/>
  <c r="M154" i="2"/>
  <c r="P154" i="2"/>
  <c r="E3" i="3"/>
  <c r="G3" i="3"/>
  <c r="E4" i="3"/>
  <c r="G4" i="3"/>
  <c r="E5" i="3"/>
  <c r="G5" i="3"/>
  <c r="E6" i="3"/>
  <c r="G6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D16" i="3"/>
  <c r="E16" i="3"/>
  <c r="H16" i="3"/>
  <c r="G16" i="3"/>
  <c r="D17" i="3"/>
  <c r="E17" i="3"/>
  <c r="H17" i="3"/>
  <c r="G17" i="3"/>
  <c r="D18" i="3"/>
  <c r="E18" i="3"/>
  <c r="H18" i="3"/>
  <c r="G18" i="3"/>
  <c r="D19" i="3"/>
  <c r="E19" i="3"/>
  <c r="H19" i="3"/>
  <c r="G19" i="3"/>
  <c r="D20" i="3"/>
  <c r="E20" i="3"/>
  <c r="H20" i="3"/>
  <c r="G20" i="3"/>
  <c r="D21" i="3"/>
  <c r="E21" i="3"/>
  <c r="H21" i="3"/>
  <c r="G21" i="3"/>
  <c r="D22" i="3"/>
  <c r="E22" i="3"/>
  <c r="H22" i="3"/>
  <c r="G22" i="3"/>
  <c r="D23" i="3"/>
  <c r="E23" i="3"/>
  <c r="H23" i="3"/>
  <c r="G23" i="3"/>
  <c r="D24" i="3"/>
  <c r="E24" i="3"/>
  <c r="H24" i="3"/>
  <c r="G24" i="3"/>
  <c r="D25" i="3"/>
  <c r="E25" i="3"/>
  <c r="H25" i="3"/>
  <c r="G25" i="3"/>
  <c r="D26" i="3"/>
  <c r="E26" i="3"/>
  <c r="H26" i="3"/>
  <c r="G26" i="3"/>
  <c r="D27" i="3"/>
  <c r="E27" i="3"/>
  <c r="H27" i="3"/>
  <c r="G27" i="3"/>
  <c r="D28" i="3"/>
  <c r="E28" i="3"/>
  <c r="G28" i="3"/>
  <c r="D29" i="3"/>
  <c r="E29" i="3"/>
  <c r="G29" i="3"/>
  <c r="D30" i="3"/>
  <c r="E30" i="3"/>
  <c r="G30" i="3"/>
  <c r="D31" i="3"/>
  <c r="E31" i="3"/>
  <c r="G31" i="3"/>
  <c r="D32" i="3"/>
  <c r="E32" i="3"/>
  <c r="H32" i="3"/>
  <c r="G32" i="3"/>
  <c r="D33" i="3"/>
  <c r="E33" i="3"/>
  <c r="H33" i="3"/>
  <c r="G33" i="3"/>
  <c r="D34" i="3"/>
  <c r="E34" i="3"/>
  <c r="H34" i="3"/>
  <c r="G34" i="3"/>
  <c r="D35" i="3"/>
  <c r="E35" i="3"/>
  <c r="H35" i="3"/>
  <c r="G35" i="3"/>
  <c r="D36" i="3"/>
  <c r="E36" i="3"/>
  <c r="H36" i="3"/>
  <c r="G36" i="3"/>
  <c r="D37" i="3"/>
  <c r="E37" i="3"/>
  <c r="H37" i="3"/>
  <c r="G37" i="3"/>
  <c r="D38" i="3"/>
  <c r="E38" i="3"/>
  <c r="H38" i="3"/>
  <c r="G38" i="3"/>
  <c r="D39" i="3"/>
  <c r="E39" i="3"/>
  <c r="H39" i="3"/>
  <c r="G39" i="3"/>
  <c r="D40" i="3"/>
  <c r="E40" i="3"/>
  <c r="H40" i="3"/>
  <c r="G40" i="3"/>
  <c r="D41" i="3"/>
  <c r="E41" i="3"/>
  <c r="H41" i="3"/>
  <c r="G41" i="3"/>
  <c r="D42" i="3"/>
  <c r="E42" i="3"/>
  <c r="H42" i="3"/>
  <c r="G42" i="3"/>
  <c r="D43" i="3"/>
  <c r="E43" i="3"/>
  <c r="H43" i="3"/>
  <c r="G43" i="3"/>
  <c r="D44" i="3"/>
  <c r="E44" i="3"/>
  <c r="G44" i="3"/>
  <c r="D45" i="3"/>
  <c r="E45" i="3"/>
  <c r="G45" i="3"/>
  <c r="D46" i="3"/>
  <c r="E46" i="3"/>
  <c r="G46" i="3"/>
  <c r="D47" i="3"/>
  <c r="E47" i="3"/>
  <c r="G47" i="3"/>
  <c r="D48" i="3"/>
  <c r="E48" i="3"/>
  <c r="H48" i="3"/>
  <c r="G48" i="3"/>
  <c r="D49" i="3"/>
  <c r="E49" i="3"/>
  <c r="H49" i="3"/>
  <c r="G49" i="3"/>
  <c r="D50" i="3"/>
  <c r="E50" i="3"/>
  <c r="H50" i="3"/>
  <c r="G50" i="3"/>
  <c r="D51" i="3"/>
  <c r="E51" i="3"/>
  <c r="H51" i="3"/>
  <c r="G51" i="3"/>
  <c r="D52" i="3"/>
  <c r="E52" i="3"/>
  <c r="H52" i="3"/>
  <c r="G52" i="3"/>
  <c r="D53" i="3"/>
  <c r="E53" i="3"/>
  <c r="H53" i="3"/>
  <c r="G53" i="3"/>
  <c r="D54" i="3"/>
  <c r="E54" i="3"/>
  <c r="H54" i="3"/>
  <c r="G54" i="3"/>
  <c r="D55" i="3"/>
  <c r="E55" i="3"/>
  <c r="H55" i="3"/>
  <c r="G55" i="3"/>
  <c r="D56" i="3"/>
  <c r="E56" i="3"/>
  <c r="H56" i="3"/>
  <c r="G56" i="3"/>
  <c r="D57" i="3"/>
  <c r="E57" i="3"/>
  <c r="H57" i="3"/>
  <c r="G57" i="3"/>
  <c r="D58" i="3"/>
  <c r="E58" i="3"/>
  <c r="H58" i="3"/>
  <c r="G58" i="3"/>
  <c r="D59" i="3"/>
  <c r="E59" i="3"/>
  <c r="H59" i="3"/>
  <c r="G59" i="3"/>
  <c r="D60" i="3"/>
  <c r="E60" i="3"/>
  <c r="G60" i="3"/>
  <c r="D61" i="3"/>
  <c r="E61" i="3"/>
  <c r="G61" i="3"/>
  <c r="D62" i="3"/>
  <c r="E62" i="3"/>
  <c r="G62" i="3"/>
  <c r="D63" i="3"/>
  <c r="E63" i="3"/>
  <c r="G63" i="3"/>
  <c r="D64" i="3"/>
  <c r="E64" i="3"/>
  <c r="H64" i="3"/>
  <c r="G64" i="3"/>
  <c r="D65" i="3"/>
  <c r="E65" i="3"/>
  <c r="H65" i="3"/>
  <c r="G65" i="3"/>
  <c r="D66" i="3"/>
  <c r="E66" i="3"/>
  <c r="H66" i="3"/>
  <c r="G66" i="3"/>
  <c r="D67" i="3"/>
  <c r="E67" i="3"/>
  <c r="H67" i="3"/>
  <c r="G67" i="3"/>
  <c r="D68" i="3"/>
  <c r="E68" i="3"/>
  <c r="H68" i="3"/>
  <c r="G68" i="3"/>
  <c r="D69" i="3"/>
  <c r="E69" i="3"/>
  <c r="H69" i="3"/>
  <c r="G69" i="3"/>
  <c r="D70" i="3"/>
  <c r="E70" i="3"/>
  <c r="H70" i="3"/>
  <c r="G70" i="3"/>
  <c r="D71" i="3"/>
  <c r="E71" i="3"/>
  <c r="H71" i="3"/>
  <c r="G71" i="3"/>
  <c r="D72" i="3"/>
  <c r="E72" i="3"/>
  <c r="H72" i="3"/>
  <c r="G72" i="3"/>
  <c r="D73" i="3"/>
  <c r="E73" i="3"/>
  <c r="H73" i="3"/>
  <c r="G73" i="3"/>
  <c r="D74" i="3"/>
  <c r="E74" i="3"/>
  <c r="H74" i="3"/>
  <c r="G74" i="3"/>
  <c r="D75" i="3"/>
  <c r="E75" i="3"/>
  <c r="H75" i="3"/>
  <c r="G75" i="3"/>
  <c r="D76" i="3"/>
  <c r="E76" i="3"/>
  <c r="G76" i="3"/>
  <c r="D77" i="3"/>
  <c r="E77" i="3"/>
  <c r="G77" i="3"/>
  <c r="D78" i="3"/>
  <c r="E78" i="3"/>
  <c r="G78" i="3"/>
  <c r="D79" i="3"/>
  <c r="E79" i="3"/>
  <c r="G79" i="3"/>
  <c r="D80" i="3"/>
  <c r="E80" i="3"/>
  <c r="H80" i="3"/>
  <c r="G80" i="3"/>
  <c r="D81" i="3"/>
  <c r="E81" i="3"/>
  <c r="H81" i="3"/>
  <c r="G81" i="3"/>
  <c r="D82" i="3"/>
  <c r="E82" i="3"/>
  <c r="H82" i="3"/>
  <c r="G82" i="3"/>
  <c r="D83" i="3"/>
  <c r="E83" i="3"/>
  <c r="H83" i="3"/>
  <c r="G83" i="3"/>
  <c r="D84" i="3"/>
  <c r="E84" i="3"/>
  <c r="H84" i="3"/>
  <c r="G84" i="3"/>
  <c r="D85" i="3"/>
  <c r="E85" i="3"/>
  <c r="H85" i="3"/>
  <c r="G85" i="3"/>
  <c r="D86" i="3"/>
  <c r="E86" i="3"/>
  <c r="H86" i="3"/>
  <c r="G86" i="3"/>
  <c r="D87" i="3"/>
  <c r="E87" i="3"/>
  <c r="H87" i="3"/>
  <c r="G87" i="3"/>
  <c r="D88" i="3"/>
  <c r="E88" i="3"/>
  <c r="H88" i="3"/>
  <c r="G88" i="3"/>
  <c r="D89" i="3"/>
  <c r="E89" i="3"/>
  <c r="H89" i="3"/>
  <c r="G89" i="3"/>
  <c r="D90" i="3"/>
  <c r="E90" i="3"/>
  <c r="H90" i="3"/>
  <c r="G90" i="3"/>
  <c r="D91" i="3"/>
  <c r="E91" i="3"/>
  <c r="H91" i="3"/>
  <c r="G91" i="3"/>
  <c r="D92" i="3"/>
  <c r="E92" i="3"/>
  <c r="G92" i="3"/>
  <c r="D93" i="3"/>
  <c r="E93" i="3"/>
  <c r="G93" i="3"/>
  <c r="D94" i="3"/>
  <c r="E94" i="3"/>
  <c r="G94" i="3"/>
  <c r="D95" i="3"/>
  <c r="E95" i="3"/>
  <c r="G95" i="3"/>
  <c r="D96" i="3"/>
  <c r="E96" i="3"/>
  <c r="H96" i="3"/>
  <c r="G96" i="3"/>
  <c r="D97" i="3"/>
  <c r="E97" i="3"/>
  <c r="H97" i="3"/>
  <c r="G97" i="3"/>
  <c r="D98" i="3"/>
  <c r="E98" i="3"/>
  <c r="H98" i="3"/>
  <c r="G98" i="3"/>
  <c r="D99" i="3"/>
  <c r="E99" i="3"/>
  <c r="H99" i="3"/>
  <c r="G99" i="3"/>
  <c r="D100" i="3"/>
  <c r="E100" i="3"/>
  <c r="H100" i="3"/>
  <c r="G100" i="3"/>
  <c r="D101" i="3"/>
  <c r="E101" i="3"/>
  <c r="H101" i="3"/>
  <c r="G101" i="3"/>
  <c r="D102" i="3"/>
  <c r="E102" i="3"/>
  <c r="H102" i="3"/>
  <c r="G102" i="3"/>
  <c r="D103" i="3"/>
  <c r="E103" i="3"/>
  <c r="H103" i="3"/>
  <c r="G103" i="3"/>
  <c r="D104" i="3"/>
  <c r="E104" i="3"/>
  <c r="H104" i="3"/>
  <c r="G104" i="3"/>
  <c r="D105" i="3"/>
  <c r="E105" i="3"/>
  <c r="H105" i="3"/>
  <c r="G105" i="3"/>
  <c r="D106" i="3"/>
  <c r="E106" i="3"/>
  <c r="H106" i="3"/>
  <c r="G106" i="3"/>
  <c r="D107" i="3"/>
  <c r="E107" i="3"/>
  <c r="H107" i="3"/>
  <c r="G107" i="3"/>
  <c r="D108" i="3"/>
  <c r="E108" i="3"/>
  <c r="G108" i="3"/>
  <c r="D109" i="3"/>
  <c r="E109" i="3"/>
  <c r="G109" i="3"/>
  <c r="D110" i="3"/>
  <c r="E110" i="3"/>
  <c r="G110" i="3"/>
  <c r="D111" i="3"/>
  <c r="E111" i="3"/>
  <c r="G111" i="3"/>
  <c r="D112" i="3"/>
  <c r="E112" i="3"/>
  <c r="H112" i="3"/>
  <c r="G112" i="3"/>
  <c r="D113" i="3"/>
  <c r="E113" i="3"/>
  <c r="H113" i="3"/>
  <c r="G113" i="3"/>
  <c r="D114" i="3"/>
  <c r="E114" i="3"/>
  <c r="H114" i="3"/>
  <c r="G114" i="3"/>
  <c r="D115" i="3"/>
  <c r="E115" i="3"/>
  <c r="H115" i="3"/>
  <c r="G115" i="3"/>
  <c r="D116" i="3"/>
  <c r="E116" i="3"/>
  <c r="H116" i="3"/>
  <c r="G116" i="3"/>
  <c r="D117" i="3"/>
  <c r="E117" i="3"/>
  <c r="H117" i="3"/>
  <c r="G117" i="3"/>
  <c r="D118" i="3"/>
  <c r="E118" i="3"/>
  <c r="H118" i="3"/>
  <c r="G118" i="3"/>
  <c r="D119" i="3"/>
  <c r="E119" i="3"/>
  <c r="H119" i="3"/>
  <c r="G119" i="3"/>
  <c r="D120" i="3"/>
  <c r="E120" i="3"/>
  <c r="H120" i="3"/>
  <c r="G120" i="3"/>
  <c r="D121" i="3"/>
  <c r="E121" i="3"/>
  <c r="H121" i="3"/>
  <c r="G121" i="3"/>
  <c r="D122" i="3"/>
  <c r="E122" i="3"/>
  <c r="H122" i="3"/>
  <c r="G122" i="3"/>
  <c r="D123" i="3"/>
  <c r="E123" i="3"/>
  <c r="H123" i="3"/>
  <c r="G123" i="3"/>
  <c r="D124" i="3"/>
  <c r="E124" i="3"/>
  <c r="G124" i="3"/>
  <c r="D125" i="3"/>
  <c r="E125" i="3"/>
  <c r="G125" i="3"/>
  <c r="D126" i="3"/>
  <c r="E126" i="3"/>
  <c r="G126" i="3"/>
  <c r="D127" i="3"/>
  <c r="E127" i="3"/>
  <c r="G127" i="3"/>
  <c r="D128" i="3"/>
  <c r="E128" i="3"/>
  <c r="H128" i="3"/>
  <c r="G128" i="3"/>
  <c r="D129" i="3"/>
  <c r="E129" i="3"/>
  <c r="H129" i="3"/>
  <c r="G129" i="3"/>
  <c r="D130" i="3"/>
  <c r="E130" i="3"/>
  <c r="H130" i="3"/>
  <c r="G130" i="3"/>
  <c r="D131" i="3"/>
  <c r="E131" i="3"/>
  <c r="H131" i="3"/>
  <c r="G131" i="3"/>
  <c r="D132" i="3"/>
  <c r="E132" i="3"/>
  <c r="H132" i="3"/>
  <c r="G132" i="3"/>
  <c r="D133" i="3"/>
  <c r="E133" i="3"/>
  <c r="H133" i="3"/>
  <c r="G133" i="3"/>
  <c r="D134" i="3"/>
  <c r="E134" i="3"/>
  <c r="H134" i="3"/>
  <c r="G134" i="3"/>
  <c r="D135" i="3"/>
  <c r="E135" i="3"/>
  <c r="H135" i="3"/>
  <c r="G135" i="3"/>
  <c r="D136" i="3"/>
  <c r="E136" i="3"/>
  <c r="H136" i="3"/>
  <c r="G136" i="3"/>
  <c r="D137" i="3"/>
  <c r="E137" i="3"/>
  <c r="H137" i="3"/>
  <c r="G137" i="3"/>
  <c r="D138" i="3"/>
  <c r="E138" i="3"/>
  <c r="H138" i="3"/>
  <c r="G138" i="3"/>
  <c r="D139" i="3"/>
  <c r="E139" i="3"/>
  <c r="H139" i="3"/>
  <c r="G139" i="3"/>
  <c r="D140" i="3"/>
  <c r="E140" i="3"/>
  <c r="G140" i="3"/>
  <c r="D141" i="3"/>
  <c r="E141" i="3"/>
  <c r="G141" i="3"/>
  <c r="D142" i="3"/>
  <c r="E142" i="3"/>
  <c r="G142" i="3"/>
  <c r="D143" i="3"/>
  <c r="E143" i="3"/>
  <c r="G143" i="3"/>
  <c r="D144" i="3"/>
  <c r="E144" i="3"/>
  <c r="H144" i="3"/>
  <c r="G144" i="3"/>
  <c r="D145" i="3"/>
  <c r="E145" i="3"/>
  <c r="H145" i="3"/>
  <c r="G145" i="3"/>
  <c r="D146" i="3"/>
  <c r="E146" i="3"/>
  <c r="H146" i="3"/>
  <c r="G146" i="3"/>
  <c r="D147" i="3"/>
  <c r="E147" i="3"/>
  <c r="H147" i="3"/>
  <c r="G147" i="3"/>
  <c r="D148" i="3"/>
  <c r="E148" i="3"/>
  <c r="H148" i="3"/>
  <c r="G148" i="3"/>
  <c r="D149" i="3"/>
  <c r="E149" i="3"/>
  <c r="H149" i="3"/>
  <c r="G149" i="3"/>
  <c r="D150" i="3"/>
  <c r="E150" i="3"/>
  <c r="H150" i="3"/>
  <c r="G150" i="3"/>
  <c r="D151" i="3"/>
  <c r="E151" i="3"/>
  <c r="H151" i="3"/>
  <c r="G151" i="3"/>
  <c r="D152" i="3"/>
  <c r="E152" i="3"/>
  <c r="H152" i="3"/>
  <c r="G152" i="3"/>
  <c r="D153" i="3"/>
  <c r="E153" i="3"/>
  <c r="H153" i="3"/>
  <c r="G153" i="3"/>
  <c r="D154" i="3"/>
  <c r="E154" i="3"/>
  <c r="H154" i="3"/>
  <c r="G154" i="3"/>
  <c r="D155" i="3"/>
  <c r="E155" i="3"/>
  <c r="H155" i="3"/>
  <c r="G155" i="3"/>
  <c r="D156" i="3"/>
  <c r="E156" i="3"/>
  <c r="G156" i="3"/>
  <c r="D157" i="3"/>
  <c r="E157" i="3"/>
  <c r="G157" i="3"/>
  <c r="D158" i="3"/>
  <c r="E158" i="3"/>
  <c r="G158" i="3"/>
  <c r="D159" i="3"/>
  <c r="E159" i="3"/>
  <c r="G159" i="3"/>
  <c r="D160" i="3"/>
  <c r="E160" i="3"/>
  <c r="H160" i="3"/>
  <c r="G160" i="3"/>
  <c r="D161" i="3"/>
  <c r="E161" i="3"/>
  <c r="H161" i="3"/>
  <c r="G161" i="3"/>
  <c r="D162" i="3"/>
  <c r="E162" i="3"/>
  <c r="H162" i="3"/>
  <c r="G162" i="3"/>
  <c r="D163" i="3"/>
  <c r="E163" i="3"/>
  <c r="H163" i="3"/>
  <c r="G163" i="3"/>
  <c r="D164" i="3"/>
  <c r="E164" i="3"/>
  <c r="H164" i="3"/>
  <c r="G164" i="3"/>
  <c r="D165" i="3"/>
  <c r="E165" i="3"/>
  <c r="H165" i="3"/>
  <c r="G165" i="3"/>
  <c r="D166" i="3"/>
  <c r="E166" i="3"/>
  <c r="H166" i="3"/>
  <c r="G166" i="3"/>
  <c r="D167" i="3"/>
  <c r="E167" i="3"/>
  <c r="H167" i="3"/>
  <c r="G167" i="3"/>
  <c r="D168" i="3"/>
  <c r="E168" i="3"/>
  <c r="H168" i="3"/>
  <c r="G168" i="3"/>
  <c r="D169" i="3"/>
  <c r="E169" i="3"/>
  <c r="H169" i="3"/>
  <c r="G169" i="3"/>
  <c r="D170" i="3"/>
  <c r="E170" i="3"/>
  <c r="H170" i="3"/>
  <c r="G170" i="3"/>
  <c r="D171" i="3"/>
  <c r="E171" i="3"/>
  <c r="H171" i="3"/>
  <c r="G171" i="3"/>
  <c r="D172" i="3"/>
  <c r="E172" i="3"/>
  <c r="G172" i="3"/>
  <c r="D173" i="3"/>
  <c r="E173" i="3"/>
  <c r="G173" i="3"/>
  <c r="D174" i="3"/>
  <c r="E174" i="3"/>
  <c r="G174" i="3"/>
  <c r="D175" i="3"/>
  <c r="E175" i="3"/>
  <c r="G175" i="3"/>
  <c r="D176" i="3"/>
  <c r="E176" i="3"/>
  <c r="H176" i="3"/>
  <c r="G176" i="3"/>
  <c r="D177" i="3"/>
  <c r="E177" i="3"/>
  <c r="H177" i="3"/>
  <c r="G177" i="3"/>
  <c r="D178" i="3"/>
  <c r="E178" i="3"/>
  <c r="H178" i="3"/>
  <c r="G178" i="3"/>
  <c r="D179" i="3"/>
  <c r="E179" i="3"/>
  <c r="H179" i="3"/>
  <c r="G179" i="3"/>
  <c r="D180" i="3"/>
  <c r="E180" i="3"/>
  <c r="H180" i="3"/>
  <c r="G180" i="3"/>
  <c r="D181" i="3"/>
  <c r="E181" i="3"/>
  <c r="H181" i="3"/>
  <c r="G181" i="3"/>
  <c r="D182" i="3"/>
  <c r="E182" i="3"/>
  <c r="H182" i="3"/>
  <c r="G182" i="3"/>
  <c r="D183" i="3"/>
  <c r="E183" i="3"/>
  <c r="H183" i="3"/>
  <c r="G183" i="3"/>
  <c r="D184" i="3"/>
  <c r="E184" i="3"/>
  <c r="H184" i="3"/>
  <c r="G184" i="3"/>
  <c r="D185" i="3"/>
  <c r="E185" i="3"/>
  <c r="H185" i="3"/>
  <c r="G185" i="3"/>
  <c r="D186" i="3"/>
  <c r="E186" i="3"/>
  <c r="H186" i="3"/>
  <c r="G186" i="3"/>
  <c r="D187" i="3"/>
  <c r="E187" i="3"/>
  <c r="H187" i="3"/>
  <c r="G187" i="3"/>
  <c r="D188" i="3"/>
  <c r="E188" i="3"/>
  <c r="G188" i="3"/>
  <c r="D189" i="3"/>
  <c r="E189" i="3"/>
  <c r="G189" i="3"/>
  <c r="D190" i="3"/>
  <c r="E190" i="3"/>
  <c r="G190" i="3"/>
  <c r="D191" i="3"/>
  <c r="E191" i="3"/>
  <c r="G191" i="3"/>
  <c r="D192" i="3"/>
  <c r="E192" i="3"/>
  <c r="H192" i="3"/>
  <c r="G192" i="3"/>
  <c r="D193" i="3"/>
  <c r="E193" i="3"/>
  <c r="H193" i="3"/>
  <c r="G193" i="3"/>
  <c r="D194" i="3"/>
  <c r="E194" i="3"/>
  <c r="H194" i="3"/>
  <c r="G194" i="3"/>
  <c r="D195" i="3"/>
  <c r="E195" i="3"/>
  <c r="H195" i="3"/>
  <c r="G195" i="3"/>
  <c r="D196" i="3"/>
  <c r="E196" i="3"/>
  <c r="H196" i="3"/>
  <c r="G196" i="3"/>
  <c r="D197" i="3"/>
  <c r="E197" i="3"/>
  <c r="H197" i="3"/>
  <c r="G197" i="3"/>
  <c r="D198" i="3"/>
  <c r="E198" i="3"/>
  <c r="H198" i="3"/>
  <c r="G198" i="3"/>
  <c r="D199" i="3"/>
  <c r="E199" i="3"/>
  <c r="H199" i="3"/>
  <c r="G199" i="3"/>
  <c r="D200" i="3"/>
  <c r="E200" i="3"/>
  <c r="H200" i="3"/>
  <c r="G200" i="3"/>
  <c r="D201" i="3"/>
  <c r="E201" i="3"/>
  <c r="H201" i="3"/>
  <c r="G201" i="3"/>
  <c r="D202" i="3"/>
  <c r="E202" i="3"/>
  <c r="H202" i="3"/>
  <c r="G202" i="3"/>
  <c r="D203" i="3"/>
  <c r="E203" i="3"/>
  <c r="H203" i="3"/>
  <c r="G203" i="3"/>
  <c r="D204" i="3"/>
  <c r="E204" i="3"/>
  <c r="G204" i="3"/>
  <c r="D205" i="3"/>
  <c r="E205" i="3"/>
  <c r="G205" i="3"/>
  <c r="D206" i="3"/>
  <c r="E206" i="3"/>
  <c r="G206" i="3"/>
  <c r="D207" i="3"/>
  <c r="E207" i="3"/>
  <c r="G207" i="3"/>
  <c r="D208" i="3"/>
  <c r="E208" i="3"/>
  <c r="H208" i="3"/>
  <c r="G208" i="3"/>
  <c r="D209" i="3"/>
  <c r="E209" i="3"/>
  <c r="H209" i="3"/>
  <c r="G209" i="3"/>
  <c r="D210" i="3"/>
  <c r="E210" i="3"/>
  <c r="H210" i="3"/>
  <c r="G210" i="3"/>
  <c r="D211" i="3"/>
  <c r="E211" i="3"/>
  <c r="H211" i="3"/>
  <c r="G211" i="3"/>
  <c r="D212" i="3"/>
  <c r="E212" i="3"/>
  <c r="H212" i="3"/>
  <c r="G212" i="3"/>
  <c r="D213" i="3"/>
  <c r="E213" i="3"/>
  <c r="H213" i="3"/>
  <c r="G213" i="3"/>
  <c r="D214" i="3"/>
  <c r="E214" i="3"/>
  <c r="H214" i="3"/>
  <c r="G214" i="3"/>
  <c r="D215" i="3"/>
  <c r="E215" i="3"/>
  <c r="H215" i="3"/>
  <c r="G215" i="3"/>
  <c r="D216" i="3"/>
  <c r="E216" i="3"/>
  <c r="H216" i="3"/>
  <c r="G216" i="3"/>
  <c r="D217" i="3"/>
  <c r="E217" i="3"/>
  <c r="H217" i="3"/>
  <c r="G217" i="3"/>
  <c r="D218" i="3"/>
  <c r="E218" i="3"/>
  <c r="H218" i="3"/>
  <c r="G218" i="3"/>
  <c r="D219" i="3"/>
  <c r="E219" i="3"/>
  <c r="H219" i="3"/>
  <c r="G219" i="3"/>
  <c r="D220" i="3"/>
  <c r="E220" i="3"/>
  <c r="G220" i="3"/>
  <c r="D221" i="3"/>
  <c r="E221" i="3"/>
  <c r="G221" i="3"/>
  <c r="D222" i="3"/>
  <c r="E222" i="3"/>
  <c r="G222" i="3"/>
  <c r="D223" i="3"/>
  <c r="E223" i="3"/>
  <c r="G223" i="3"/>
  <c r="D224" i="3"/>
  <c r="E224" i="3"/>
  <c r="H224" i="3"/>
  <c r="G224" i="3"/>
  <c r="D225" i="3"/>
  <c r="E225" i="3"/>
  <c r="H225" i="3"/>
  <c r="G225" i="3"/>
  <c r="D226" i="3"/>
  <c r="E226" i="3"/>
  <c r="H226" i="3"/>
  <c r="G226" i="3"/>
  <c r="D227" i="3"/>
  <c r="E227" i="3"/>
  <c r="H227" i="3"/>
  <c r="G227" i="3"/>
  <c r="D228" i="3"/>
  <c r="E228" i="3"/>
  <c r="H228" i="3"/>
  <c r="G228" i="3"/>
  <c r="D229" i="3"/>
  <c r="E229" i="3"/>
  <c r="H229" i="3"/>
  <c r="G229" i="3"/>
  <c r="D230" i="3"/>
  <c r="E230" i="3"/>
  <c r="H230" i="3"/>
  <c r="G230" i="3"/>
  <c r="D231" i="3"/>
  <c r="E231" i="3"/>
  <c r="H231" i="3"/>
  <c r="G231" i="3"/>
  <c r="D232" i="3"/>
  <c r="E232" i="3"/>
  <c r="H232" i="3"/>
  <c r="G232" i="3"/>
  <c r="D233" i="3"/>
  <c r="E233" i="3"/>
  <c r="H233" i="3"/>
  <c r="G233" i="3"/>
  <c r="D234" i="3"/>
  <c r="E234" i="3"/>
  <c r="H234" i="3"/>
  <c r="G234" i="3"/>
  <c r="D235" i="3"/>
  <c r="E235" i="3"/>
  <c r="H235" i="3"/>
  <c r="G235" i="3"/>
  <c r="D236" i="3"/>
  <c r="E236" i="3"/>
  <c r="G236" i="3"/>
  <c r="D237" i="3"/>
  <c r="E237" i="3"/>
  <c r="G237" i="3"/>
  <c r="D238" i="3"/>
  <c r="E238" i="3"/>
  <c r="G238" i="3"/>
  <c r="D239" i="3"/>
  <c r="E239" i="3"/>
  <c r="G239" i="3"/>
  <c r="D240" i="3"/>
  <c r="E240" i="3"/>
  <c r="H240" i="3"/>
  <c r="G240" i="3"/>
  <c r="D241" i="3"/>
  <c r="E241" i="3"/>
  <c r="H241" i="3"/>
  <c r="G241" i="3"/>
  <c r="D242" i="3"/>
  <c r="E242" i="3"/>
  <c r="H242" i="3"/>
  <c r="G242" i="3"/>
  <c r="D243" i="3"/>
  <c r="E243" i="3"/>
  <c r="H243" i="3"/>
  <c r="G243" i="3"/>
  <c r="D244" i="3"/>
  <c r="E244" i="3"/>
  <c r="H244" i="3"/>
  <c r="G244" i="3"/>
  <c r="D245" i="3"/>
  <c r="E245" i="3"/>
  <c r="H245" i="3"/>
  <c r="G245" i="3"/>
  <c r="D246" i="3"/>
  <c r="E246" i="3"/>
  <c r="H246" i="3"/>
  <c r="G246" i="3"/>
  <c r="D247" i="3"/>
  <c r="E247" i="3"/>
  <c r="H247" i="3"/>
  <c r="G247" i="3"/>
  <c r="D248" i="3"/>
  <c r="E248" i="3"/>
  <c r="H248" i="3"/>
  <c r="G248" i="3"/>
  <c r="D249" i="3"/>
  <c r="E249" i="3"/>
  <c r="H249" i="3"/>
  <c r="G249" i="3"/>
  <c r="D250" i="3"/>
  <c r="E250" i="3"/>
  <c r="H250" i="3"/>
  <c r="G250" i="3"/>
  <c r="D251" i="3"/>
  <c r="E251" i="3"/>
  <c r="H251" i="3"/>
  <c r="G251" i="3"/>
  <c r="D252" i="3"/>
  <c r="E252" i="3"/>
  <c r="G252" i="3"/>
  <c r="D253" i="3"/>
  <c r="E253" i="3"/>
  <c r="G253" i="3"/>
  <c r="D254" i="3"/>
  <c r="E254" i="3"/>
  <c r="G254" i="3"/>
  <c r="D255" i="3"/>
  <c r="E255" i="3"/>
  <c r="G255" i="3"/>
  <c r="D256" i="3"/>
  <c r="E256" i="3"/>
  <c r="H256" i="3"/>
  <c r="G256" i="3"/>
  <c r="D257" i="3"/>
  <c r="E257" i="3"/>
  <c r="H257" i="3"/>
  <c r="G257" i="3"/>
  <c r="D258" i="3"/>
  <c r="E258" i="3"/>
  <c r="H258" i="3"/>
  <c r="G258" i="3"/>
  <c r="D259" i="3"/>
  <c r="E259" i="3"/>
  <c r="H259" i="3"/>
  <c r="G259" i="3"/>
  <c r="D260" i="3"/>
  <c r="E260" i="3"/>
  <c r="H260" i="3"/>
  <c r="G260" i="3"/>
  <c r="D261" i="3"/>
  <c r="E261" i="3"/>
  <c r="H261" i="3"/>
  <c r="G261" i="3"/>
  <c r="D262" i="3"/>
  <c r="E262" i="3"/>
  <c r="H262" i="3"/>
  <c r="G262" i="3"/>
  <c r="D263" i="3"/>
  <c r="E263" i="3"/>
  <c r="H263" i="3"/>
  <c r="G263" i="3"/>
  <c r="D264" i="3"/>
  <c r="E264" i="3"/>
  <c r="H264" i="3"/>
  <c r="G264" i="3"/>
  <c r="D265" i="3"/>
  <c r="E265" i="3"/>
  <c r="H265" i="3"/>
  <c r="G265" i="3"/>
  <c r="D266" i="3"/>
  <c r="E266" i="3"/>
  <c r="H266" i="3"/>
  <c r="G266" i="3"/>
  <c r="D267" i="3"/>
  <c r="E267" i="3"/>
  <c r="H267" i="3"/>
  <c r="G267" i="3"/>
  <c r="D268" i="3"/>
  <c r="E268" i="3"/>
  <c r="G268" i="3"/>
  <c r="D269" i="3"/>
  <c r="E269" i="3"/>
  <c r="G269" i="3"/>
  <c r="D270" i="3"/>
  <c r="E270" i="3"/>
  <c r="G270" i="3"/>
  <c r="D271" i="3"/>
  <c r="E271" i="3"/>
  <c r="G271" i="3"/>
  <c r="D272" i="3"/>
  <c r="E272" i="3"/>
  <c r="H272" i="3"/>
  <c r="G272" i="3"/>
  <c r="D273" i="3"/>
  <c r="E273" i="3"/>
  <c r="H273" i="3"/>
  <c r="G273" i="3"/>
  <c r="D274" i="3"/>
  <c r="E274" i="3"/>
  <c r="H274" i="3"/>
  <c r="G274" i="3"/>
  <c r="D275" i="3"/>
  <c r="E275" i="3"/>
  <c r="H275" i="3"/>
  <c r="G275" i="3"/>
  <c r="D276" i="3"/>
  <c r="E276" i="3"/>
  <c r="H276" i="3"/>
  <c r="G276" i="3"/>
  <c r="D277" i="3"/>
  <c r="E277" i="3"/>
  <c r="H277" i="3"/>
  <c r="G277" i="3"/>
  <c r="D278" i="3"/>
  <c r="E278" i="3"/>
  <c r="H278" i="3"/>
  <c r="G278" i="3"/>
  <c r="D279" i="3"/>
  <c r="E279" i="3"/>
  <c r="H279" i="3"/>
  <c r="G279" i="3"/>
  <c r="D280" i="3"/>
  <c r="E280" i="3"/>
  <c r="H280" i="3"/>
  <c r="G280" i="3"/>
  <c r="D281" i="3"/>
  <c r="E281" i="3"/>
  <c r="H281" i="3"/>
  <c r="G281" i="3"/>
  <c r="D282" i="3"/>
  <c r="E282" i="3"/>
  <c r="H282" i="3"/>
  <c r="G282" i="3"/>
  <c r="D283" i="3"/>
  <c r="E283" i="3"/>
  <c r="H283" i="3"/>
  <c r="G283" i="3"/>
  <c r="D284" i="3"/>
  <c r="E284" i="3"/>
  <c r="G284" i="3"/>
  <c r="D285" i="3"/>
  <c r="E285" i="3"/>
  <c r="G285" i="3"/>
  <c r="D286" i="3"/>
  <c r="E286" i="3"/>
  <c r="G286" i="3"/>
  <c r="D287" i="3"/>
  <c r="E287" i="3"/>
  <c r="G287" i="3"/>
  <c r="D288" i="3"/>
  <c r="E288" i="3"/>
  <c r="H288" i="3"/>
  <c r="G288" i="3"/>
  <c r="D289" i="3"/>
  <c r="E289" i="3"/>
  <c r="H289" i="3"/>
  <c r="G289" i="3"/>
  <c r="D290" i="3"/>
  <c r="E290" i="3"/>
  <c r="H290" i="3"/>
  <c r="G290" i="3"/>
  <c r="D291" i="3"/>
  <c r="E291" i="3"/>
  <c r="H291" i="3"/>
  <c r="G291" i="3"/>
  <c r="D292" i="3"/>
  <c r="E292" i="3"/>
  <c r="H292" i="3"/>
  <c r="G292" i="3"/>
  <c r="D293" i="3"/>
  <c r="E293" i="3"/>
  <c r="H293" i="3"/>
  <c r="G293" i="3"/>
  <c r="D294" i="3"/>
  <c r="E294" i="3"/>
  <c r="H294" i="3"/>
  <c r="G294" i="3"/>
  <c r="D295" i="3"/>
  <c r="E295" i="3"/>
  <c r="H295" i="3"/>
  <c r="G295" i="3"/>
  <c r="D296" i="3"/>
  <c r="E296" i="3"/>
  <c r="H296" i="3"/>
  <c r="G296" i="3"/>
  <c r="D297" i="3"/>
  <c r="E297" i="3"/>
  <c r="H297" i="3"/>
  <c r="G297" i="3"/>
  <c r="D298" i="3"/>
  <c r="E298" i="3"/>
  <c r="H298" i="3"/>
  <c r="G298" i="3"/>
  <c r="D299" i="3"/>
  <c r="E299" i="3"/>
  <c r="H299" i="3"/>
  <c r="G299" i="3"/>
  <c r="D300" i="3"/>
  <c r="E300" i="3"/>
  <c r="G300" i="3"/>
  <c r="D301" i="3"/>
  <c r="E301" i="3"/>
  <c r="G301" i="3"/>
  <c r="D302" i="3"/>
  <c r="E302" i="3"/>
  <c r="G302" i="3"/>
  <c r="D303" i="3"/>
  <c r="E303" i="3"/>
  <c r="G303" i="3"/>
  <c r="D304" i="3"/>
  <c r="E304" i="3"/>
  <c r="H304" i="3"/>
  <c r="G304" i="3"/>
  <c r="D305" i="3"/>
  <c r="E305" i="3"/>
  <c r="H305" i="3"/>
  <c r="G305" i="3"/>
  <c r="D306" i="3"/>
  <c r="E306" i="3"/>
  <c r="H306" i="3"/>
  <c r="G306" i="3"/>
  <c r="D307" i="3"/>
  <c r="E307" i="3"/>
  <c r="H307" i="3"/>
  <c r="G307" i="3"/>
  <c r="D308" i="3"/>
  <c r="E308" i="3"/>
  <c r="H308" i="3"/>
  <c r="G308" i="3"/>
  <c r="D309" i="3"/>
  <c r="E309" i="3"/>
  <c r="H309" i="3"/>
  <c r="G309" i="3"/>
  <c r="D310" i="3"/>
  <c r="E310" i="3"/>
  <c r="H310" i="3"/>
  <c r="G310" i="3"/>
  <c r="D311" i="3"/>
  <c r="E311" i="3"/>
  <c r="H311" i="3"/>
  <c r="G311" i="3"/>
  <c r="D312" i="3"/>
  <c r="E312" i="3"/>
  <c r="H312" i="3"/>
  <c r="G312" i="3"/>
  <c r="D313" i="3"/>
  <c r="E313" i="3"/>
  <c r="H313" i="3"/>
  <c r="G313" i="3"/>
  <c r="D314" i="3"/>
  <c r="E314" i="3"/>
  <c r="H314" i="3"/>
  <c r="G314" i="3"/>
  <c r="D315" i="3"/>
  <c r="E315" i="3"/>
  <c r="H315" i="3"/>
  <c r="G315" i="3"/>
  <c r="D316" i="3"/>
  <c r="E316" i="3"/>
  <c r="G316" i="3"/>
  <c r="D317" i="3"/>
  <c r="E317" i="3"/>
  <c r="G317" i="3"/>
  <c r="D318" i="3"/>
  <c r="E318" i="3"/>
  <c r="G318" i="3"/>
  <c r="D319" i="3"/>
  <c r="E319" i="3"/>
  <c r="G319" i="3"/>
  <c r="D320" i="3"/>
  <c r="E320" i="3"/>
  <c r="H320" i="3"/>
  <c r="G320" i="3"/>
  <c r="D321" i="3"/>
  <c r="E321" i="3"/>
  <c r="H321" i="3"/>
  <c r="G321" i="3"/>
  <c r="D322" i="3"/>
  <c r="E322" i="3"/>
  <c r="H322" i="3"/>
  <c r="G322" i="3"/>
  <c r="D323" i="3"/>
  <c r="E323" i="3"/>
  <c r="H323" i="3"/>
  <c r="G323" i="3"/>
  <c r="D324" i="3"/>
  <c r="E324" i="3"/>
  <c r="H324" i="3"/>
  <c r="G324" i="3"/>
  <c r="D325" i="3"/>
  <c r="E325" i="3"/>
  <c r="H325" i="3"/>
  <c r="G325" i="3"/>
  <c r="D326" i="3"/>
  <c r="E326" i="3"/>
  <c r="H326" i="3"/>
  <c r="G326" i="3"/>
  <c r="D327" i="3"/>
  <c r="E327" i="3"/>
  <c r="H327" i="3"/>
  <c r="G327" i="3"/>
  <c r="D328" i="3"/>
  <c r="E328" i="3"/>
  <c r="H328" i="3"/>
  <c r="G328" i="3"/>
  <c r="D329" i="3"/>
  <c r="E329" i="3"/>
  <c r="H329" i="3"/>
  <c r="G329" i="3"/>
  <c r="D330" i="3"/>
  <c r="E330" i="3"/>
  <c r="H330" i="3"/>
  <c r="G330" i="3"/>
  <c r="D331" i="3"/>
  <c r="E331" i="3"/>
  <c r="H331" i="3"/>
  <c r="G331" i="3"/>
  <c r="D332" i="3"/>
  <c r="E332" i="3"/>
  <c r="G332" i="3"/>
  <c r="D333" i="3"/>
  <c r="E333" i="3"/>
  <c r="G333" i="3"/>
  <c r="D334" i="3"/>
  <c r="E334" i="3"/>
  <c r="G334" i="3"/>
  <c r="D335" i="3"/>
  <c r="E335" i="3"/>
  <c r="G335" i="3"/>
  <c r="D336" i="3"/>
  <c r="E336" i="3"/>
  <c r="H336" i="3"/>
  <c r="G336" i="3"/>
  <c r="D337" i="3"/>
  <c r="E337" i="3"/>
  <c r="H337" i="3"/>
  <c r="G337" i="3"/>
  <c r="D338" i="3"/>
  <c r="E338" i="3"/>
  <c r="H338" i="3"/>
  <c r="G338" i="3"/>
  <c r="D339" i="3"/>
  <c r="E339" i="3"/>
  <c r="H339" i="3"/>
  <c r="G339" i="3"/>
  <c r="D340" i="3"/>
  <c r="E340" i="3"/>
  <c r="H340" i="3"/>
  <c r="G340" i="3"/>
  <c r="D341" i="3"/>
  <c r="E341" i="3"/>
  <c r="H341" i="3"/>
  <c r="G341" i="3"/>
  <c r="D342" i="3"/>
  <c r="E342" i="3"/>
  <c r="H342" i="3"/>
  <c r="G342" i="3"/>
  <c r="D343" i="3"/>
  <c r="E343" i="3"/>
  <c r="H343" i="3"/>
  <c r="G343" i="3"/>
  <c r="D344" i="3"/>
  <c r="E344" i="3"/>
  <c r="H344" i="3"/>
  <c r="G344" i="3"/>
  <c r="D345" i="3"/>
  <c r="E345" i="3"/>
  <c r="H345" i="3"/>
  <c r="G345" i="3"/>
  <c r="D346" i="3"/>
  <c r="E346" i="3"/>
  <c r="H346" i="3"/>
  <c r="G346" i="3"/>
  <c r="D347" i="3"/>
  <c r="E347" i="3"/>
  <c r="H347" i="3"/>
  <c r="G347" i="3"/>
  <c r="D348" i="3"/>
  <c r="E348" i="3"/>
  <c r="G348" i="3"/>
  <c r="D349" i="3"/>
  <c r="E349" i="3"/>
  <c r="G349" i="3"/>
  <c r="D350" i="3"/>
  <c r="E350" i="3"/>
  <c r="G350" i="3"/>
  <c r="D351" i="3"/>
  <c r="E351" i="3"/>
  <c r="G351" i="3"/>
  <c r="D352" i="3"/>
  <c r="E352" i="3"/>
  <c r="H352" i="3"/>
  <c r="G352" i="3"/>
  <c r="D353" i="3"/>
  <c r="E353" i="3"/>
  <c r="H353" i="3"/>
  <c r="G353" i="3"/>
  <c r="D354" i="3"/>
  <c r="E354" i="3"/>
  <c r="H354" i="3"/>
  <c r="G354" i="3"/>
  <c r="D355" i="3"/>
  <c r="E355" i="3"/>
  <c r="H355" i="3"/>
  <c r="G355" i="3"/>
  <c r="D356" i="3"/>
  <c r="E356" i="3"/>
  <c r="H356" i="3"/>
  <c r="G356" i="3"/>
  <c r="D357" i="3"/>
  <c r="E357" i="3"/>
  <c r="H357" i="3"/>
  <c r="G357" i="3"/>
  <c r="D358" i="3"/>
  <c r="E358" i="3"/>
  <c r="H358" i="3"/>
  <c r="G358" i="3"/>
  <c r="D359" i="3"/>
  <c r="E359" i="3"/>
  <c r="H359" i="3"/>
  <c r="G359" i="3"/>
  <c r="D360" i="3"/>
  <c r="E360" i="3"/>
  <c r="H360" i="3"/>
  <c r="G360" i="3"/>
  <c r="D361" i="3"/>
  <c r="E361" i="3"/>
  <c r="H361" i="3"/>
  <c r="G361" i="3"/>
  <c r="D362" i="3"/>
  <c r="E362" i="3"/>
  <c r="H362" i="3"/>
  <c r="G362" i="3"/>
  <c r="D363" i="3"/>
  <c r="E363" i="3"/>
  <c r="H363" i="3"/>
  <c r="G363" i="3"/>
  <c r="D364" i="3"/>
  <c r="E364" i="3"/>
  <c r="G364" i="3"/>
  <c r="D365" i="3"/>
  <c r="E365" i="3"/>
  <c r="G365" i="3"/>
  <c r="D366" i="3"/>
  <c r="E366" i="3"/>
  <c r="G366" i="3"/>
  <c r="D367" i="3"/>
  <c r="E367" i="3"/>
  <c r="G367" i="3"/>
  <c r="D368" i="3"/>
  <c r="E368" i="3"/>
  <c r="H368" i="3"/>
  <c r="G368" i="3"/>
  <c r="D369" i="3"/>
  <c r="E369" i="3"/>
  <c r="H369" i="3"/>
  <c r="G369" i="3"/>
  <c r="D370" i="3"/>
  <c r="E370" i="3"/>
  <c r="H370" i="3"/>
  <c r="G370" i="3"/>
  <c r="D371" i="3"/>
  <c r="E371" i="3"/>
  <c r="H371" i="3"/>
  <c r="G371" i="3"/>
  <c r="D372" i="3"/>
  <c r="E372" i="3"/>
  <c r="H372" i="3"/>
  <c r="G372" i="3"/>
  <c r="D373" i="3"/>
  <c r="E373" i="3"/>
  <c r="H373" i="3"/>
  <c r="G373" i="3"/>
  <c r="D3" i="2"/>
  <c r="G2" i="3"/>
  <c r="E2" i="3"/>
  <c r="P16" i="2"/>
  <c r="M16" i="2"/>
  <c r="J16" i="2"/>
  <c r="G16" i="2"/>
  <c r="D16" i="2"/>
  <c r="P15" i="2"/>
  <c r="M15" i="2"/>
  <c r="J15" i="2"/>
  <c r="G15" i="2"/>
  <c r="D15" i="2"/>
  <c r="P14" i="2"/>
  <c r="M14" i="2"/>
  <c r="J14" i="2"/>
  <c r="G14" i="2"/>
  <c r="D14" i="2"/>
  <c r="P13" i="2"/>
  <c r="M13" i="2"/>
  <c r="J13" i="2"/>
  <c r="G13" i="2"/>
  <c r="D13" i="2"/>
  <c r="P12" i="2"/>
  <c r="M12" i="2"/>
  <c r="J12" i="2"/>
  <c r="G12" i="2"/>
  <c r="D12" i="2"/>
  <c r="P11" i="2"/>
  <c r="M11" i="2"/>
  <c r="J11" i="2"/>
  <c r="G11" i="2"/>
  <c r="D11" i="2"/>
  <c r="P10" i="2"/>
  <c r="M10" i="2"/>
  <c r="J10" i="2"/>
  <c r="G10" i="2"/>
  <c r="D10" i="2"/>
  <c r="P9" i="2"/>
  <c r="M9" i="2"/>
  <c r="J9" i="2"/>
  <c r="G9" i="2"/>
  <c r="D9" i="2"/>
  <c r="P8" i="2"/>
  <c r="M8" i="2"/>
  <c r="J8" i="2"/>
  <c r="G8" i="2"/>
  <c r="D8" i="2"/>
  <c r="P7" i="2"/>
  <c r="M7" i="2"/>
  <c r="J7" i="2"/>
  <c r="G7" i="2"/>
  <c r="D7" i="2"/>
  <c r="P6" i="2"/>
  <c r="M6" i="2"/>
  <c r="J6" i="2"/>
  <c r="G6" i="2"/>
  <c r="D6" i="2"/>
  <c r="P5" i="2"/>
  <c r="M5" i="2"/>
  <c r="J5" i="2"/>
  <c r="G5" i="2"/>
  <c r="D5" i="2"/>
  <c r="P4" i="2"/>
  <c r="M4" i="2"/>
  <c r="J4" i="2"/>
  <c r="G4" i="2"/>
  <c r="D4" i="2"/>
  <c r="P3" i="2"/>
  <c r="M3" i="2"/>
  <c r="J3" i="2"/>
  <c r="G3" i="2"/>
  <c r="D2" i="2"/>
  <c r="G2" i="2"/>
  <c r="J2" i="2"/>
  <c r="M2" i="2"/>
  <c r="P2" i="2"/>
  <c r="D1" i="1"/>
  <c r="E3" i="4"/>
  <c r="D20" i="1"/>
  <c r="D19" i="1"/>
  <c r="D18" i="1"/>
  <c r="D17" i="1"/>
  <c r="D16" i="1"/>
  <c r="D4" i="1"/>
  <c r="D3" i="1"/>
  <c r="D2" i="1"/>
  <c r="Q104" i="2" l="1"/>
  <c r="Q28" i="2"/>
  <c r="Q149" i="2"/>
  <c r="Q85" i="2"/>
  <c r="Q152" i="2"/>
  <c r="Q88" i="2"/>
  <c r="Q40" i="2"/>
  <c r="Q82" i="2"/>
  <c r="Q62" i="2"/>
  <c r="Q109" i="2"/>
  <c r="Q101" i="2"/>
  <c r="Q114" i="2"/>
  <c r="Q122" i="2"/>
  <c r="Q125" i="2"/>
  <c r="Q77" i="2"/>
  <c r="Q42" i="2"/>
  <c r="Q29" i="2"/>
  <c r="Q128" i="2"/>
  <c r="Q80" i="2"/>
  <c r="Q146" i="2"/>
  <c r="Q50" i="2"/>
  <c r="Q64" i="2"/>
  <c r="Q58" i="2"/>
  <c r="Q117" i="2"/>
  <c r="Q44" i="2"/>
  <c r="Q32" i="2"/>
  <c r="Q26" i="2"/>
  <c r="Q154" i="2"/>
  <c r="Q120" i="2"/>
  <c r="Q95" i="2"/>
  <c r="Q138" i="2"/>
  <c r="Q141" i="2"/>
  <c r="Q112" i="2"/>
  <c r="Q66" i="2"/>
  <c r="Q153" i="2"/>
  <c r="Q150" i="2"/>
  <c r="Q147" i="2"/>
  <c r="Q144" i="2"/>
  <c r="Q69" i="2"/>
  <c r="Q72" i="2"/>
  <c r="Q53" i="2"/>
  <c r="Q34" i="2"/>
  <c r="Q56" i="2"/>
  <c r="Q37" i="2"/>
  <c r="Q133" i="2"/>
  <c r="Q90" i="2"/>
  <c r="Q65" i="2"/>
  <c r="Q136" i="2"/>
  <c r="Q93" i="2"/>
  <c r="Q45" i="2"/>
  <c r="Q30" i="2"/>
  <c r="Q96" i="2"/>
  <c r="Q71" i="2"/>
  <c r="Q52" i="2"/>
  <c r="Q48" i="2"/>
  <c r="Q33" i="2"/>
  <c r="Q74" i="2"/>
  <c r="Q61" i="2"/>
  <c r="Q55" i="2"/>
  <c r="Q36" i="2"/>
  <c r="Q24" i="2"/>
  <c r="D4" i="3" s="1"/>
  <c r="Q23" i="2"/>
  <c r="D7" i="3" s="1"/>
  <c r="F7" i="3" s="1"/>
  <c r="Q21" i="2"/>
  <c r="Q49" i="2"/>
  <c r="Q111" i="2"/>
  <c r="Q108" i="2"/>
  <c r="Q105" i="2"/>
  <c r="Q102" i="2"/>
  <c r="Q99" i="2"/>
  <c r="Q43" i="2"/>
  <c r="Q135" i="2"/>
  <c r="Q63" i="2"/>
  <c r="Q31" i="2"/>
  <c r="Q57" i="2"/>
  <c r="Q54" i="2"/>
  <c r="Q25" i="2"/>
  <c r="D13" i="3" s="1"/>
  <c r="F13" i="3" s="1"/>
  <c r="H13" i="3" s="1"/>
  <c r="Q22" i="2"/>
  <c r="D5" i="3" s="1"/>
  <c r="F5" i="3" s="1"/>
  <c r="Q123" i="2"/>
  <c r="Q87" i="2"/>
  <c r="Q143" i="2"/>
  <c r="Q140" i="2"/>
  <c r="Q137" i="2"/>
  <c r="Q134" i="2"/>
  <c r="Q131" i="2"/>
  <c r="Q92" i="2"/>
  <c r="Q51" i="2"/>
  <c r="Q119" i="2"/>
  <c r="Q116" i="2"/>
  <c r="Q113" i="2"/>
  <c r="Q110" i="2"/>
  <c r="Q107" i="2"/>
  <c r="Q68" i="2"/>
  <c r="Q75" i="2"/>
  <c r="Q89" i="2"/>
  <c r="Q86" i="2"/>
  <c r="Q83" i="2"/>
  <c r="Q39" i="2"/>
  <c r="Q81" i="2"/>
  <c r="Q126" i="2"/>
  <c r="Q46" i="2"/>
  <c r="Q59" i="2"/>
  <c r="Q27" i="2"/>
  <c r="Q78" i="2"/>
  <c r="Q151" i="2"/>
  <c r="Q148" i="2"/>
  <c r="Q145" i="2"/>
  <c r="Q142" i="2"/>
  <c r="Q139" i="2"/>
  <c r="Q100" i="2"/>
  <c r="Q132" i="2"/>
  <c r="Q127" i="2"/>
  <c r="Q124" i="2"/>
  <c r="Q121" i="2"/>
  <c r="Q118" i="2"/>
  <c r="Q115" i="2"/>
  <c r="Q76" i="2"/>
  <c r="Q47" i="2"/>
  <c r="Q129" i="2"/>
  <c r="Q84" i="2"/>
  <c r="Q103" i="2"/>
  <c r="Q97" i="2"/>
  <c r="Q94" i="2"/>
  <c r="Q91" i="2"/>
  <c r="Q41" i="2"/>
  <c r="Q38" i="2"/>
  <c r="Q79" i="2"/>
  <c r="Q73" i="2"/>
  <c r="Q70" i="2"/>
  <c r="Q67" i="2"/>
  <c r="Q35" i="2"/>
  <c r="Q20" i="2"/>
  <c r="D10" i="3" s="1"/>
  <c r="F10" i="3" s="1"/>
  <c r="H10" i="3" s="1"/>
  <c r="Q19" i="2"/>
  <c r="D12" i="3" s="1"/>
  <c r="F12" i="3" s="1"/>
  <c r="H12" i="3" s="1"/>
  <c r="Q18" i="2"/>
  <c r="D14" i="3" s="1"/>
  <c r="F14" i="3" s="1"/>
  <c r="H14" i="3" s="1"/>
  <c r="Q17" i="2"/>
  <c r="Q7" i="2"/>
  <c r="Q6" i="2"/>
  <c r="Q10" i="2"/>
  <c r="D3" i="3" s="1"/>
  <c r="Q11" i="2"/>
  <c r="Q3" i="2"/>
  <c r="Q15" i="2"/>
  <c r="Q4" i="2"/>
  <c r="D11" i="3" s="1"/>
  <c r="F11" i="3" s="1"/>
  <c r="H11" i="3" s="1"/>
  <c r="Q16" i="2"/>
  <c r="Q8" i="2"/>
  <c r="Q12" i="2"/>
  <c r="D15" i="3" s="1"/>
  <c r="F15" i="3" s="1"/>
  <c r="H15" i="3" s="1"/>
  <c r="Q14" i="2"/>
  <c r="Q5" i="2"/>
  <c r="Q9" i="2"/>
  <c r="D6" i="3" s="1"/>
  <c r="F6" i="3" s="1"/>
  <c r="H6" i="3" s="1"/>
  <c r="Q13" i="2"/>
  <c r="Q2" i="2"/>
  <c r="D2" i="3"/>
  <c r="F2" i="3" s="1"/>
  <c r="D23" i="1"/>
  <c r="D27" i="1" s="1"/>
  <c r="D28" i="1" s="1"/>
  <c r="D21" i="1"/>
  <c r="D5" i="1"/>
  <c r="D8" i="1" s="1"/>
  <c r="D12" i="1" s="1"/>
  <c r="D13" i="1" s="1"/>
  <c r="D6" i="1"/>
  <c r="D9" i="3" l="1"/>
  <c r="D8" i="3"/>
  <c r="F8" i="3" s="1"/>
  <c r="H8" i="3" s="1"/>
  <c r="H5" i="3"/>
  <c r="F3" i="3"/>
  <c r="H3" i="3" s="1"/>
  <c r="H7" i="3"/>
  <c r="F9" i="3"/>
  <c r="H9" i="3" s="1"/>
  <c r="F4" i="3"/>
  <c r="H4" i="3" s="1"/>
  <c r="H2" i="3"/>
</calcChain>
</file>

<file path=xl/sharedStrings.xml><?xml version="1.0" encoding="utf-8"?>
<sst xmlns="http://schemas.openxmlformats.org/spreadsheetml/2006/main" count="359" uniqueCount="78">
  <si>
    <t>s</t>
  </si>
  <si>
    <t>empty vial</t>
  </si>
  <si>
    <t>leaded vial</t>
  </si>
  <si>
    <t>Stranglekelp</t>
  </si>
  <si>
    <t>oily blackmouth</t>
  </si>
  <si>
    <t>g</t>
  </si>
  <si>
    <t>F.A.P.</t>
  </si>
  <si>
    <t>s/Unit Invest</t>
  </si>
  <si>
    <t>ah fee</t>
  </si>
  <si>
    <t>s/Unit Gewinn</t>
  </si>
  <si>
    <t>g Gesamtgewinn</t>
  </si>
  <si>
    <t>marketprice/Unit</t>
  </si>
  <si>
    <t>Name</t>
  </si>
  <si>
    <t>Item</t>
  </si>
  <si>
    <t>Marketprice</t>
  </si>
  <si>
    <t>Ingredient1</t>
  </si>
  <si>
    <t>Ingredient2</t>
  </si>
  <si>
    <t>Ingredient3</t>
  </si>
  <si>
    <t>Ingredient4</t>
  </si>
  <si>
    <t>Ingredient5</t>
  </si>
  <si>
    <t>Amount</t>
  </si>
  <si>
    <t>Price</t>
  </si>
  <si>
    <t>Silver</t>
  </si>
  <si>
    <t>Gold</t>
  </si>
  <si>
    <t>Displayed Currency:</t>
  </si>
  <si>
    <t>Currency</t>
  </si>
  <si>
    <t>Empty Vial</t>
  </si>
  <si>
    <t>Leaded Vial</t>
  </si>
  <si>
    <t>Price1</t>
  </si>
  <si>
    <t>Price2</t>
  </si>
  <si>
    <t>Price3</t>
  </si>
  <si>
    <t>Price4</t>
  </si>
  <si>
    <t>Price5</t>
  </si>
  <si>
    <t>Peacebloom</t>
  </si>
  <si>
    <t>Oily Blackmouth</t>
  </si>
  <si>
    <t>Free Action Potion</t>
  </si>
  <si>
    <t>Total</t>
  </si>
  <si>
    <t>Hier immer in Silber angeben</t>
  </si>
  <si>
    <t>Margin</t>
  </si>
  <si>
    <t>Mats Price</t>
  </si>
  <si>
    <t>Profit</t>
  </si>
  <si>
    <t>Silverleaf</t>
  </si>
  <si>
    <t>Earthroot</t>
  </si>
  <si>
    <t>Mageroyal</t>
  </si>
  <si>
    <t>Swiftthistle</t>
  </si>
  <si>
    <t>Briarthorn</t>
  </si>
  <si>
    <t>Sharp Claw</t>
  </si>
  <si>
    <t>Bruiseweed</t>
  </si>
  <si>
    <t>Wild Steelbloom</t>
  </si>
  <si>
    <t>Kingsblood</t>
  </si>
  <si>
    <t>Liferoot</t>
  </si>
  <si>
    <t>Fadeleaf</t>
  </si>
  <si>
    <t>Grave Moss</t>
  </si>
  <si>
    <t>Goldthorn</t>
  </si>
  <si>
    <t>Minor Healing Potion</t>
  </si>
  <si>
    <t>Elixir of Minor Defense</t>
  </si>
  <si>
    <t>Elixir of Lion's Strength</t>
  </si>
  <si>
    <t>Weak Troll's Blood Potion</t>
  </si>
  <si>
    <t>Minor Mana Potion</t>
  </si>
  <si>
    <t>Minor Rejuvenation Potion</t>
  </si>
  <si>
    <t>Elixir of Minor Fortitude</t>
  </si>
  <si>
    <t>Elixir of Minor Agility</t>
  </si>
  <si>
    <t>Lesser Healing Potion</t>
  </si>
  <si>
    <t>Rage Potion</t>
  </si>
  <si>
    <t>Elixir of Water Breathing</t>
  </si>
  <si>
    <t>Elixir of Wisdom</t>
  </si>
  <si>
    <t>Swim Speed Potion</t>
  </si>
  <si>
    <t>Healing Potion</t>
  </si>
  <si>
    <t>Lesser Mana Potion</t>
  </si>
  <si>
    <t>Strong Troll's Blood Potion</t>
  </si>
  <si>
    <t>Elixir of Defense</t>
  </si>
  <si>
    <t>Elixir of Ogre's Strength</t>
  </si>
  <si>
    <t>Greater Healing Potion</t>
  </si>
  <si>
    <t>Shadow Oil</t>
  </si>
  <si>
    <t>Elixir of Fortitude</t>
  </si>
  <si>
    <t>Elixir of Agility</t>
  </si>
  <si>
    <t>Elixir of Greater Defense</t>
  </si>
  <si>
    <t>NO TOUCH ME HERE, SENPAI PLIS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</si>
</sst>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4" applyNumberFormat="0" applyAlignment="0" applyProtection="0"/>
    <xf numFmtId="0" fontId="5" fillId="4" borderId="4" applyNumberFormat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0" fontId="0" fillId="0" borderId="0" xfId="1" applyNumberFormat="1" applyFont="1"/>
    <xf numFmtId="2" fontId="0" fillId="0" borderId="1" xfId="0" applyNumberFormat="1" applyBorder="1"/>
    <xf numFmtId="0" fontId="0" fillId="0" borderId="5" xfId="0" applyBorder="1"/>
    <xf numFmtId="0" fontId="5" fillId="4" borderId="4" xfId="4"/>
    <xf numFmtId="0" fontId="4" fillId="3" borderId="4" xfId="3"/>
    <xf numFmtId="0" fontId="3" fillId="2" borderId="0" xfId="2"/>
    <xf numFmtId="2" fontId="3" fillId="2" borderId="0" xfId="2" applyNumberFormat="1"/>
  </cellXfs>
  <cellStyles count="5">
    <cellStyle name="Bad" xfId="2" builtinId="27"/>
    <cellStyle name="Calculation" xfId="4" builtinId="22"/>
    <cellStyle name="Input" xfId="3" builtinId="20"/>
    <cellStyle name="Normal" xfId="0" builtinId="0"/>
    <cellStyle name="Percent" xfId="1" builtinId="5"/>
  </cellStyles>
  <dxfs count="5">
    <dxf>
      <fill>
        <patternFill>
          <bgColor rgb="FFFFB9B9"/>
        </patternFill>
      </fill>
    </dxf>
    <dxf>
      <fill>
        <patternFill>
          <bgColor rgb="FFD8D8D8"/>
        </patternFill>
      </fill>
    </dxf>
    <dxf>
      <fill>
        <patternFill>
          <bgColor rgb="FFFFD700"/>
        </patternFill>
      </fill>
    </dxf>
    <dxf>
      <fill>
        <patternFill>
          <bgColor rgb="FFD8D8D8"/>
        </patternFill>
      </fill>
    </dxf>
    <dxf>
      <fill>
        <patternFill>
          <bgColor rgb="FFFFD700"/>
        </patternFill>
      </fill>
    </dxf>
  </dxfs>
  <tableStyles count="0" defaultTableStyle="TableStyleMedium2" defaultPivotStyle="PivotStyleLight16"/>
  <colors>
    <mruColors>
      <color rgb="FFFFB9B9"/>
      <color rgb="FFFFD700"/>
      <color rgb="FFD8D8D8"/>
      <color rgb="FF9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7B361-5DB9-451C-8EC5-723E3C09342B}">
  <dimension ref="A1:H388"/>
  <sheetViews>
    <sheetView zoomScale="190" zoomScaleNormal="190" workbookViewId="0">
      <selection activeCell="K13" sqref="K13"/>
    </sheetView>
  </sheetViews>
  <sheetFormatPr defaultColWidth="9" defaultRowHeight="15" x14ac:dyDescent="0.25"/>
  <cols>
    <col min="1" max="1" width="35.140625" customWidth="1"/>
    <col min="2" max="2" width="12.5703125" bestFit="1" customWidth="1"/>
    <col min="3" max="3" width="10" customWidth="1"/>
    <col min="4" max="4" width="12.5703125" bestFit="1" customWidth="1"/>
    <col min="5" max="5" width="12.42578125" customWidth="1"/>
    <col min="6" max="6" width="7.42578125" bestFit="1" customWidth="1"/>
    <col min="7" max="7" width="7.85546875" bestFit="1" customWidth="1"/>
    <col min="8" max="8" width="8.85546875" bestFit="1" customWidth="1"/>
  </cols>
  <sheetData>
    <row r="1" spans="1:8" x14ac:dyDescent="0.25">
      <c r="A1" s="11" t="s">
        <v>13</v>
      </c>
      <c r="B1" s="11" t="s">
        <v>14</v>
      </c>
      <c r="C1" s="11"/>
      <c r="D1" s="10" t="s">
        <v>39</v>
      </c>
      <c r="E1" s="10"/>
      <c r="F1" s="10" t="s">
        <v>40</v>
      </c>
      <c r="G1" s="10"/>
      <c r="H1" s="10" t="s">
        <v>38</v>
      </c>
    </row>
    <row r="2" spans="1:8" x14ac:dyDescent="0.25">
      <c r="A2" s="9" t="s">
        <v>35</v>
      </c>
      <c r="B2" s="5">
        <v>36.01</v>
      </c>
      <c r="C2" s="8" t="s">
        <v>22</v>
      </c>
      <c r="D2" s="5">
        <f>IF(A2="","",VLOOKUP(A2,Recipes!$A$2:$R$999,17,FALSE))</f>
        <v>10.07</v>
      </c>
      <c r="E2" s="5" t="str">
        <f>IF(A2="","",VLOOKUP(A2,Recipes!$A$2:$R$999,18,FALSE))</f>
        <v>Silver</v>
      </c>
      <c r="F2" s="5">
        <f>IF(A2="","",
     IF(E2=G2,B2*0.95-D2,
         IF(G2="Silver",B2*0.95-D2*100,B2*0.95-D2/100)
     )
 )</f>
        <v>24.139499999999998</v>
      </c>
      <c r="G2" s="5" t="str">
        <f>IF(C2="","",C2)</f>
        <v>Silver</v>
      </c>
      <c r="H2" s="7">
        <f>IF(OR(F2="",B2=""),"",F2/B2)</f>
        <v>0.67035545681755071</v>
      </c>
    </row>
    <row r="3" spans="1:8" x14ac:dyDescent="0.25">
      <c r="A3" s="1" t="s">
        <v>61</v>
      </c>
      <c r="B3" s="5">
        <v>7.13</v>
      </c>
      <c r="C3" s="8" t="s">
        <v>22</v>
      </c>
      <c r="D3" s="5">
        <f>IF(A3="","",VLOOKUP(A3,Recipes!$A$2:$R$999,17,FALSE))</f>
        <v>4.42</v>
      </c>
      <c r="E3" s="5" t="str">
        <f>IF(A3="","",VLOOKUP(A3,Recipes!$A$2:$R$999,18,FALSE))</f>
        <v>Silver</v>
      </c>
      <c r="F3" s="5">
        <f t="shared" ref="F3:F66" si="0">IF(A3="","",
     IF(E3=G3,B3*0.95-D3,
         IF(G3="Silver",B3*0.95-D3*100,B3*0.95-D3/100)
     )
 )</f>
        <v>2.3534999999999995</v>
      </c>
      <c r="G3" s="5" t="str">
        <f t="shared" ref="G3:G66" si="1">IF(C3="","",C3)</f>
        <v>Silver</v>
      </c>
      <c r="H3" s="7">
        <f t="shared" ref="H3:H66" si="2">IF(OR(F3="",B3=""),"",F3/B3)</f>
        <v>0.33008415147265069</v>
      </c>
    </row>
    <row r="4" spans="1:8" x14ac:dyDescent="0.25">
      <c r="A4" s="1" t="s">
        <v>75</v>
      </c>
      <c r="B4" s="5">
        <v>28.97</v>
      </c>
      <c r="C4" s="8" t="s">
        <v>22</v>
      </c>
      <c r="D4" s="5">
        <f>IF(A4="","",VLOOKUP(A4,Recipes!$A$2:$R$999,17,FALSE))</f>
        <v>27.15</v>
      </c>
      <c r="E4" s="5" t="str">
        <f>IF(A4="","",VLOOKUP(A4,Recipes!$A$2:$R$999,18,FALSE))</f>
        <v>Silver</v>
      </c>
      <c r="F4" s="5">
        <f t="shared" si="0"/>
        <v>0.3714999999999975</v>
      </c>
      <c r="G4" s="5" t="str">
        <f t="shared" si="1"/>
        <v>Silver</v>
      </c>
      <c r="H4" s="7">
        <f t="shared" si="2"/>
        <v>1.2823610631687868E-2</v>
      </c>
    </row>
    <row r="5" spans="1:8" x14ac:dyDescent="0.25">
      <c r="A5" s="1" t="s">
        <v>73</v>
      </c>
      <c r="B5" s="5">
        <v>79.900000000000006</v>
      </c>
      <c r="C5" s="8" t="s">
        <v>22</v>
      </c>
      <c r="D5" s="5">
        <f>IF(A5="","",VLOOKUP(A5,Recipes!$A$2:$R$999,17,FALSE))</f>
        <v>0.4572</v>
      </c>
      <c r="E5" s="5" t="str">
        <f>IF(A5="","",VLOOKUP(A5,Recipes!$A$2:$R$999,18,FALSE))</f>
        <v>Gold</v>
      </c>
      <c r="F5" s="5">
        <f t="shared" si="0"/>
        <v>30.185000000000002</v>
      </c>
      <c r="G5" s="5" t="str">
        <f t="shared" si="1"/>
        <v>Silver</v>
      </c>
      <c r="H5" s="7">
        <f t="shared" si="2"/>
        <v>0.37778473091364206</v>
      </c>
    </row>
    <row r="6" spans="1:8" x14ac:dyDescent="0.25">
      <c r="A6" s="1" t="s">
        <v>60</v>
      </c>
      <c r="B6" s="5">
        <v>7.8</v>
      </c>
      <c r="C6" s="8" t="s">
        <v>22</v>
      </c>
      <c r="D6" s="5">
        <f>IF(A6="","",VLOOKUP(A6,Recipes!$A$2:$R$999,17,FALSE))</f>
        <v>29.98</v>
      </c>
      <c r="E6" s="5" t="str">
        <f>IF(A6="","",VLOOKUP(A6,Recipes!$A$2:$R$999,18,FALSE))</f>
        <v>Silver</v>
      </c>
      <c r="F6" s="5">
        <f t="shared" si="0"/>
        <v>-22.57</v>
      </c>
      <c r="G6" s="5" t="str">
        <f t="shared" si="1"/>
        <v>Silver</v>
      </c>
      <c r="H6" s="7">
        <f t="shared" si="2"/>
        <v>-2.8935897435897435</v>
      </c>
    </row>
    <row r="7" spans="1:8" x14ac:dyDescent="0.25">
      <c r="A7" s="1" t="s">
        <v>74</v>
      </c>
      <c r="B7" s="5">
        <v>38.799999999999997</v>
      </c>
      <c r="C7" s="8" t="s">
        <v>22</v>
      </c>
      <c r="D7" s="5">
        <f>IF(A7="","",VLOOKUP(A7,Recipes!$A$2:$R$999,17,FALSE))</f>
        <v>33.159999999999997</v>
      </c>
      <c r="E7" s="5" t="str">
        <f>IF(A7="","",VLOOKUP(A7,Recipes!$A$2:$R$999,18,FALSE))</f>
        <v>Silver</v>
      </c>
      <c r="F7" s="5">
        <f t="shared" si="0"/>
        <v>3.6999999999999957</v>
      </c>
      <c r="G7" s="5" t="str">
        <f t="shared" si="1"/>
        <v>Silver</v>
      </c>
      <c r="H7" s="7">
        <f t="shared" si="2"/>
        <v>9.5360824742267938E-2</v>
      </c>
    </row>
    <row r="8" spans="1:8" x14ac:dyDescent="0.25">
      <c r="A8" s="1" t="s">
        <v>67</v>
      </c>
      <c r="B8" s="5">
        <v>2.1</v>
      </c>
      <c r="C8" s="8" t="s">
        <v>22</v>
      </c>
      <c r="D8" s="5">
        <f>IF(A8="","",VLOOKUP(A8,Recipes!$A$2:$R$999,17,FALSE))</f>
        <v>5.78</v>
      </c>
      <c r="E8" s="5" t="str">
        <f>IF(A8="","",VLOOKUP(A8,Recipes!$A$2:$R$999,18,FALSE))</f>
        <v>Silver</v>
      </c>
      <c r="F8" s="5">
        <f t="shared" si="0"/>
        <v>-3.7850000000000001</v>
      </c>
      <c r="G8" s="5" t="str">
        <f t="shared" si="1"/>
        <v>Silver</v>
      </c>
      <c r="H8" s="7">
        <f t="shared" si="2"/>
        <v>-1.8023809523809524</v>
      </c>
    </row>
    <row r="9" spans="1:8" x14ac:dyDescent="0.25">
      <c r="A9" s="1" t="s">
        <v>72</v>
      </c>
      <c r="B9" s="5">
        <v>12.21</v>
      </c>
      <c r="C9" s="8" t="s">
        <v>22</v>
      </c>
      <c r="D9" s="5">
        <f>IF(A9="","",VLOOKUP(A9,Recipes!$A$2:$R$999,17,FALSE))</f>
        <v>10.15</v>
      </c>
      <c r="E9" s="5" t="str">
        <f>IF(A9="","",VLOOKUP(A9,Recipes!$A$2:$R$999,18,FALSE))</f>
        <v>Silver</v>
      </c>
      <c r="F9" s="5">
        <f t="shared" si="0"/>
        <v>1.4495000000000005</v>
      </c>
      <c r="G9" s="5" t="str">
        <f t="shared" si="1"/>
        <v>Silver</v>
      </c>
      <c r="H9" s="7">
        <f t="shared" si="2"/>
        <v>0.11871416871416875</v>
      </c>
    </row>
    <row r="10" spans="1:8" x14ac:dyDescent="0.25">
      <c r="A10" s="1" t="s">
        <v>71</v>
      </c>
      <c r="B10" s="5">
        <v>5.91</v>
      </c>
      <c r="C10" s="8" t="s">
        <v>22</v>
      </c>
      <c r="D10" s="5">
        <f>IF(A10="","",VLOOKUP(A10,Recipes!$A$2:$R$999,17,FALSE))</f>
        <v>15.680000000000001</v>
      </c>
      <c r="E10" s="5" t="str">
        <f>IF(A10="","",VLOOKUP(A10,Recipes!$A$2:$R$999,18,FALSE))</f>
        <v>Silver</v>
      </c>
      <c r="F10" s="5">
        <f t="shared" si="0"/>
        <v>-10.065500000000002</v>
      </c>
      <c r="G10" s="5" t="str">
        <f t="shared" si="1"/>
        <v>Silver</v>
      </c>
      <c r="H10" s="7">
        <f t="shared" si="2"/>
        <v>-1.7031302876480545</v>
      </c>
    </row>
    <row r="11" spans="1:8" x14ac:dyDescent="0.25">
      <c r="A11" s="1" t="s">
        <v>55</v>
      </c>
      <c r="B11" s="5">
        <v>0.56999999999999995</v>
      </c>
      <c r="C11" s="8" t="s">
        <v>22</v>
      </c>
      <c r="D11" s="5">
        <f>IF(A11="","",VLOOKUP(A11,Recipes!$A$2:$R$999,17,FALSE))</f>
        <v>0.84000000000000008</v>
      </c>
      <c r="E11" s="5" t="str">
        <f>IF(A11="","",VLOOKUP(A11,Recipes!$A$2:$R$999,18,FALSE))</f>
        <v>Silver</v>
      </c>
      <c r="F11" s="5">
        <f t="shared" si="0"/>
        <v>-0.2985000000000001</v>
      </c>
      <c r="G11" s="5" t="str">
        <f t="shared" si="1"/>
        <v>Silver</v>
      </c>
      <c r="H11" s="7">
        <f t="shared" si="2"/>
        <v>-0.52368421052631597</v>
      </c>
    </row>
    <row r="12" spans="1:8" x14ac:dyDescent="0.25">
      <c r="A12" s="1" t="s">
        <v>70</v>
      </c>
      <c r="B12" s="5">
        <v>15.96</v>
      </c>
      <c r="C12" s="8" t="s">
        <v>22</v>
      </c>
      <c r="D12" s="5">
        <f>IF(A12="","",VLOOKUP(A12,Recipes!$A$2:$R$999,17,FALSE))</f>
        <v>13.91</v>
      </c>
      <c r="E12" s="5" t="str">
        <f>IF(A12="","",VLOOKUP(A12,Recipes!$A$2:$R$999,18,FALSE))</f>
        <v>Silver</v>
      </c>
      <c r="F12" s="5">
        <f t="shared" si="0"/>
        <v>1.2520000000000007</v>
      </c>
      <c r="G12" s="5" t="str">
        <f t="shared" si="1"/>
        <v>Silver</v>
      </c>
      <c r="H12" s="7">
        <f t="shared" si="2"/>
        <v>7.8446115288220583E-2</v>
      </c>
    </row>
    <row r="13" spans="1:8" x14ac:dyDescent="0.25">
      <c r="A13" s="1" t="s">
        <v>76</v>
      </c>
      <c r="B13" s="5">
        <v>30.95</v>
      </c>
      <c r="C13" s="8" t="s">
        <v>22</v>
      </c>
      <c r="D13" s="5">
        <f>IF(A13="","",VLOOKUP(A13,Recipes!$A$2:$R$999,17,FALSE))</f>
        <v>33.159999999999997</v>
      </c>
      <c r="E13" s="5" t="str">
        <f>IF(A13="","",VLOOKUP(A13,Recipes!$A$2:$R$999,18,FALSE))</f>
        <v>Silver</v>
      </c>
      <c r="F13" s="5">
        <f t="shared" si="0"/>
        <v>-3.7575000000000003</v>
      </c>
      <c r="G13" s="5" t="str">
        <f t="shared" si="1"/>
        <v>Silver</v>
      </c>
      <c r="H13" s="7">
        <f t="shared" si="2"/>
        <v>-0.12140549273021002</v>
      </c>
    </row>
    <row r="14" spans="1:8" x14ac:dyDescent="0.25">
      <c r="A14" s="1" t="s">
        <v>69</v>
      </c>
      <c r="B14" s="5">
        <v>10.5</v>
      </c>
      <c r="C14" s="8" t="s">
        <v>22</v>
      </c>
      <c r="D14" s="5">
        <f>IF(A14="","",VLOOKUP(A14,Recipes!$A$2:$R$999,17,FALSE))</f>
        <v>11.16</v>
      </c>
      <c r="E14" s="5" t="str">
        <f>IF(A14="","",VLOOKUP(A14,Recipes!$A$2:$R$999,18,FALSE))</f>
        <v>Silver</v>
      </c>
      <c r="F14" s="5">
        <f t="shared" si="0"/>
        <v>-1.1850000000000005</v>
      </c>
      <c r="G14" s="5" t="str">
        <f t="shared" si="1"/>
        <v>Silver</v>
      </c>
      <c r="H14" s="7">
        <f t="shared" si="2"/>
        <v>-0.11285714285714291</v>
      </c>
    </row>
    <row r="15" spans="1:8" x14ac:dyDescent="0.25">
      <c r="A15" s="1" t="s">
        <v>63</v>
      </c>
      <c r="B15" s="5">
        <v>2.86</v>
      </c>
      <c r="C15" s="8" t="s">
        <v>22</v>
      </c>
      <c r="D15" s="5">
        <f>IF(A15="","",VLOOKUP(A15,Recipes!$A$2:$R$999,17,FALSE))</f>
        <v>4.92</v>
      </c>
      <c r="E15" s="5" t="str">
        <f>IF(A15="","",VLOOKUP(A15,Recipes!$A$2:$R$999,18,FALSE))</f>
        <v>Silver</v>
      </c>
      <c r="F15" s="5">
        <f t="shared" si="0"/>
        <v>-2.2030000000000003</v>
      </c>
      <c r="G15" s="5" t="str">
        <f t="shared" si="1"/>
        <v>Silver</v>
      </c>
      <c r="H15" s="7">
        <f t="shared" si="2"/>
        <v>-0.77027972027972047</v>
      </c>
    </row>
    <row r="16" spans="1:8" x14ac:dyDescent="0.25">
      <c r="A16" s="1"/>
      <c r="B16" s="5"/>
      <c r="C16" s="8"/>
      <c r="D16" s="5" t="str">
        <f>IF(A16="","",VLOOKUP(A16,Recipes!$A$2:$R$999,17,FALSE))</f>
        <v/>
      </c>
      <c r="E16" s="5" t="str">
        <f>IF(A16="","",VLOOKUP(A16,Recipes!$A$2:$R$999,18,FALSE))</f>
        <v/>
      </c>
      <c r="F16" s="5" t="str">
        <f t="shared" si="0"/>
        <v/>
      </c>
      <c r="G16" s="5" t="str">
        <f t="shared" si="1"/>
        <v/>
      </c>
      <c r="H16" s="7" t="str">
        <f t="shared" si="2"/>
        <v/>
      </c>
    </row>
    <row r="17" spans="1:8" x14ac:dyDescent="0.25">
      <c r="A17" s="1"/>
      <c r="B17" s="5"/>
      <c r="C17" s="8"/>
      <c r="D17" s="5" t="str">
        <f>IF(A17="","",VLOOKUP(A17,Recipes!$A$2:$R$999,17,FALSE))</f>
        <v/>
      </c>
      <c r="E17" s="5" t="str">
        <f>IF(A17="","",VLOOKUP(A17,Recipes!$A$2:$R$999,18,FALSE))</f>
        <v/>
      </c>
      <c r="F17" s="5" t="str">
        <f t="shared" si="0"/>
        <v/>
      </c>
      <c r="G17" s="5" t="str">
        <f t="shared" si="1"/>
        <v/>
      </c>
      <c r="H17" s="7" t="str">
        <f t="shared" si="2"/>
        <v/>
      </c>
    </row>
    <row r="18" spans="1:8" x14ac:dyDescent="0.25">
      <c r="A18" s="1"/>
      <c r="B18" s="5"/>
      <c r="C18" s="8"/>
      <c r="D18" s="5" t="str">
        <f>IF(A18="","",VLOOKUP(A18,Recipes!$A$2:$R$999,17,FALSE))</f>
        <v/>
      </c>
      <c r="E18" s="5" t="str">
        <f>IF(A18="","",VLOOKUP(A18,Recipes!$A$2:$R$999,18,FALSE))</f>
        <v/>
      </c>
      <c r="F18" s="5" t="str">
        <f t="shared" si="0"/>
        <v/>
      </c>
      <c r="G18" s="5" t="str">
        <f t="shared" si="1"/>
        <v/>
      </c>
      <c r="H18" s="7" t="str">
        <f t="shared" si="2"/>
        <v/>
      </c>
    </row>
    <row r="19" spans="1:8" x14ac:dyDescent="0.25">
      <c r="A19" s="1"/>
      <c r="B19" s="5"/>
      <c r="C19" s="8"/>
      <c r="D19" s="5" t="str">
        <f>IF(A19="","",VLOOKUP(A19,Recipes!$A$2:$R$999,17,FALSE))</f>
        <v/>
      </c>
      <c r="E19" s="5" t="str">
        <f>IF(A19="","",VLOOKUP(A19,Recipes!$A$2:$R$999,18,FALSE))</f>
        <v/>
      </c>
      <c r="F19" s="5" t="str">
        <f t="shared" si="0"/>
        <v/>
      </c>
      <c r="G19" s="5" t="str">
        <f t="shared" si="1"/>
        <v/>
      </c>
      <c r="H19" s="7" t="str">
        <f t="shared" si="2"/>
        <v/>
      </c>
    </row>
    <row r="20" spans="1:8" x14ac:dyDescent="0.25">
      <c r="A20" s="1"/>
      <c r="B20" s="5"/>
      <c r="C20" s="8"/>
      <c r="D20" s="5" t="str">
        <f>IF(A20="","",VLOOKUP(A20,Recipes!$A$2:$R$999,17,FALSE))</f>
        <v/>
      </c>
      <c r="E20" s="5" t="str">
        <f>IF(A20="","",VLOOKUP(A20,Recipes!$A$2:$R$999,18,FALSE))</f>
        <v/>
      </c>
      <c r="F20" s="5" t="str">
        <f t="shared" si="0"/>
        <v/>
      </c>
      <c r="G20" s="5" t="str">
        <f t="shared" si="1"/>
        <v/>
      </c>
      <c r="H20" s="7" t="str">
        <f t="shared" si="2"/>
        <v/>
      </c>
    </row>
    <row r="21" spans="1:8" x14ac:dyDescent="0.25">
      <c r="A21" s="1"/>
      <c r="B21" s="5"/>
      <c r="C21" s="8"/>
      <c r="D21" s="5" t="str">
        <f>IF(A21="","",VLOOKUP(A21,Recipes!$A$2:$R$999,17,FALSE))</f>
        <v/>
      </c>
      <c r="E21" s="5" t="str">
        <f>IF(A21="","",VLOOKUP(A21,Recipes!$A$2:$R$999,18,FALSE))</f>
        <v/>
      </c>
      <c r="F21" s="5" t="str">
        <f t="shared" si="0"/>
        <v/>
      </c>
      <c r="G21" s="5" t="str">
        <f t="shared" si="1"/>
        <v/>
      </c>
      <c r="H21" s="7" t="str">
        <f t="shared" si="2"/>
        <v/>
      </c>
    </row>
    <row r="22" spans="1:8" x14ac:dyDescent="0.25">
      <c r="A22" s="1"/>
      <c r="B22" s="5"/>
      <c r="C22" s="8"/>
      <c r="D22" s="5" t="str">
        <f>IF(A22="","",VLOOKUP(A22,Recipes!$A$2:$R$999,17,FALSE))</f>
        <v/>
      </c>
      <c r="E22" s="5" t="str">
        <f>IF(A22="","",VLOOKUP(A22,Recipes!$A$2:$R$999,18,FALSE))</f>
        <v/>
      </c>
      <c r="F22" s="5" t="str">
        <f t="shared" si="0"/>
        <v/>
      </c>
      <c r="G22" s="5" t="str">
        <f t="shared" si="1"/>
        <v/>
      </c>
      <c r="H22" s="7" t="str">
        <f t="shared" si="2"/>
        <v/>
      </c>
    </row>
    <row r="23" spans="1:8" x14ac:dyDescent="0.25">
      <c r="A23" s="1"/>
      <c r="B23" s="5"/>
      <c r="C23" s="8"/>
      <c r="D23" s="5" t="str">
        <f>IF(A23="","",VLOOKUP(A23,Recipes!$A$2:$R$999,17,FALSE))</f>
        <v/>
      </c>
      <c r="E23" s="5" t="str">
        <f>IF(A23="","",VLOOKUP(A23,Recipes!$A$2:$R$999,18,FALSE))</f>
        <v/>
      </c>
      <c r="F23" s="5" t="str">
        <f t="shared" si="0"/>
        <v/>
      </c>
      <c r="G23" s="5" t="str">
        <f t="shared" si="1"/>
        <v/>
      </c>
      <c r="H23" s="7" t="str">
        <f t="shared" si="2"/>
        <v/>
      </c>
    </row>
    <row r="24" spans="1:8" x14ac:dyDescent="0.25">
      <c r="A24" s="1"/>
      <c r="B24" s="5"/>
      <c r="C24" s="8"/>
      <c r="D24" s="5" t="str">
        <f>IF(A24="","",VLOOKUP(A24,Recipes!$A$2:$R$999,17,FALSE))</f>
        <v/>
      </c>
      <c r="E24" s="5" t="str">
        <f>IF(A24="","",VLOOKUP(A24,Recipes!$A$2:$R$999,18,FALSE))</f>
        <v/>
      </c>
      <c r="F24" s="5" t="str">
        <f t="shared" si="0"/>
        <v/>
      </c>
      <c r="G24" s="5" t="str">
        <f t="shared" si="1"/>
        <v/>
      </c>
      <c r="H24" s="7" t="str">
        <f t="shared" si="2"/>
        <v/>
      </c>
    </row>
    <row r="25" spans="1:8" x14ac:dyDescent="0.25">
      <c r="A25" s="1"/>
      <c r="B25" s="5"/>
      <c r="C25" s="8"/>
      <c r="D25" s="5" t="str">
        <f>IF(A25="","",VLOOKUP(A25,Recipes!$A$2:$R$999,17,FALSE))</f>
        <v/>
      </c>
      <c r="E25" s="5" t="str">
        <f>IF(A25="","",VLOOKUP(A25,Recipes!$A$2:$R$999,18,FALSE))</f>
        <v/>
      </c>
      <c r="F25" s="5" t="str">
        <f t="shared" si="0"/>
        <v/>
      </c>
      <c r="G25" s="5" t="str">
        <f t="shared" si="1"/>
        <v/>
      </c>
      <c r="H25" s="7" t="str">
        <f t="shared" si="2"/>
        <v/>
      </c>
    </row>
    <row r="26" spans="1:8" x14ac:dyDescent="0.25">
      <c r="A26" s="1"/>
      <c r="B26" s="5"/>
      <c r="C26" s="8"/>
      <c r="D26" s="5" t="str">
        <f>IF(A26="","",VLOOKUP(A26,Recipes!$A$2:$R$999,17,FALSE))</f>
        <v/>
      </c>
      <c r="E26" s="5" t="str">
        <f>IF(A26="","",VLOOKUP(A26,Recipes!$A$2:$R$999,18,FALSE))</f>
        <v/>
      </c>
      <c r="F26" s="5" t="str">
        <f t="shared" si="0"/>
        <v/>
      </c>
      <c r="G26" s="5" t="str">
        <f t="shared" si="1"/>
        <v/>
      </c>
      <c r="H26" s="7" t="str">
        <f t="shared" si="2"/>
        <v/>
      </c>
    </row>
    <row r="27" spans="1:8" x14ac:dyDescent="0.25">
      <c r="A27" s="1"/>
      <c r="B27" s="5"/>
      <c r="C27" s="8"/>
      <c r="D27" s="5" t="str">
        <f>IF(A27="","",VLOOKUP(A27,Recipes!$A$2:$R$999,17,FALSE))</f>
        <v/>
      </c>
      <c r="E27" s="5" t="str">
        <f>IF(A27="","",VLOOKUP(A27,Recipes!$A$2:$R$999,18,FALSE))</f>
        <v/>
      </c>
      <c r="F27" s="5" t="str">
        <f t="shared" si="0"/>
        <v/>
      </c>
      <c r="G27" s="5" t="str">
        <f t="shared" si="1"/>
        <v/>
      </c>
      <c r="H27" s="7" t="str">
        <f t="shared" si="2"/>
        <v/>
      </c>
    </row>
    <row r="28" spans="1:8" x14ac:dyDescent="0.25">
      <c r="A28" s="1"/>
      <c r="B28" s="5"/>
      <c r="C28" s="8"/>
      <c r="D28" s="5" t="str">
        <f>IF(A28="","",VLOOKUP(A28,Recipes!$A$2:$R$999,17,FALSE))</f>
        <v/>
      </c>
      <c r="E28" s="5" t="str">
        <f>IF(A28="","",VLOOKUP(A28,Recipes!$A$2:$R$999,18,FALSE))</f>
        <v/>
      </c>
      <c r="F28" s="5" t="str">
        <f t="shared" si="0"/>
        <v/>
      </c>
      <c r="G28" s="5" t="str">
        <f t="shared" si="1"/>
        <v/>
      </c>
      <c r="H28" s="7" t="str">
        <f t="shared" si="2"/>
        <v/>
      </c>
    </row>
    <row r="29" spans="1:8" x14ac:dyDescent="0.25">
      <c r="A29" s="1"/>
      <c r="B29" s="5"/>
      <c r="C29" s="8"/>
      <c r="D29" s="5" t="str">
        <f>IF(A29="","",VLOOKUP(A29,Recipes!$A$2:$R$999,17,FALSE))</f>
        <v/>
      </c>
      <c r="E29" s="5" t="str">
        <f>IF(A29="","",VLOOKUP(A29,Recipes!$A$2:$R$999,18,FALSE))</f>
        <v/>
      </c>
      <c r="F29" s="5" t="str">
        <f t="shared" si="0"/>
        <v/>
      </c>
      <c r="G29" s="5" t="str">
        <f t="shared" si="1"/>
        <v/>
      </c>
      <c r="H29" s="7" t="str">
        <f t="shared" si="2"/>
        <v/>
      </c>
    </row>
    <row r="30" spans="1:8" x14ac:dyDescent="0.25">
      <c r="A30" s="1"/>
      <c r="B30" s="5"/>
      <c r="C30" s="8"/>
      <c r="D30" s="5" t="str">
        <f>IF(A30="","",VLOOKUP(A30,Recipes!$A$2:$R$999,17,FALSE))</f>
        <v/>
      </c>
      <c r="E30" s="5" t="str">
        <f>IF(A30="","",VLOOKUP(A30,Recipes!$A$2:$R$999,18,FALSE))</f>
        <v/>
      </c>
      <c r="F30" s="5" t="str">
        <f t="shared" si="0"/>
        <v/>
      </c>
      <c r="G30" s="5" t="str">
        <f t="shared" si="1"/>
        <v/>
      </c>
      <c r="H30" s="7" t="str">
        <f t="shared" si="2"/>
        <v/>
      </c>
    </row>
    <row r="31" spans="1:8" x14ac:dyDescent="0.25">
      <c r="A31" s="1"/>
      <c r="B31" s="5"/>
      <c r="C31" s="8"/>
      <c r="D31" s="5" t="str">
        <f>IF(A31="","",VLOOKUP(A31,Recipes!$A$2:$R$999,17,FALSE))</f>
        <v/>
      </c>
      <c r="E31" s="5" t="str">
        <f>IF(A31="","",VLOOKUP(A31,Recipes!$A$2:$R$999,18,FALSE))</f>
        <v/>
      </c>
      <c r="F31" s="5" t="str">
        <f t="shared" si="0"/>
        <v/>
      </c>
      <c r="G31" s="5" t="str">
        <f t="shared" si="1"/>
        <v/>
      </c>
      <c r="H31" s="7" t="str">
        <f t="shared" si="2"/>
        <v/>
      </c>
    </row>
    <row r="32" spans="1:8" x14ac:dyDescent="0.25">
      <c r="A32" s="1"/>
      <c r="B32" s="5"/>
      <c r="C32" s="8"/>
      <c r="D32" s="5" t="str">
        <f>IF(A32="","",VLOOKUP(A32,Recipes!$A$2:$R$999,17,FALSE))</f>
        <v/>
      </c>
      <c r="E32" s="5" t="str">
        <f>IF(A32="","",VLOOKUP(A32,Recipes!$A$2:$R$999,18,FALSE))</f>
        <v/>
      </c>
      <c r="F32" s="5" t="str">
        <f t="shared" si="0"/>
        <v/>
      </c>
      <c r="G32" s="5" t="str">
        <f t="shared" si="1"/>
        <v/>
      </c>
      <c r="H32" s="7" t="str">
        <f t="shared" si="2"/>
        <v/>
      </c>
    </row>
    <row r="33" spans="1:8" x14ac:dyDescent="0.25">
      <c r="A33" s="1"/>
      <c r="B33" s="5"/>
      <c r="C33" s="8"/>
      <c r="D33" s="5" t="str">
        <f>IF(A33="","",VLOOKUP(A33,Recipes!$A$2:$R$999,17,FALSE))</f>
        <v/>
      </c>
      <c r="E33" s="5" t="str">
        <f>IF(A33="","",VLOOKUP(A33,Recipes!$A$2:$R$999,18,FALSE))</f>
        <v/>
      </c>
      <c r="F33" s="5" t="str">
        <f t="shared" si="0"/>
        <v/>
      </c>
      <c r="G33" s="5" t="str">
        <f t="shared" si="1"/>
        <v/>
      </c>
      <c r="H33" s="7" t="str">
        <f t="shared" si="2"/>
        <v/>
      </c>
    </row>
    <row r="34" spans="1:8" x14ac:dyDescent="0.25">
      <c r="A34" s="1"/>
      <c r="B34" s="5"/>
      <c r="C34" s="8"/>
      <c r="D34" s="5" t="str">
        <f>IF(A34="","",VLOOKUP(A34,Recipes!$A$2:$R$999,17,FALSE))</f>
        <v/>
      </c>
      <c r="E34" s="5" t="str">
        <f>IF(A34="","",VLOOKUP(A34,Recipes!$A$2:$R$999,18,FALSE))</f>
        <v/>
      </c>
      <c r="F34" s="5" t="str">
        <f t="shared" si="0"/>
        <v/>
      </c>
      <c r="G34" s="5" t="str">
        <f t="shared" si="1"/>
        <v/>
      </c>
      <c r="H34" s="7" t="str">
        <f t="shared" si="2"/>
        <v/>
      </c>
    </row>
    <row r="35" spans="1:8" x14ac:dyDescent="0.25">
      <c r="A35" s="1"/>
      <c r="B35" s="5"/>
      <c r="C35" s="8"/>
      <c r="D35" s="5" t="str">
        <f>IF(A35="","",VLOOKUP(A35,Recipes!$A$2:$R$999,17,FALSE))</f>
        <v/>
      </c>
      <c r="E35" s="5" t="str">
        <f>IF(A35="","",VLOOKUP(A35,Recipes!$A$2:$R$999,18,FALSE))</f>
        <v/>
      </c>
      <c r="F35" s="5" t="str">
        <f t="shared" si="0"/>
        <v/>
      </c>
      <c r="G35" s="5" t="str">
        <f t="shared" si="1"/>
        <v/>
      </c>
      <c r="H35" s="7" t="str">
        <f t="shared" si="2"/>
        <v/>
      </c>
    </row>
    <row r="36" spans="1:8" x14ac:dyDescent="0.25">
      <c r="A36" s="1"/>
      <c r="B36" s="5"/>
      <c r="C36" s="8"/>
      <c r="D36" s="5" t="str">
        <f>IF(A36="","",VLOOKUP(A36,Recipes!$A$2:$R$999,17,FALSE))</f>
        <v/>
      </c>
      <c r="E36" s="5" t="str">
        <f>IF(A36="","",VLOOKUP(A36,Recipes!$A$2:$R$999,18,FALSE))</f>
        <v/>
      </c>
      <c r="F36" s="5" t="str">
        <f t="shared" si="0"/>
        <v/>
      </c>
      <c r="G36" s="5" t="str">
        <f t="shared" si="1"/>
        <v/>
      </c>
      <c r="H36" s="7" t="str">
        <f t="shared" si="2"/>
        <v/>
      </c>
    </row>
    <row r="37" spans="1:8" x14ac:dyDescent="0.25">
      <c r="A37" s="1"/>
      <c r="B37" s="5"/>
      <c r="C37" s="8"/>
      <c r="D37" s="5" t="str">
        <f>IF(A37="","",VLOOKUP(A37,Recipes!$A$2:$R$999,17,FALSE))</f>
        <v/>
      </c>
      <c r="E37" s="5" t="str">
        <f>IF(A37="","",VLOOKUP(A37,Recipes!$A$2:$R$999,18,FALSE))</f>
        <v/>
      </c>
      <c r="F37" s="5" t="str">
        <f t="shared" si="0"/>
        <v/>
      </c>
      <c r="G37" s="5" t="str">
        <f t="shared" si="1"/>
        <v/>
      </c>
      <c r="H37" s="7" t="str">
        <f t="shared" si="2"/>
        <v/>
      </c>
    </row>
    <row r="38" spans="1:8" x14ac:dyDescent="0.25">
      <c r="A38" s="1"/>
      <c r="B38" s="5"/>
      <c r="C38" s="8"/>
      <c r="D38" s="5" t="str">
        <f>IF(A38="","",VLOOKUP(A38,Recipes!$A$2:$R$999,17,FALSE))</f>
        <v/>
      </c>
      <c r="E38" s="5" t="str">
        <f>IF(A38="","",VLOOKUP(A38,Recipes!$A$2:$R$999,18,FALSE))</f>
        <v/>
      </c>
      <c r="F38" s="5" t="str">
        <f t="shared" si="0"/>
        <v/>
      </c>
      <c r="G38" s="5" t="str">
        <f t="shared" si="1"/>
        <v/>
      </c>
      <c r="H38" s="7" t="str">
        <f t="shared" si="2"/>
        <v/>
      </c>
    </row>
    <row r="39" spans="1:8" x14ac:dyDescent="0.25">
      <c r="A39" s="1"/>
      <c r="B39" s="5"/>
      <c r="C39" s="8"/>
      <c r="D39" s="5" t="str">
        <f>IF(A39="","",VLOOKUP(A39,Recipes!$A$2:$R$999,17,FALSE))</f>
        <v/>
      </c>
      <c r="E39" s="5" t="str">
        <f>IF(A39="","",VLOOKUP(A39,Recipes!$A$2:$R$999,18,FALSE))</f>
        <v/>
      </c>
      <c r="F39" s="5" t="str">
        <f t="shared" si="0"/>
        <v/>
      </c>
      <c r="G39" s="5" t="str">
        <f t="shared" si="1"/>
        <v/>
      </c>
      <c r="H39" s="7" t="str">
        <f t="shared" si="2"/>
        <v/>
      </c>
    </row>
    <row r="40" spans="1:8" x14ac:dyDescent="0.25">
      <c r="A40" s="1"/>
      <c r="B40" s="5"/>
      <c r="C40" s="8"/>
      <c r="D40" s="5" t="str">
        <f>IF(A40="","",VLOOKUP(A40,Recipes!$A$2:$R$999,17,FALSE))</f>
        <v/>
      </c>
      <c r="E40" s="5" t="str">
        <f>IF(A40="","",VLOOKUP(A40,Recipes!$A$2:$R$999,18,FALSE))</f>
        <v/>
      </c>
      <c r="F40" s="5" t="str">
        <f t="shared" si="0"/>
        <v/>
      </c>
      <c r="G40" s="5" t="str">
        <f t="shared" si="1"/>
        <v/>
      </c>
      <c r="H40" s="7" t="str">
        <f t="shared" si="2"/>
        <v/>
      </c>
    </row>
    <row r="41" spans="1:8" x14ac:dyDescent="0.25">
      <c r="A41" s="1"/>
      <c r="B41" s="5"/>
      <c r="C41" s="8"/>
      <c r="D41" s="5" t="str">
        <f>IF(A41="","",VLOOKUP(A41,Recipes!$A$2:$R$999,17,FALSE))</f>
        <v/>
      </c>
      <c r="E41" s="5" t="str">
        <f>IF(A41="","",VLOOKUP(A41,Recipes!$A$2:$R$999,18,FALSE))</f>
        <v/>
      </c>
      <c r="F41" s="5" t="str">
        <f t="shared" si="0"/>
        <v/>
      </c>
      <c r="G41" s="5" t="str">
        <f t="shared" si="1"/>
        <v/>
      </c>
      <c r="H41" s="7" t="str">
        <f t="shared" si="2"/>
        <v/>
      </c>
    </row>
    <row r="42" spans="1:8" x14ac:dyDescent="0.25">
      <c r="A42" s="1"/>
      <c r="B42" s="5"/>
      <c r="C42" s="8"/>
      <c r="D42" s="5" t="str">
        <f>IF(A42="","",VLOOKUP(A42,Recipes!$A$2:$R$999,17,FALSE))</f>
        <v/>
      </c>
      <c r="E42" s="5" t="str">
        <f>IF(A42="","",VLOOKUP(A42,Recipes!$A$2:$R$999,18,FALSE))</f>
        <v/>
      </c>
      <c r="F42" s="5" t="str">
        <f t="shared" si="0"/>
        <v/>
      </c>
      <c r="G42" s="5" t="str">
        <f t="shared" si="1"/>
        <v/>
      </c>
      <c r="H42" s="7" t="str">
        <f t="shared" si="2"/>
        <v/>
      </c>
    </row>
    <row r="43" spans="1:8" x14ac:dyDescent="0.25">
      <c r="A43" s="1"/>
      <c r="B43" s="5"/>
      <c r="C43" s="8"/>
      <c r="D43" s="5" t="str">
        <f>IF(A43="","",VLOOKUP(A43,Recipes!$A$2:$R$999,17,FALSE))</f>
        <v/>
      </c>
      <c r="E43" s="5" t="str">
        <f>IF(A43="","",VLOOKUP(A43,Recipes!$A$2:$R$999,18,FALSE))</f>
        <v/>
      </c>
      <c r="F43" s="5" t="str">
        <f t="shared" si="0"/>
        <v/>
      </c>
      <c r="G43" s="5" t="str">
        <f t="shared" si="1"/>
        <v/>
      </c>
      <c r="H43" s="7" t="str">
        <f t="shared" si="2"/>
        <v/>
      </c>
    </row>
    <row r="44" spans="1:8" x14ac:dyDescent="0.25">
      <c r="A44" s="1"/>
      <c r="B44" s="5"/>
      <c r="C44" s="8"/>
      <c r="D44" s="5" t="str">
        <f>IF(A44="","",VLOOKUP(A44,Recipes!$A$2:$R$999,17,FALSE))</f>
        <v/>
      </c>
      <c r="E44" s="5" t="str">
        <f>IF(A44="","",VLOOKUP(A44,Recipes!$A$2:$R$999,18,FALSE))</f>
        <v/>
      </c>
      <c r="F44" s="5" t="str">
        <f t="shared" si="0"/>
        <v/>
      </c>
      <c r="G44" s="5" t="str">
        <f t="shared" si="1"/>
        <v/>
      </c>
      <c r="H44" s="7" t="str">
        <f t="shared" si="2"/>
        <v/>
      </c>
    </row>
    <row r="45" spans="1:8" x14ac:dyDescent="0.25">
      <c r="A45" s="1"/>
      <c r="B45" s="5"/>
      <c r="C45" s="8"/>
      <c r="D45" s="5" t="str">
        <f>IF(A45="","",VLOOKUP(A45,Recipes!$A$2:$R$999,17,FALSE))</f>
        <v/>
      </c>
      <c r="E45" s="5" t="str">
        <f>IF(A45="","",VLOOKUP(A45,Recipes!$A$2:$R$999,18,FALSE))</f>
        <v/>
      </c>
      <c r="F45" s="5" t="str">
        <f t="shared" si="0"/>
        <v/>
      </c>
      <c r="G45" s="5" t="str">
        <f t="shared" si="1"/>
        <v/>
      </c>
      <c r="H45" s="7" t="str">
        <f t="shared" si="2"/>
        <v/>
      </c>
    </row>
    <row r="46" spans="1:8" x14ac:dyDescent="0.25">
      <c r="A46" s="1"/>
      <c r="B46" s="5"/>
      <c r="C46" s="8"/>
      <c r="D46" s="5" t="str">
        <f>IF(A46="","",VLOOKUP(A46,Recipes!$A$2:$R$999,17,FALSE))</f>
        <v/>
      </c>
      <c r="E46" s="5" t="str">
        <f>IF(A46="","",VLOOKUP(A46,Recipes!$A$2:$R$999,18,FALSE))</f>
        <v/>
      </c>
      <c r="F46" s="5" t="str">
        <f t="shared" si="0"/>
        <v/>
      </c>
      <c r="G46" s="5" t="str">
        <f t="shared" si="1"/>
        <v/>
      </c>
      <c r="H46" s="7" t="str">
        <f t="shared" si="2"/>
        <v/>
      </c>
    </row>
    <row r="47" spans="1:8" x14ac:dyDescent="0.25">
      <c r="A47" s="1"/>
      <c r="B47" s="5"/>
      <c r="C47" s="8"/>
      <c r="D47" s="5" t="str">
        <f>IF(A47="","",VLOOKUP(A47,Recipes!$A$2:$R$999,17,FALSE))</f>
        <v/>
      </c>
      <c r="E47" s="5" t="str">
        <f>IF(A47="","",VLOOKUP(A47,Recipes!$A$2:$R$999,18,FALSE))</f>
        <v/>
      </c>
      <c r="F47" s="5" t="str">
        <f t="shared" si="0"/>
        <v/>
      </c>
      <c r="G47" s="5" t="str">
        <f t="shared" si="1"/>
        <v/>
      </c>
      <c r="H47" s="7" t="str">
        <f t="shared" si="2"/>
        <v/>
      </c>
    </row>
    <row r="48" spans="1:8" x14ac:dyDescent="0.25">
      <c r="A48" s="1"/>
      <c r="B48" s="5"/>
      <c r="C48" s="8"/>
      <c r="D48" s="5" t="str">
        <f>IF(A48="","",VLOOKUP(A48,Recipes!$A$2:$R$999,17,FALSE))</f>
        <v/>
      </c>
      <c r="E48" s="5" t="str">
        <f>IF(A48="","",VLOOKUP(A48,Recipes!$A$2:$R$999,18,FALSE))</f>
        <v/>
      </c>
      <c r="F48" s="5" t="str">
        <f t="shared" si="0"/>
        <v/>
      </c>
      <c r="G48" s="5" t="str">
        <f t="shared" si="1"/>
        <v/>
      </c>
      <c r="H48" s="7" t="str">
        <f t="shared" si="2"/>
        <v/>
      </c>
    </row>
    <row r="49" spans="1:8" x14ac:dyDescent="0.25">
      <c r="A49" s="1"/>
      <c r="B49" s="5"/>
      <c r="C49" s="8"/>
      <c r="D49" s="5" t="str">
        <f>IF(A49="","",VLOOKUP(A49,Recipes!$A$2:$R$999,17,FALSE))</f>
        <v/>
      </c>
      <c r="E49" s="5" t="str">
        <f>IF(A49="","",VLOOKUP(A49,Recipes!$A$2:$R$999,18,FALSE))</f>
        <v/>
      </c>
      <c r="F49" s="5" t="str">
        <f t="shared" si="0"/>
        <v/>
      </c>
      <c r="G49" s="5" t="str">
        <f t="shared" si="1"/>
        <v/>
      </c>
      <c r="H49" s="7" t="str">
        <f t="shared" si="2"/>
        <v/>
      </c>
    </row>
    <row r="50" spans="1:8" x14ac:dyDescent="0.25">
      <c r="A50" s="1"/>
      <c r="B50" s="5"/>
      <c r="C50" s="8"/>
      <c r="D50" s="5" t="str">
        <f>IF(A50="","",VLOOKUP(A50,Recipes!$A$2:$R$999,17,FALSE))</f>
        <v/>
      </c>
      <c r="E50" s="5" t="str">
        <f>IF(A50="","",VLOOKUP(A50,Recipes!$A$2:$R$999,18,FALSE))</f>
        <v/>
      </c>
      <c r="F50" s="5" t="str">
        <f t="shared" si="0"/>
        <v/>
      </c>
      <c r="G50" s="5" t="str">
        <f t="shared" si="1"/>
        <v/>
      </c>
      <c r="H50" s="7" t="str">
        <f t="shared" si="2"/>
        <v/>
      </c>
    </row>
    <row r="51" spans="1:8" x14ac:dyDescent="0.25">
      <c r="A51" s="1"/>
      <c r="B51" s="5"/>
      <c r="C51" s="8"/>
      <c r="D51" s="5" t="str">
        <f>IF(A51="","",VLOOKUP(A51,Recipes!$A$2:$R$999,17,FALSE))</f>
        <v/>
      </c>
      <c r="E51" s="5" t="str">
        <f>IF(A51="","",VLOOKUP(A51,Recipes!$A$2:$R$999,18,FALSE))</f>
        <v/>
      </c>
      <c r="F51" s="5" t="str">
        <f t="shared" si="0"/>
        <v/>
      </c>
      <c r="G51" s="5" t="str">
        <f t="shared" si="1"/>
        <v/>
      </c>
      <c r="H51" s="7" t="str">
        <f t="shared" si="2"/>
        <v/>
      </c>
    </row>
    <row r="52" spans="1:8" x14ac:dyDescent="0.25">
      <c r="A52" s="1"/>
      <c r="B52" s="5"/>
      <c r="C52" s="8"/>
      <c r="D52" s="5" t="str">
        <f>IF(A52="","",VLOOKUP(A52,Recipes!$A$2:$R$999,17,FALSE))</f>
        <v/>
      </c>
      <c r="E52" s="5" t="str">
        <f>IF(A52="","",VLOOKUP(A52,Recipes!$A$2:$R$999,18,FALSE))</f>
        <v/>
      </c>
      <c r="F52" s="5" t="str">
        <f t="shared" si="0"/>
        <v/>
      </c>
      <c r="G52" s="5" t="str">
        <f t="shared" si="1"/>
        <v/>
      </c>
      <c r="H52" s="7" t="str">
        <f t="shared" si="2"/>
        <v/>
      </c>
    </row>
    <row r="53" spans="1:8" x14ac:dyDescent="0.25">
      <c r="A53" s="1"/>
      <c r="B53" s="5"/>
      <c r="C53" s="8"/>
      <c r="D53" s="5" t="str">
        <f>IF(A53="","",VLOOKUP(A53,Recipes!$A$2:$R$999,17,FALSE))</f>
        <v/>
      </c>
      <c r="E53" s="5" t="str">
        <f>IF(A53="","",VLOOKUP(A53,Recipes!$A$2:$R$999,18,FALSE))</f>
        <v/>
      </c>
      <c r="F53" s="5" t="str">
        <f t="shared" si="0"/>
        <v/>
      </c>
      <c r="G53" s="5" t="str">
        <f t="shared" si="1"/>
        <v/>
      </c>
      <c r="H53" s="7" t="str">
        <f t="shared" si="2"/>
        <v/>
      </c>
    </row>
    <row r="54" spans="1:8" x14ac:dyDescent="0.25">
      <c r="A54" s="1"/>
      <c r="B54" s="5"/>
      <c r="C54" s="8"/>
      <c r="D54" s="5" t="str">
        <f>IF(A54="","",VLOOKUP(A54,Recipes!$A$2:$R$999,17,FALSE))</f>
        <v/>
      </c>
      <c r="E54" s="5" t="str">
        <f>IF(A54="","",VLOOKUP(A54,Recipes!$A$2:$R$999,18,FALSE))</f>
        <v/>
      </c>
      <c r="F54" s="5" t="str">
        <f t="shared" si="0"/>
        <v/>
      </c>
      <c r="G54" s="5" t="str">
        <f t="shared" si="1"/>
        <v/>
      </c>
      <c r="H54" s="7" t="str">
        <f t="shared" si="2"/>
        <v/>
      </c>
    </row>
    <row r="55" spans="1:8" x14ac:dyDescent="0.25">
      <c r="A55" s="1"/>
      <c r="B55" s="5"/>
      <c r="C55" s="8"/>
      <c r="D55" s="5" t="str">
        <f>IF(A55="","",VLOOKUP(A55,Recipes!$A$2:$R$999,17,FALSE))</f>
        <v/>
      </c>
      <c r="E55" s="5" t="str">
        <f>IF(A55="","",VLOOKUP(A55,Recipes!$A$2:$R$999,18,FALSE))</f>
        <v/>
      </c>
      <c r="F55" s="5" t="str">
        <f t="shared" si="0"/>
        <v/>
      </c>
      <c r="G55" s="5" t="str">
        <f t="shared" si="1"/>
        <v/>
      </c>
      <c r="H55" s="7" t="str">
        <f t="shared" si="2"/>
        <v/>
      </c>
    </row>
    <row r="56" spans="1:8" x14ac:dyDescent="0.25">
      <c r="A56" s="1"/>
      <c r="B56" s="5"/>
      <c r="C56" s="8"/>
      <c r="D56" s="5" t="str">
        <f>IF(A56="","",VLOOKUP(A56,Recipes!$A$2:$R$999,17,FALSE))</f>
        <v/>
      </c>
      <c r="E56" s="5" t="str">
        <f>IF(A56="","",VLOOKUP(A56,Recipes!$A$2:$R$999,18,FALSE))</f>
        <v/>
      </c>
      <c r="F56" s="5" t="str">
        <f t="shared" si="0"/>
        <v/>
      </c>
      <c r="G56" s="5" t="str">
        <f t="shared" si="1"/>
        <v/>
      </c>
      <c r="H56" s="7" t="str">
        <f t="shared" si="2"/>
        <v/>
      </c>
    </row>
    <row r="57" spans="1:8" x14ac:dyDescent="0.25">
      <c r="A57" s="1"/>
      <c r="B57" s="5"/>
      <c r="C57" s="8"/>
      <c r="D57" s="5" t="str">
        <f>IF(A57="","",VLOOKUP(A57,Recipes!$A$2:$R$999,17,FALSE))</f>
        <v/>
      </c>
      <c r="E57" s="5" t="str">
        <f>IF(A57="","",VLOOKUP(A57,Recipes!$A$2:$R$999,18,FALSE))</f>
        <v/>
      </c>
      <c r="F57" s="5" t="str">
        <f t="shared" si="0"/>
        <v/>
      </c>
      <c r="G57" s="5" t="str">
        <f t="shared" si="1"/>
        <v/>
      </c>
      <c r="H57" s="7" t="str">
        <f t="shared" si="2"/>
        <v/>
      </c>
    </row>
    <row r="58" spans="1:8" x14ac:dyDescent="0.25">
      <c r="A58" s="1"/>
      <c r="B58" s="5"/>
      <c r="C58" s="8"/>
      <c r="D58" s="5" t="str">
        <f>IF(A58="","",VLOOKUP(A58,Recipes!$A$2:$R$999,17,FALSE))</f>
        <v/>
      </c>
      <c r="E58" s="5" t="str">
        <f>IF(A58="","",VLOOKUP(A58,Recipes!$A$2:$R$999,18,FALSE))</f>
        <v/>
      </c>
      <c r="F58" s="5" t="str">
        <f t="shared" si="0"/>
        <v/>
      </c>
      <c r="G58" s="5" t="str">
        <f t="shared" si="1"/>
        <v/>
      </c>
      <c r="H58" s="7" t="str">
        <f t="shared" si="2"/>
        <v/>
      </c>
    </row>
    <row r="59" spans="1:8" x14ac:dyDescent="0.25">
      <c r="A59" s="1"/>
      <c r="B59" s="5"/>
      <c r="C59" s="8"/>
      <c r="D59" s="5" t="str">
        <f>IF(A59="","",VLOOKUP(A59,Recipes!$A$2:$R$999,17,FALSE))</f>
        <v/>
      </c>
      <c r="E59" s="5" t="str">
        <f>IF(A59="","",VLOOKUP(A59,Recipes!$A$2:$R$999,18,FALSE))</f>
        <v/>
      </c>
      <c r="F59" s="5" t="str">
        <f t="shared" si="0"/>
        <v/>
      </c>
      <c r="G59" s="5" t="str">
        <f t="shared" si="1"/>
        <v/>
      </c>
      <c r="H59" s="7" t="str">
        <f t="shared" si="2"/>
        <v/>
      </c>
    </row>
    <row r="60" spans="1:8" x14ac:dyDescent="0.25">
      <c r="A60" s="1"/>
      <c r="B60" s="5"/>
      <c r="C60" s="8"/>
      <c r="D60" s="5" t="str">
        <f>IF(A60="","",VLOOKUP(A60,Recipes!$A$2:$R$999,17,FALSE))</f>
        <v/>
      </c>
      <c r="E60" s="5" t="str">
        <f>IF(A60="","",VLOOKUP(A60,Recipes!$A$2:$R$999,18,FALSE))</f>
        <v/>
      </c>
      <c r="F60" s="5" t="str">
        <f t="shared" si="0"/>
        <v/>
      </c>
      <c r="G60" s="5" t="str">
        <f t="shared" si="1"/>
        <v/>
      </c>
      <c r="H60" s="7" t="str">
        <f t="shared" si="2"/>
        <v/>
      </c>
    </row>
    <row r="61" spans="1:8" x14ac:dyDescent="0.25">
      <c r="A61" s="1"/>
      <c r="B61" s="5"/>
      <c r="C61" s="8"/>
      <c r="D61" s="5" t="str">
        <f>IF(A61="","",VLOOKUP(A61,Recipes!$A$2:$R$999,17,FALSE))</f>
        <v/>
      </c>
      <c r="E61" s="5" t="str">
        <f>IF(A61="","",VLOOKUP(A61,Recipes!$A$2:$R$999,18,FALSE))</f>
        <v/>
      </c>
      <c r="F61" s="5" t="str">
        <f t="shared" si="0"/>
        <v/>
      </c>
      <c r="G61" s="5" t="str">
        <f t="shared" si="1"/>
        <v/>
      </c>
      <c r="H61" s="7" t="str">
        <f t="shared" si="2"/>
        <v/>
      </c>
    </row>
    <row r="62" spans="1:8" x14ac:dyDescent="0.25">
      <c r="A62" s="1"/>
      <c r="B62" s="5"/>
      <c r="C62" s="8"/>
      <c r="D62" s="5" t="str">
        <f>IF(A62="","",VLOOKUP(A62,Recipes!$A$2:$R$999,17,FALSE))</f>
        <v/>
      </c>
      <c r="E62" s="5" t="str">
        <f>IF(A62="","",VLOOKUP(A62,Recipes!$A$2:$R$999,18,FALSE))</f>
        <v/>
      </c>
      <c r="F62" s="5" t="str">
        <f t="shared" si="0"/>
        <v/>
      </c>
      <c r="G62" s="5" t="str">
        <f t="shared" si="1"/>
        <v/>
      </c>
      <c r="H62" s="7" t="str">
        <f t="shared" si="2"/>
        <v/>
      </c>
    </row>
    <row r="63" spans="1:8" x14ac:dyDescent="0.25">
      <c r="A63" s="1"/>
      <c r="B63" s="5"/>
      <c r="C63" s="8"/>
      <c r="D63" s="5" t="str">
        <f>IF(A63="","",VLOOKUP(A63,Recipes!$A$2:$R$999,17,FALSE))</f>
        <v/>
      </c>
      <c r="E63" s="5" t="str">
        <f>IF(A63="","",VLOOKUP(A63,Recipes!$A$2:$R$999,18,FALSE))</f>
        <v/>
      </c>
      <c r="F63" s="5" t="str">
        <f t="shared" si="0"/>
        <v/>
      </c>
      <c r="G63" s="5" t="str">
        <f t="shared" si="1"/>
        <v/>
      </c>
      <c r="H63" s="7" t="str">
        <f t="shared" si="2"/>
        <v/>
      </c>
    </row>
    <row r="64" spans="1:8" x14ac:dyDescent="0.25">
      <c r="A64" s="1"/>
      <c r="B64" s="5"/>
      <c r="C64" s="8"/>
      <c r="D64" s="5" t="str">
        <f>IF(A64="","",VLOOKUP(A64,Recipes!$A$2:$R$999,17,FALSE))</f>
        <v/>
      </c>
      <c r="E64" s="5" t="str">
        <f>IF(A64="","",VLOOKUP(A64,Recipes!$A$2:$R$999,18,FALSE))</f>
        <v/>
      </c>
      <c r="F64" s="5" t="str">
        <f t="shared" si="0"/>
        <v/>
      </c>
      <c r="G64" s="5" t="str">
        <f t="shared" si="1"/>
        <v/>
      </c>
      <c r="H64" s="7" t="str">
        <f t="shared" si="2"/>
        <v/>
      </c>
    </row>
    <row r="65" spans="1:8" x14ac:dyDescent="0.25">
      <c r="A65" s="1"/>
      <c r="B65" s="5"/>
      <c r="C65" s="8"/>
      <c r="D65" s="5" t="str">
        <f>IF(A65="","",VLOOKUP(A65,Recipes!$A$2:$R$999,17,FALSE))</f>
        <v/>
      </c>
      <c r="E65" s="5" t="str">
        <f>IF(A65="","",VLOOKUP(A65,Recipes!$A$2:$R$999,18,FALSE))</f>
        <v/>
      </c>
      <c r="F65" s="5" t="str">
        <f t="shared" si="0"/>
        <v/>
      </c>
      <c r="G65" s="5" t="str">
        <f t="shared" si="1"/>
        <v/>
      </c>
      <c r="H65" s="7" t="str">
        <f t="shared" si="2"/>
        <v/>
      </c>
    </row>
    <row r="66" spans="1:8" x14ac:dyDescent="0.25">
      <c r="A66" s="1"/>
      <c r="B66" s="5"/>
      <c r="C66" s="8"/>
      <c r="D66" s="5" t="str">
        <f>IF(A66="","",VLOOKUP(A66,Recipes!$A$2:$R$999,17,FALSE))</f>
        <v/>
      </c>
      <c r="E66" s="5" t="str">
        <f>IF(A66="","",VLOOKUP(A66,Recipes!$A$2:$R$999,18,FALSE))</f>
        <v/>
      </c>
      <c r="F66" s="5" t="str">
        <f t="shared" si="0"/>
        <v/>
      </c>
      <c r="G66" s="5" t="str">
        <f t="shared" si="1"/>
        <v/>
      </c>
      <c r="H66" s="7" t="str">
        <f t="shared" si="2"/>
        <v/>
      </c>
    </row>
    <row r="67" spans="1:8" x14ac:dyDescent="0.25">
      <c r="A67" s="1"/>
      <c r="B67" s="5"/>
      <c r="C67" s="8"/>
      <c r="D67" s="5" t="str">
        <f>IF(A67="","",VLOOKUP(A67,Recipes!$A$2:$R$999,17,FALSE))</f>
        <v/>
      </c>
      <c r="E67" s="5" t="str">
        <f>IF(A67="","",VLOOKUP(A67,Recipes!$A$2:$R$999,18,FALSE))</f>
        <v/>
      </c>
      <c r="F67" s="5" t="str">
        <f t="shared" ref="F67:F130" si="3">IF(A67="","",
     IF(E67=G67,B67*0.95-D67,
         IF(G67="Silver",B67*0.95-D67*100,B67*0.95-D67/100)
     )
 )</f>
        <v/>
      </c>
      <c r="G67" s="5" t="str">
        <f t="shared" ref="G67:G130" si="4">IF(C67="","",C67)</f>
        <v/>
      </c>
      <c r="H67" s="7" t="str">
        <f t="shared" ref="H67:H130" si="5">IF(OR(F67="",B67=""),"",F67/B67)</f>
        <v/>
      </c>
    </row>
    <row r="68" spans="1:8" x14ac:dyDescent="0.25">
      <c r="A68" s="1"/>
      <c r="B68" s="5"/>
      <c r="C68" s="8"/>
      <c r="D68" s="5" t="str">
        <f>IF(A68="","",VLOOKUP(A68,Recipes!$A$2:$R$999,17,FALSE))</f>
        <v/>
      </c>
      <c r="E68" s="5" t="str">
        <f>IF(A68="","",VLOOKUP(A68,Recipes!$A$2:$R$999,18,FALSE))</f>
        <v/>
      </c>
      <c r="F68" s="5" t="str">
        <f t="shared" si="3"/>
        <v/>
      </c>
      <c r="G68" s="5" t="str">
        <f t="shared" si="4"/>
        <v/>
      </c>
      <c r="H68" s="7" t="str">
        <f t="shared" si="5"/>
        <v/>
      </c>
    </row>
    <row r="69" spans="1:8" x14ac:dyDescent="0.25">
      <c r="A69" s="1"/>
      <c r="B69" s="5"/>
      <c r="C69" s="8"/>
      <c r="D69" s="5" t="str">
        <f>IF(A69="","",VLOOKUP(A69,Recipes!$A$2:$R$999,17,FALSE))</f>
        <v/>
      </c>
      <c r="E69" s="5" t="str">
        <f>IF(A69="","",VLOOKUP(A69,Recipes!$A$2:$R$999,18,FALSE))</f>
        <v/>
      </c>
      <c r="F69" s="5" t="str">
        <f t="shared" si="3"/>
        <v/>
      </c>
      <c r="G69" s="5" t="str">
        <f t="shared" si="4"/>
        <v/>
      </c>
      <c r="H69" s="7" t="str">
        <f t="shared" si="5"/>
        <v/>
      </c>
    </row>
    <row r="70" spans="1:8" x14ac:dyDescent="0.25">
      <c r="A70" s="1"/>
      <c r="B70" s="5"/>
      <c r="C70" s="8"/>
      <c r="D70" s="5" t="str">
        <f>IF(A70="","",VLOOKUP(A70,Recipes!$A$2:$R$999,17,FALSE))</f>
        <v/>
      </c>
      <c r="E70" s="5" t="str">
        <f>IF(A70="","",VLOOKUP(A70,Recipes!$A$2:$R$999,18,FALSE))</f>
        <v/>
      </c>
      <c r="F70" s="5" t="str">
        <f t="shared" si="3"/>
        <v/>
      </c>
      <c r="G70" s="5" t="str">
        <f t="shared" si="4"/>
        <v/>
      </c>
      <c r="H70" s="7" t="str">
        <f t="shared" si="5"/>
        <v/>
      </c>
    </row>
    <row r="71" spans="1:8" x14ac:dyDescent="0.25">
      <c r="A71" s="1"/>
      <c r="B71" s="5"/>
      <c r="C71" s="8"/>
      <c r="D71" s="5" t="str">
        <f>IF(A71="","",VLOOKUP(A71,Recipes!$A$2:$R$999,17,FALSE))</f>
        <v/>
      </c>
      <c r="E71" s="5" t="str">
        <f>IF(A71="","",VLOOKUP(A71,Recipes!$A$2:$R$999,18,FALSE))</f>
        <v/>
      </c>
      <c r="F71" s="5" t="str">
        <f t="shared" si="3"/>
        <v/>
      </c>
      <c r="G71" s="5" t="str">
        <f t="shared" si="4"/>
        <v/>
      </c>
      <c r="H71" s="7" t="str">
        <f t="shared" si="5"/>
        <v/>
      </c>
    </row>
    <row r="72" spans="1:8" x14ac:dyDescent="0.25">
      <c r="A72" s="1"/>
      <c r="B72" s="5"/>
      <c r="C72" s="8"/>
      <c r="D72" s="5" t="str">
        <f>IF(A72="","",VLOOKUP(A72,Recipes!$A$2:$R$999,17,FALSE))</f>
        <v/>
      </c>
      <c r="E72" s="5" t="str">
        <f>IF(A72="","",VLOOKUP(A72,Recipes!$A$2:$R$999,18,FALSE))</f>
        <v/>
      </c>
      <c r="F72" s="5" t="str">
        <f t="shared" si="3"/>
        <v/>
      </c>
      <c r="G72" s="5" t="str">
        <f t="shared" si="4"/>
        <v/>
      </c>
      <c r="H72" s="7" t="str">
        <f t="shared" si="5"/>
        <v/>
      </c>
    </row>
    <row r="73" spans="1:8" x14ac:dyDescent="0.25">
      <c r="A73" s="1"/>
      <c r="B73" s="5"/>
      <c r="C73" s="8"/>
      <c r="D73" s="5" t="str">
        <f>IF(A73="","",VLOOKUP(A73,Recipes!$A$2:$R$999,17,FALSE))</f>
        <v/>
      </c>
      <c r="E73" s="5" t="str">
        <f>IF(A73="","",VLOOKUP(A73,Recipes!$A$2:$R$999,18,FALSE))</f>
        <v/>
      </c>
      <c r="F73" s="5" t="str">
        <f t="shared" si="3"/>
        <v/>
      </c>
      <c r="G73" s="5" t="str">
        <f t="shared" si="4"/>
        <v/>
      </c>
      <c r="H73" s="7" t="str">
        <f t="shared" si="5"/>
        <v/>
      </c>
    </row>
    <row r="74" spans="1:8" x14ac:dyDescent="0.25">
      <c r="A74" s="1"/>
      <c r="B74" s="5"/>
      <c r="C74" s="8"/>
      <c r="D74" s="5" t="str">
        <f>IF(A74="","",VLOOKUP(A74,Recipes!$A$2:$R$999,17,FALSE))</f>
        <v/>
      </c>
      <c r="E74" s="5" t="str">
        <f>IF(A74="","",VLOOKUP(A74,Recipes!$A$2:$R$999,18,FALSE))</f>
        <v/>
      </c>
      <c r="F74" s="5" t="str">
        <f t="shared" si="3"/>
        <v/>
      </c>
      <c r="G74" s="5" t="str">
        <f t="shared" si="4"/>
        <v/>
      </c>
      <c r="H74" s="7" t="str">
        <f t="shared" si="5"/>
        <v/>
      </c>
    </row>
    <row r="75" spans="1:8" x14ac:dyDescent="0.25">
      <c r="A75" s="1"/>
      <c r="B75" s="5"/>
      <c r="C75" s="8"/>
      <c r="D75" s="5" t="str">
        <f>IF(A75="","",VLOOKUP(A75,Recipes!$A$2:$R$999,17,FALSE))</f>
        <v/>
      </c>
      <c r="E75" s="5" t="str">
        <f>IF(A75="","",VLOOKUP(A75,Recipes!$A$2:$R$999,18,FALSE))</f>
        <v/>
      </c>
      <c r="F75" s="5" t="str">
        <f t="shared" si="3"/>
        <v/>
      </c>
      <c r="G75" s="5" t="str">
        <f t="shared" si="4"/>
        <v/>
      </c>
      <c r="H75" s="7" t="str">
        <f t="shared" si="5"/>
        <v/>
      </c>
    </row>
    <row r="76" spans="1:8" x14ac:dyDescent="0.25">
      <c r="A76" s="1"/>
      <c r="B76" s="5"/>
      <c r="C76" s="8"/>
      <c r="D76" s="5" t="str">
        <f>IF(A76="","",VLOOKUP(A76,Recipes!$A$2:$R$999,17,FALSE))</f>
        <v/>
      </c>
      <c r="E76" s="5" t="str">
        <f>IF(A76="","",VLOOKUP(A76,Recipes!$A$2:$R$999,18,FALSE))</f>
        <v/>
      </c>
      <c r="F76" s="5" t="str">
        <f t="shared" si="3"/>
        <v/>
      </c>
      <c r="G76" s="5" t="str">
        <f t="shared" si="4"/>
        <v/>
      </c>
      <c r="H76" s="7" t="str">
        <f t="shared" si="5"/>
        <v/>
      </c>
    </row>
    <row r="77" spans="1:8" x14ac:dyDescent="0.25">
      <c r="A77" s="1"/>
      <c r="B77" s="5"/>
      <c r="C77" s="8"/>
      <c r="D77" s="5" t="str">
        <f>IF(A77="","",VLOOKUP(A77,Recipes!$A$2:$R$999,17,FALSE))</f>
        <v/>
      </c>
      <c r="E77" s="5" t="str">
        <f>IF(A77="","",VLOOKUP(A77,Recipes!$A$2:$R$999,18,FALSE))</f>
        <v/>
      </c>
      <c r="F77" s="5" t="str">
        <f t="shared" si="3"/>
        <v/>
      </c>
      <c r="G77" s="5" t="str">
        <f t="shared" si="4"/>
        <v/>
      </c>
      <c r="H77" s="7" t="str">
        <f t="shared" si="5"/>
        <v/>
      </c>
    </row>
    <row r="78" spans="1:8" x14ac:dyDescent="0.25">
      <c r="A78" s="1"/>
      <c r="B78" s="5"/>
      <c r="C78" s="8"/>
      <c r="D78" s="5" t="str">
        <f>IF(A78="","",VLOOKUP(A78,Recipes!$A$2:$R$999,17,FALSE))</f>
        <v/>
      </c>
      <c r="E78" s="5" t="str">
        <f>IF(A78="","",VLOOKUP(A78,Recipes!$A$2:$R$999,18,FALSE))</f>
        <v/>
      </c>
      <c r="F78" s="5" t="str">
        <f t="shared" si="3"/>
        <v/>
      </c>
      <c r="G78" s="5" t="str">
        <f t="shared" si="4"/>
        <v/>
      </c>
      <c r="H78" s="7" t="str">
        <f t="shared" si="5"/>
        <v/>
      </c>
    </row>
    <row r="79" spans="1:8" x14ac:dyDescent="0.25">
      <c r="A79" s="1"/>
      <c r="B79" s="5"/>
      <c r="C79" s="8"/>
      <c r="D79" s="5" t="str">
        <f>IF(A79="","",VLOOKUP(A79,Recipes!$A$2:$R$999,17,FALSE))</f>
        <v/>
      </c>
      <c r="E79" s="5" t="str">
        <f>IF(A79="","",VLOOKUP(A79,Recipes!$A$2:$R$999,18,FALSE))</f>
        <v/>
      </c>
      <c r="F79" s="5" t="str">
        <f t="shared" si="3"/>
        <v/>
      </c>
      <c r="G79" s="5" t="str">
        <f t="shared" si="4"/>
        <v/>
      </c>
      <c r="H79" s="7" t="str">
        <f t="shared" si="5"/>
        <v/>
      </c>
    </row>
    <row r="80" spans="1:8" x14ac:dyDescent="0.25">
      <c r="A80" s="1"/>
      <c r="B80" s="5"/>
      <c r="C80" s="8"/>
      <c r="D80" s="5" t="str">
        <f>IF(A80="","",VLOOKUP(A80,Recipes!$A$2:$R$999,17,FALSE))</f>
        <v/>
      </c>
      <c r="E80" s="5" t="str">
        <f>IF(A80="","",VLOOKUP(A80,Recipes!$A$2:$R$999,18,FALSE))</f>
        <v/>
      </c>
      <c r="F80" s="5" t="str">
        <f t="shared" si="3"/>
        <v/>
      </c>
      <c r="G80" s="5" t="str">
        <f t="shared" si="4"/>
        <v/>
      </c>
      <c r="H80" s="7" t="str">
        <f t="shared" si="5"/>
        <v/>
      </c>
    </row>
    <row r="81" spans="1:8" x14ac:dyDescent="0.25">
      <c r="A81" s="1"/>
      <c r="B81" s="5"/>
      <c r="C81" s="8"/>
      <c r="D81" s="5" t="str">
        <f>IF(A81="","",VLOOKUP(A81,Recipes!$A$2:$R$999,17,FALSE))</f>
        <v/>
      </c>
      <c r="E81" s="5" t="str">
        <f>IF(A81="","",VLOOKUP(A81,Recipes!$A$2:$R$999,18,FALSE))</f>
        <v/>
      </c>
      <c r="F81" s="5" t="str">
        <f t="shared" si="3"/>
        <v/>
      </c>
      <c r="G81" s="5" t="str">
        <f t="shared" si="4"/>
        <v/>
      </c>
      <c r="H81" s="7" t="str">
        <f t="shared" si="5"/>
        <v/>
      </c>
    </row>
    <row r="82" spans="1:8" x14ac:dyDescent="0.25">
      <c r="A82" s="1"/>
      <c r="B82" s="5"/>
      <c r="C82" s="8"/>
      <c r="D82" s="5" t="str">
        <f>IF(A82="","",VLOOKUP(A82,Recipes!$A$2:$R$999,17,FALSE))</f>
        <v/>
      </c>
      <c r="E82" s="5" t="str">
        <f>IF(A82="","",VLOOKUP(A82,Recipes!$A$2:$R$999,18,FALSE))</f>
        <v/>
      </c>
      <c r="F82" s="5" t="str">
        <f t="shared" si="3"/>
        <v/>
      </c>
      <c r="G82" s="5" t="str">
        <f t="shared" si="4"/>
        <v/>
      </c>
      <c r="H82" s="7" t="str">
        <f t="shared" si="5"/>
        <v/>
      </c>
    </row>
    <row r="83" spans="1:8" x14ac:dyDescent="0.25">
      <c r="A83" s="1"/>
      <c r="B83" s="5"/>
      <c r="C83" s="8"/>
      <c r="D83" s="5" t="str">
        <f>IF(A83="","",VLOOKUP(A83,Recipes!$A$2:$R$999,17,FALSE))</f>
        <v/>
      </c>
      <c r="E83" s="5" t="str">
        <f>IF(A83="","",VLOOKUP(A83,Recipes!$A$2:$R$999,18,FALSE))</f>
        <v/>
      </c>
      <c r="F83" s="5" t="str">
        <f t="shared" si="3"/>
        <v/>
      </c>
      <c r="G83" s="5" t="str">
        <f t="shared" si="4"/>
        <v/>
      </c>
      <c r="H83" s="7" t="str">
        <f t="shared" si="5"/>
        <v/>
      </c>
    </row>
    <row r="84" spans="1:8" x14ac:dyDescent="0.25">
      <c r="A84" s="1"/>
      <c r="B84" s="5"/>
      <c r="C84" s="8"/>
      <c r="D84" s="5" t="str">
        <f>IF(A84="","",VLOOKUP(A84,Recipes!$A$2:$R$999,17,FALSE))</f>
        <v/>
      </c>
      <c r="E84" s="5" t="str">
        <f>IF(A84="","",VLOOKUP(A84,Recipes!$A$2:$R$999,18,FALSE))</f>
        <v/>
      </c>
      <c r="F84" s="5" t="str">
        <f t="shared" si="3"/>
        <v/>
      </c>
      <c r="G84" s="5" t="str">
        <f t="shared" si="4"/>
        <v/>
      </c>
      <c r="H84" s="7" t="str">
        <f t="shared" si="5"/>
        <v/>
      </c>
    </row>
    <row r="85" spans="1:8" x14ac:dyDescent="0.25">
      <c r="A85" s="1"/>
      <c r="B85" s="5"/>
      <c r="C85" s="8"/>
      <c r="D85" s="5" t="str">
        <f>IF(A85="","",VLOOKUP(A85,Recipes!$A$2:$R$999,17,FALSE))</f>
        <v/>
      </c>
      <c r="E85" s="5" t="str">
        <f>IF(A85="","",VLOOKUP(A85,Recipes!$A$2:$R$999,18,FALSE))</f>
        <v/>
      </c>
      <c r="F85" s="5" t="str">
        <f t="shared" si="3"/>
        <v/>
      </c>
      <c r="G85" s="5" t="str">
        <f t="shared" si="4"/>
        <v/>
      </c>
      <c r="H85" s="7" t="str">
        <f t="shared" si="5"/>
        <v/>
      </c>
    </row>
    <row r="86" spans="1:8" x14ac:dyDescent="0.25">
      <c r="A86" s="1"/>
      <c r="B86" s="5"/>
      <c r="C86" s="8"/>
      <c r="D86" s="5" t="str">
        <f>IF(A86="","",VLOOKUP(A86,Recipes!$A$2:$R$999,17,FALSE))</f>
        <v/>
      </c>
      <c r="E86" s="5" t="str">
        <f>IF(A86="","",VLOOKUP(A86,Recipes!$A$2:$R$999,18,FALSE))</f>
        <v/>
      </c>
      <c r="F86" s="5" t="str">
        <f t="shared" si="3"/>
        <v/>
      </c>
      <c r="G86" s="5" t="str">
        <f t="shared" si="4"/>
        <v/>
      </c>
      <c r="H86" s="7" t="str">
        <f t="shared" si="5"/>
        <v/>
      </c>
    </row>
    <row r="87" spans="1:8" x14ac:dyDescent="0.25">
      <c r="A87" s="1"/>
      <c r="B87" s="5"/>
      <c r="C87" s="8"/>
      <c r="D87" s="5" t="str">
        <f>IF(A87="","",VLOOKUP(A87,Recipes!$A$2:$R$999,17,FALSE))</f>
        <v/>
      </c>
      <c r="E87" s="5" t="str">
        <f>IF(A87="","",VLOOKUP(A87,Recipes!$A$2:$R$999,18,FALSE))</f>
        <v/>
      </c>
      <c r="F87" s="5" t="str">
        <f t="shared" si="3"/>
        <v/>
      </c>
      <c r="G87" s="5" t="str">
        <f t="shared" si="4"/>
        <v/>
      </c>
      <c r="H87" s="7" t="str">
        <f t="shared" si="5"/>
        <v/>
      </c>
    </row>
    <row r="88" spans="1:8" x14ac:dyDescent="0.25">
      <c r="A88" s="1"/>
      <c r="B88" s="5"/>
      <c r="C88" s="8"/>
      <c r="D88" s="5" t="str">
        <f>IF(A88="","",VLOOKUP(A88,Recipes!$A$2:$R$999,17,FALSE))</f>
        <v/>
      </c>
      <c r="E88" s="5" t="str">
        <f>IF(A88="","",VLOOKUP(A88,Recipes!$A$2:$R$999,18,FALSE))</f>
        <v/>
      </c>
      <c r="F88" s="5" t="str">
        <f t="shared" si="3"/>
        <v/>
      </c>
      <c r="G88" s="5" t="str">
        <f t="shared" si="4"/>
        <v/>
      </c>
      <c r="H88" s="7" t="str">
        <f t="shared" si="5"/>
        <v/>
      </c>
    </row>
    <row r="89" spans="1:8" x14ac:dyDescent="0.25">
      <c r="A89" s="1"/>
      <c r="B89" s="5"/>
      <c r="C89" s="8"/>
      <c r="D89" s="5" t="str">
        <f>IF(A89="","",VLOOKUP(A89,Recipes!$A$2:$R$999,17,FALSE))</f>
        <v/>
      </c>
      <c r="E89" s="5" t="str">
        <f>IF(A89="","",VLOOKUP(A89,Recipes!$A$2:$R$999,18,FALSE))</f>
        <v/>
      </c>
      <c r="F89" s="5" t="str">
        <f t="shared" si="3"/>
        <v/>
      </c>
      <c r="G89" s="5" t="str">
        <f t="shared" si="4"/>
        <v/>
      </c>
      <c r="H89" s="7" t="str">
        <f t="shared" si="5"/>
        <v/>
      </c>
    </row>
    <row r="90" spans="1:8" x14ac:dyDescent="0.25">
      <c r="A90" s="1"/>
      <c r="B90" s="5"/>
      <c r="C90" s="8"/>
      <c r="D90" s="5" t="str">
        <f>IF(A90="","",VLOOKUP(A90,Recipes!$A$2:$R$999,17,FALSE))</f>
        <v/>
      </c>
      <c r="E90" s="5" t="str">
        <f>IF(A90="","",VLOOKUP(A90,Recipes!$A$2:$R$999,18,FALSE))</f>
        <v/>
      </c>
      <c r="F90" s="5" t="str">
        <f t="shared" si="3"/>
        <v/>
      </c>
      <c r="G90" s="5" t="str">
        <f t="shared" si="4"/>
        <v/>
      </c>
      <c r="H90" s="7" t="str">
        <f t="shared" si="5"/>
        <v/>
      </c>
    </row>
    <row r="91" spans="1:8" x14ac:dyDescent="0.25">
      <c r="A91" s="1"/>
      <c r="B91" s="5"/>
      <c r="C91" s="8"/>
      <c r="D91" s="5" t="str">
        <f>IF(A91="","",VLOOKUP(A91,Recipes!$A$2:$R$999,17,FALSE))</f>
        <v/>
      </c>
      <c r="E91" s="5" t="str">
        <f>IF(A91="","",VLOOKUP(A91,Recipes!$A$2:$R$999,18,FALSE))</f>
        <v/>
      </c>
      <c r="F91" s="5" t="str">
        <f t="shared" si="3"/>
        <v/>
      </c>
      <c r="G91" s="5" t="str">
        <f t="shared" si="4"/>
        <v/>
      </c>
      <c r="H91" s="7" t="str">
        <f t="shared" si="5"/>
        <v/>
      </c>
    </row>
    <row r="92" spans="1:8" x14ac:dyDescent="0.25">
      <c r="A92" s="1"/>
      <c r="B92" s="5"/>
      <c r="C92" s="8"/>
      <c r="D92" s="5" t="str">
        <f>IF(A92="","",VLOOKUP(A92,Recipes!$A$2:$R$999,17,FALSE))</f>
        <v/>
      </c>
      <c r="E92" s="5" t="str">
        <f>IF(A92="","",VLOOKUP(A92,Recipes!$A$2:$R$999,18,FALSE))</f>
        <v/>
      </c>
      <c r="F92" s="5" t="str">
        <f t="shared" si="3"/>
        <v/>
      </c>
      <c r="G92" s="5" t="str">
        <f t="shared" si="4"/>
        <v/>
      </c>
      <c r="H92" s="7" t="str">
        <f t="shared" si="5"/>
        <v/>
      </c>
    </row>
    <row r="93" spans="1:8" x14ac:dyDescent="0.25">
      <c r="A93" s="1"/>
      <c r="B93" s="5"/>
      <c r="C93" s="8"/>
      <c r="D93" s="5" t="str">
        <f>IF(A93="","",VLOOKUP(A93,Recipes!$A$2:$R$999,17,FALSE))</f>
        <v/>
      </c>
      <c r="E93" s="5" t="str">
        <f>IF(A93="","",VLOOKUP(A93,Recipes!$A$2:$R$999,18,FALSE))</f>
        <v/>
      </c>
      <c r="F93" s="5" t="str">
        <f t="shared" si="3"/>
        <v/>
      </c>
      <c r="G93" s="5" t="str">
        <f t="shared" si="4"/>
        <v/>
      </c>
      <c r="H93" s="7" t="str">
        <f t="shared" si="5"/>
        <v/>
      </c>
    </row>
    <row r="94" spans="1:8" x14ac:dyDescent="0.25">
      <c r="A94" s="1"/>
      <c r="B94" s="5"/>
      <c r="C94" s="8"/>
      <c r="D94" s="5" t="str">
        <f>IF(A94="","",VLOOKUP(A94,Recipes!$A$2:$R$999,17,FALSE))</f>
        <v/>
      </c>
      <c r="E94" s="5" t="str">
        <f>IF(A94="","",VLOOKUP(A94,Recipes!$A$2:$R$999,18,FALSE))</f>
        <v/>
      </c>
      <c r="F94" s="5" t="str">
        <f t="shared" si="3"/>
        <v/>
      </c>
      <c r="G94" s="5" t="str">
        <f t="shared" si="4"/>
        <v/>
      </c>
      <c r="H94" s="7" t="str">
        <f t="shared" si="5"/>
        <v/>
      </c>
    </row>
    <row r="95" spans="1:8" x14ac:dyDescent="0.25">
      <c r="A95" s="1"/>
      <c r="B95" s="5"/>
      <c r="C95" s="8"/>
      <c r="D95" s="5" t="str">
        <f>IF(A95="","",VLOOKUP(A95,Recipes!$A$2:$R$999,17,FALSE))</f>
        <v/>
      </c>
      <c r="E95" s="5" t="str">
        <f>IF(A95="","",VLOOKUP(A95,Recipes!$A$2:$R$999,18,FALSE))</f>
        <v/>
      </c>
      <c r="F95" s="5" t="str">
        <f t="shared" si="3"/>
        <v/>
      </c>
      <c r="G95" s="5" t="str">
        <f t="shared" si="4"/>
        <v/>
      </c>
      <c r="H95" s="7" t="str">
        <f t="shared" si="5"/>
        <v/>
      </c>
    </row>
    <row r="96" spans="1:8" x14ac:dyDescent="0.25">
      <c r="A96" s="1"/>
      <c r="B96" s="5"/>
      <c r="C96" s="8"/>
      <c r="D96" s="5" t="str">
        <f>IF(A96="","",VLOOKUP(A96,Recipes!$A$2:$R$999,17,FALSE))</f>
        <v/>
      </c>
      <c r="E96" s="5" t="str">
        <f>IF(A96="","",VLOOKUP(A96,Recipes!$A$2:$R$999,18,FALSE))</f>
        <v/>
      </c>
      <c r="F96" s="5" t="str">
        <f t="shared" si="3"/>
        <v/>
      </c>
      <c r="G96" s="5" t="str">
        <f t="shared" si="4"/>
        <v/>
      </c>
      <c r="H96" s="7" t="str">
        <f t="shared" si="5"/>
        <v/>
      </c>
    </row>
    <row r="97" spans="1:8" x14ac:dyDescent="0.25">
      <c r="A97" s="1"/>
      <c r="B97" s="5"/>
      <c r="C97" s="8"/>
      <c r="D97" s="5" t="str">
        <f>IF(A97="","",VLOOKUP(A97,Recipes!$A$2:$R$999,17,FALSE))</f>
        <v/>
      </c>
      <c r="E97" s="5" t="str">
        <f>IF(A97="","",VLOOKUP(A97,Recipes!$A$2:$R$999,18,FALSE))</f>
        <v/>
      </c>
      <c r="F97" s="5" t="str">
        <f t="shared" si="3"/>
        <v/>
      </c>
      <c r="G97" s="5" t="str">
        <f t="shared" si="4"/>
        <v/>
      </c>
      <c r="H97" s="7" t="str">
        <f t="shared" si="5"/>
        <v/>
      </c>
    </row>
    <row r="98" spans="1:8" x14ac:dyDescent="0.25">
      <c r="A98" s="1"/>
      <c r="B98" s="5"/>
      <c r="C98" s="8"/>
      <c r="D98" s="5" t="str">
        <f>IF(A98="","",VLOOKUP(A98,Recipes!$A$2:$R$999,17,FALSE))</f>
        <v/>
      </c>
      <c r="E98" s="5" t="str">
        <f>IF(A98="","",VLOOKUP(A98,Recipes!$A$2:$R$999,18,FALSE))</f>
        <v/>
      </c>
      <c r="F98" s="5" t="str">
        <f t="shared" si="3"/>
        <v/>
      </c>
      <c r="G98" s="5" t="str">
        <f t="shared" si="4"/>
        <v/>
      </c>
      <c r="H98" s="7" t="str">
        <f t="shared" si="5"/>
        <v/>
      </c>
    </row>
    <row r="99" spans="1:8" x14ac:dyDescent="0.25">
      <c r="A99" s="1"/>
      <c r="B99" s="5"/>
      <c r="C99" s="8"/>
      <c r="D99" s="5" t="str">
        <f>IF(A99="","",VLOOKUP(A99,Recipes!$A$2:$R$999,17,FALSE))</f>
        <v/>
      </c>
      <c r="E99" s="5" t="str">
        <f>IF(A99="","",VLOOKUP(A99,Recipes!$A$2:$R$999,18,FALSE))</f>
        <v/>
      </c>
      <c r="F99" s="5" t="str">
        <f t="shared" si="3"/>
        <v/>
      </c>
      <c r="G99" s="5" t="str">
        <f t="shared" si="4"/>
        <v/>
      </c>
      <c r="H99" s="7" t="str">
        <f t="shared" si="5"/>
        <v/>
      </c>
    </row>
    <row r="100" spans="1:8" x14ac:dyDescent="0.25">
      <c r="A100" s="1"/>
      <c r="B100" s="5"/>
      <c r="C100" s="8"/>
      <c r="D100" s="5" t="str">
        <f>IF(A100="","",VLOOKUP(A100,Recipes!$A$2:$R$999,17,FALSE))</f>
        <v/>
      </c>
      <c r="E100" s="5" t="str">
        <f>IF(A100="","",VLOOKUP(A100,Recipes!$A$2:$R$999,18,FALSE))</f>
        <v/>
      </c>
      <c r="F100" s="5" t="str">
        <f t="shared" si="3"/>
        <v/>
      </c>
      <c r="G100" s="5" t="str">
        <f t="shared" si="4"/>
        <v/>
      </c>
      <c r="H100" s="7" t="str">
        <f t="shared" si="5"/>
        <v/>
      </c>
    </row>
    <row r="101" spans="1:8" x14ac:dyDescent="0.25">
      <c r="A101" s="1"/>
      <c r="B101" s="5"/>
      <c r="C101" s="8"/>
      <c r="D101" s="5" t="str">
        <f>IF(A101="","",VLOOKUP(A101,Recipes!$A$2:$R$999,17,FALSE))</f>
        <v/>
      </c>
      <c r="E101" s="5" t="str">
        <f>IF(A101="","",VLOOKUP(A101,Recipes!$A$2:$R$999,18,FALSE))</f>
        <v/>
      </c>
      <c r="F101" s="5" t="str">
        <f t="shared" si="3"/>
        <v/>
      </c>
      <c r="G101" s="5" t="str">
        <f t="shared" si="4"/>
        <v/>
      </c>
      <c r="H101" s="7" t="str">
        <f t="shared" si="5"/>
        <v/>
      </c>
    </row>
    <row r="102" spans="1:8" x14ac:dyDescent="0.25">
      <c r="A102" s="1"/>
      <c r="B102" s="5"/>
      <c r="C102" s="8"/>
      <c r="D102" s="5" t="str">
        <f>IF(A102="","",VLOOKUP(A102,Recipes!$A$2:$R$999,17,FALSE))</f>
        <v/>
      </c>
      <c r="E102" s="5" t="str">
        <f>IF(A102="","",VLOOKUP(A102,Recipes!$A$2:$R$999,18,FALSE))</f>
        <v/>
      </c>
      <c r="F102" s="5" t="str">
        <f t="shared" si="3"/>
        <v/>
      </c>
      <c r="G102" s="5" t="str">
        <f t="shared" si="4"/>
        <v/>
      </c>
      <c r="H102" s="7" t="str">
        <f t="shared" si="5"/>
        <v/>
      </c>
    </row>
    <row r="103" spans="1:8" x14ac:dyDescent="0.25">
      <c r="A103" s="1"/>
      <c r="B103" s="5"/>
      <c r="C103" s="8"/>
      <c r="D103" s="5" t="str">
        <f>IF(A103="","",VLOOKUP(A103,Recipes!$A$2:$R$999,17,FALSE))</f>
        <v/>
      </c>
      <c r="E103" s="5" t="str">
        <f>IF(A103="","",VLOOKUP(A103,Recipes!$A$2:$R$999,18,FALSE))</f>
        <v/>
      </c>
      <c r="F103" s="5" t="str">
        <f t="shared" si="3"/>
        <v/>
      </c>
      <c r="G103" s="5" t="str">
        <f t="shared" si="4"/>
        <v/>
      </c>
      <c r="H103" s="7" t="str">
        <f t="shared" si="5"/>
        <v/>
      </c>
    </row>
    <row r="104" spans="1:8" x14ac:dyDescent="0.25">
      <c r="A104" s="1"/>
      <c r="B104" s="5"/>
      <c r="C104" s="8"/>
      <c r="D104" s="5" t="str">
        <f>IF(A104="","",VLOOKUP(A104,Recipes!$A$2:$R$999,17,FALSE))</f>
        <v/>
      </c>
      <c r="E104" s="5" t="str">
        <f>IF(A104="","",VLOOKUP(A104,Recipes!$A$2:$R$999,18,FALSE))</f>
        <v/>
      </c>
      <c r="F104" s="5" t="str">
        <f t="shared" si="3"/>
        <v/>
      </c>
      <c r="G104" s="5" t="str">
        <f t="shared" si="4"/>
        <v/>
      </c>
      <c r="H104" s="7" t="str">
        <f t="shared" si="5"/>
        <v/>
      </c>
    </row>
    <row r="105" spans="1:8" x14ac:dyDescent="0.25">
      <c r="A105" s="1"/>
      <c r="B105" s="5"/>
      <c r="C105" s="8"/>
      <c r="D105" s="5" t="str">
        <f>IF(A105="","",VLOOKUP(A105,Recipes!$A$2:$R$999,17,FALSE))</f>
        <v/>
      </c>
      <c r="E105" s="5" t="str">
        <f>IF(A105="","",VLOOKUP(A105,Recipes!$A$2:$R$999,18,FALSE))</f>
        <v/>
      </c>
      <c r="F105" s="5" t="str">
        <f t="shared" si="3"/>
        <v/>
      </c>
      <c r="G105" s="5" t="str">
        <f t="shared" si="4"/>
        <v/>
      </c>
      <c r="H105" s="7" t="str">
        <f t="shared" si="5"/>
        <v/>
      </c>
    </row>
    <row r="106" spans="1:8" x14ac:dyDescent="0.25">
      <c r="A106" s="1"/>
      <c r="B106" s="5"/>
      <c r="C106" s="8"/>
      <c r="D106" s="5" t="str">
        <f>IF(A106="","",VLOOKUP(A106,Recipes!$A$2:$R$999,17,FALSE))</f>
        <v/>
      </c>
      <c r="E106" s="5" t="str">
        <f>IF(A106="","",VLOOKUP(A106,Recipes!$A$2:$R$999,18,FALSE))</f>
        <v/>
      </c>
      <c r="F106" s="5" t="str">
        <f t="shared" si="3"/>
        <v/>
      </c>
      <c r="G106" s="5" t="str">
        <f t="shared" si="4"/>
        <v/>
      </c>
      <c r="H106" s="7" t="str">
        <f t="shared" si="5"/>
        <v/>
      </c>
    </row>
    <row r="107" spans="1:8" x14ac:dyDescent="0.25">
      <c r="A107" s="1"/>
      <c r="B107" s="5"/>
      <c r="C107" s="8"/>
      <c r="D107" s="5" t="str">
        <f>IF(A107="","",VLOOKUP(A107,Recipes!$A$2:$R$999,17,FALSE))</f>
        <v/>
      </c>
      <c r="E107" s="5" t="str">
        <f>IF(A107="","",VLOOKUP(A107,Recipes!$A$2:$R$999,18,FALSE))</f>
        <v/>
      </c>
      <c r="F107" s="5" t="str">
        <f t="shared" si="3"/>
        <v/>
      </c>
      <c r="G107" s="5" t="str">
        <f t="shared" si="4"/>
        <v/>
      </c>
      <c r="H107" s="7" t="str">
        <f t="shared" si="5"/>
        <v/>
      </c>
    </row>
    <row r="108" spans="1:8" x14ac:dyDescent="0.25">
      <c r="A108" s="1"/>
      <c r="B108" s="5"/>
      <c r="C108" s="8"/>
      <c r="D108" s="5" t="str">
        <f>IF(A108="","",VLOOKUP(A108,Recipes!$A$2:$R$999,17,FALSE))</f>
        <v/>
      </c>
      <c r="E108" s="5" t="str">
        <f>IF(A108="","",VLOOKUP(A108,Recipes!$A$2:$R$999,18,FALSE))</f>
        <v/>
      </c>
      <c r="F108" s="5" t="str">
        <f t="shared" si="3"/>
        <v/>
      </c>
      <c r="G108" s="5" t="str">
        <f t="shared" si="4"/>
        <v/>
      </c>
      <c r="H108" s="7" t="str">
        <f t="shared" si="5"/>
        <v/>
      </c>
    </row>
    <row r="109" spans="1:8" x14ac:dyDescent="0.25">
      <c r="A109" s="1"/>
      <c r="B109" s="5"/>
      <c r="C109" s="8"/>
      <c r="D109" s="5" t="str">
        <f>IF(A109="","",VLOOKUP(A109,Recipes!$A$2:$R$999,17,FALSE))</f>
        <v/>
      </c>
      <c r="E109" s="5" t="str">
        <f>IF(A109="","",VLOOKUP(A109,Recipes!$A$2:$R$999,18,FALSE))</f>
        <v/>
      </c>
      <c r="F109" s="5" t="str">
        <f t="shared" si="3"/>
        <v/>
      </c>
      <c r="G109" s="5" t="str">
        <f t="shared" si="4"/>
        <v/>
      </c>
      <c r="H109" s="7" t="str">
        <f t="shared" si="5"/>
        <v/>
      </c>
    </row>
    <row r="110" spans="1:8" x14ac:dyDescent="0.25">
      <c r="A110" s="1"/>
      <c r="B110" s="5"/>
      <c r="C110" s="8"/>
      <c r="D110" s="5" t="str">
        <f>IF(A110="","",VLOOKUP(A110,Recipes!$A$2:$R$999,17,FALSE))</f>
        <v/>
      </c>
      <c r="E110" s="5" t="str">
        <f>IF(A110="","",VLOOKUP(A110,Recipes!$A$2:$R$999,18,FALSE))</f>
        <v/>
      </c>
      <c r="F110" s="5" t="str">
        <f t="shared" si="3"/>
        <v/>
      </c>
      <c r="G110" s="5" t="str">
        <f t="shared" si="4"/>
        <v/>
      </c>
      <c r="H110" s="7" t="str">
        <f t="shared" si="5"/>
        <v/>
      </c>
    </row>
    <row r="111" spans="1:8" x14ac:dyDescent="0.25">
      <c r="A111" s="1"/>
      <c r="B111" s="5"/>
      <c r="C111" s="8"/>
      <c r="D111" s="5" t="str">
        <f>IF(A111="","",VLOOKUP(A111,Recipes!$A$2:$R$999,17,FALSE))</f>
        <v/>
      </c>
      <c r="E111" s="5" t="str">
        <f>IF(A111="","",VLOOKUP(A111,Recipes!$A$2:$R$999,18,FALSE))</f>
        <v/>
      </c>
      <c r="F111" s="5" t="str">
        <f t="shared" si="3"/>
        <v/>
      </c>
      <c r="G111" s="5" t="str">
        <f t="shared" si="4"/>
        <v/>
      </c>
      <c r="H111" s="7" t="str">
        <f t="shared" si="5"/>
        <v/>
      </c>
    </row>
    <row r="112" spans="1:8" x14ac:dyDescent="0.25">
      <c r="A112" s="1"/>
      <c r="B112" s="5"/>
      <c r="C112" s="8"/>
      <c r="D112" s="5" t="str">
        <f>IF(A112="","",VLOOKUP(A112,Recipes!$A$2:$R$999,17,FALSE))</f>
        <v/>
      </c>
      <c r="E112" s="5" t="str">
        <f>IF(A112="","",VLOOKUP(A112,Recipes!$A$2:$R$999,18,FALSE))</f>
        <v/>
      </c>
      <c r="F112" s="5" t="str">
        <f t="shared" si="3"/>
        <v/>
      </c>
      <c r="G112" s="5" t="str">
        <f t="shared" si="4"/>
        <v/>
      </c>
      <c r="H112" s="7" t="str">
        <f t="shared" si="5"/>
        <v/>
      </c>
    </row>
    <row r="113" spans="1:8" x14ac:dyDescent="0.25">
      <c r="A113" s="1"/>
      <c r="B113" s="5"/>
      <c r="C113" s="8"/>
      <c r="D113" s="5" t="str">
        <f>IF(A113="","",VLOOKUP(A113,Recipes!$A$2:$R$999,17,FALSE))</f>
        <v/>
      </c>
      <c r="E113" s="5" t="str">
        <f>IF(A113="","",VLOOKUP(A113,Recipes!$A$2:$R$999,18,FALSE))</f>
        <v/>
      </c>
      <c r="F113" s="5" t="str">
        <f t="shared" si="3"/>
        <v/>
      </c>
      <c r="G113" s="5" t="str">
        <f t="shared" si="4"/>
        <v/>
      </c>
      <c r="H113" s="7" t="str">
        <f t="shared" si="5"/>
        <v/>
      </c>
    </row>
    <row r="114" spans="1:8" x14ac:dyDescent="0.25">
      <c r="A114" s="1"/>
      <c r="B114" s="5"/>
      <c r="C114" s="8"/>
      <c r="D114" s="5" t="str">
        <f>IF(A114="","",VLOOKUP(A114,Recipes!$A$2:$R$999,17,FALSE))</f>
        <v/>
      </c>
      <c r="E114" s="5" t="str">
        <f>IF(A114="","",VLOOKUP(A114,Recipes!$A$2:$R$999,18,FALSE))</f>
        <v/>
      </c>
      <c r="F114" s="5" t="str">
        <f t="shared" si="3"/>
        <v/>
      </c>
      <c r="G114" s="5" t="str">
        <f t="shared" si="4"/>
        <v/>
      </c>
      <c r="H114" s="7" t="str">
        <f t="shared" si="5"/>
        <v/>
      </c>
    </row>
    <row r="115" spans="1:8" x14ac:dyDescent="0.25">
      <c r="A115" s="1"/>
      <c r="B115" s="5"/>
      <c r="C115" s="8"/>
      <c r="D115" s="5" t="str">
        <f>IF(A115="","",VLOOKUP(A115,Recipes!$A$2:$R$999,17,FALSE))</f>
        <v/>
      </c>
      <c r="E115" s="5" t="str">
        <f>IF(A115="","",VLOOKUP(A115,Recipes!$A$2:$R$999,18,FALSE))</f>
        <v/>
      </c>
      <c r="F115" s="5" t="str">
        <f t="shared" si="3"/>
        <v/>
      </c>
      <c r="G115" s="5" t="str">
        <f t="shared" si="4"/>
        <v/>
      </c>
      <c r="H115" s="7" t="str">
        <f t="shared" si="5"/>
        <v/>
      </c>
    </row>
    <row r="116" spans="1:8" x14ac:dyDescent="0.25">
      <c r="A116" s="1"/>
      <c r="B116" s="5"/>
      <c r="C116" s="8"/>
      <c r="D116" s="5" t="str">
        <f>IF(A116="","",VLOOKUP(A116,Recipes!$A$2:$R$999,17,FALSE))</f>
        <v/>
      </c>
      <c r="E116" s="5" t="str">
        <f>IF(A116="","",VLOOKUP(A116,Recipes!$A$2:$R$999,18,FALSE))</f>
        <v/>
      </c>
      <c r="F116" s="5" t="str">
        <f t="shared" si="3"/>
        <v/>
      </c>
      <c r="G116" s="5" t="str">
        <f t="shared" si="4"/>
        <v/>
      </c>
      <c r="H116" s="7" t="str">
        <f t="shared" si="5"/>
        <v/>
      </c>
    </row>
    <row r="117" spans="1:8" x14ac:dyDescent="0.25">
      <c r="A117" s="1"/>
      <c r="B117" s="5"/>
      <c r="C117" s="8"/>
      <c r="D117" s="5" t="str">
        <f>IF(A117="","",VLOOKUP(A117,Recipes!$A$2:$R$999,17,FALSE))</f>
        <v/>
      </c>
      <c r="E117" s="5" t="str">
        <f>IF(A117="","",VLOOKUP(A117,Recipes!$A$2:$R$999,18,FALSE))</f>
        <v/>
      </c>
      <c r="F117" s="5" t="str">
        <f t="shared" si="3"/>
        <v/>
      </c>
      <c r="G117" s="5" t="str">
        <f t="shared" si="4"/>
        <v/>
      </c>
      <c r="H117" s="7" t="str">
        <f t="shared" si="5"/>
        <v/>
      </c>
    </row>
    <row r="118" spans="1:8" x14ac:dyDescent="0.25">
      <c r="A118" s="1"/>
      <c r="B118" s="5"/>
      <c r="C118" s="8"/>
      <c r="D118" s="5" t="str">
        <f>IF(A118="","",VLOOKUP(A118,Recipes!$A$2:$R$999,17,FALSE))</f>
        <v/>
      </c>
      <c r="E118" s="5" t="str">
        <f>IF(A118="","",VLOOKUP(A118,Recipes!$A$2:$R$999,18,FALSE))</f>
        <v/>
      </c>
      <c r="F118" s="5" t="str">
        <f t="shared" si="3"/>
        <v/>
      </c>
      <c r="G118" s="5" t="str">
        <f t="shared" si="4"/>
        <v/>
      </c>
      <c r="H118" s="7" t="str">
        <f t="shared" si="5"/>
        <v/>
      </c>
    </row>
    <row r="119" spans="1:8" x14ac:dyDescent="0.25">
      <c r="A119" s="1"/>
      <c r="B119" s="5"/>
      <c r="C119" s="8"/>
      <c r="D119" s="5" t="str">
        <f>IF(A119="","",VLOOKUP(A119,Recipes!$A$2:$R$999,17,FALSE))</f>
        <v/>
      </c>
      <c r="E119" s="5" t="str">
        <f>IF(A119="","",VLOOKUP(A119,Recipes!$A$2:$R$999,18,FALSE))</f>
        <v/>
      </c>
      <c r="F119" s="5" t="str">
        <f t="shared" si="3"/>
        <v/>
      </c>
      <c r="G119" s="5" t="str">
        <f t="shared" si="4"/>
        <v/>
      </c>
      <c r="H119" s="7" t="str">
        <f t="shared" si="5"/>
        <v/>
      </c>
    </row>
    <row r="120" spans="1:8" x14ac:dyDescent="0.25">
      <c r="A120" s="1"/>
      <c r="B120" s="5"/>
      <c r="C120" s="8"/>
      <c r="D120" s="5" t="str">
        <f>IF(A120="","",VLOOKUP(A120,Recipes!$A$2:$R$999,17,FALSE))</f>
        <v/>
      </c>
      <c r="E120" s="5" t="str">
        <f>IF(A120="","",VLOOKUP(A120,Recipes!$A$2:$R$999,18,FALSE))</f>
        <v/>
      </c>
      <c r="F120" s="5" t="str">
        <f t="shared" si="3"/>
        <v/>
      </c>
      <c r="G120" s="5" t="str">
        <f t="shared" si="4"/>
        <v/>
      </c>
      <c r="H120" s="7" t="str">
        <f t="shared" si="5"/>
        <v/>
      </c>
    </row>
    <row r="121" spans="1:8" x14ac:dyDescent="0.25">
      <c r="A121" s="1"/>
      <c r="B121" s="5"/>
      <c r="C121" s="8"/>
      <c r="D121" s="5" t="str">
        <f>IF(A121="","",VLOOKUP(A121,Recipes!$A$2:$R$999,17,FALSE))</f>
        <v/>
      </c>
      <c r="E121" s="5" t="str">
        <f>IF(A121="","",VLOOKUP(A121,Recipes!$A$2:$R$999,18,FALSE))</f>
        <v/>
      </c>
      <c r="F121" s="5" t="str">
        <f t="shared" si="3"/>
        <v/>
      </c>
      <c r="G121" s="5" t="str">
        <f t="shared" si="4"/>
        <v/>
      </c>
      <c r="H121" s="7" t="str">
        <f t="shared" si="5"/>
        <v/>
      </c>
    </row>
    <row r="122" spans="1:8" x14ac:dyDescent="0.25">
      <c r="A122" s="1"/>
      <c r="B122" s="5"/>
      <c r="C122" s="8"/>
      <c r="D122" s="5" t="str">
        <f>IF(A122="","",VLOOKUP(A122,Recipes!$A$2:$R$999,17,FALSE))</f>
        <v/>
      </c>
      <c r="E122" s="5" t="str">
        <f>IF(A122="","",VLOOKUP(A122,Recipes!$A$2:$R$999,18,FALSE))</f>
        <v/>
      </c>
      <c r="F122" s="5" t="str">
        <f t="shared" si="3"/>
        <v/>
      </c>
      <c r="G122" s="5" t="str">
        <f t="shared" si="4"/>
        <v/>
      </c>
      <c r="H122" s="7" t="str">
        <f t="shared" si="5"/>
        <v/>
      </c>
    </row>
    <row r="123" spans="1:8" x14ac:dyDescent="0.25">
      <c r="A123" s="1"/>
      <c r="B123" s="5"/>
      <c r="C123" s="8"/>
      <c r="D123" s="5" t="str">
        <f>IF(A123="","",VLOOKUP(A123,Recipes!$A$2:$R$999,17,FALSE))</f>
        <v/>
      </c>
      <c r="E123" s="5" t="str">
        <f>IF(A123="","",VLOOKUP(A123,Recipes!$A$2:$R$999,18,FALSE))</f>
        <v/>
      </c>
      <c r="F123" s="5" t="str">
        <f t="shared" si="3"/>
        <v/>
      </c>
      <c r="G123" s="5" t="str">
        <f t="shared" si="4"/>
        <v/>
      </c>
      <c r="H123" s="7" t="str">
        <f t="shared" si="5"/>
        <v/>
      </c>
    </row>
    <row r="124" spans="1:8" x14ac:dyDescent="0.25">
      <c r="A124" s="1"/>
      <c r="B124" s="5"/>
      <c r="C124" s="8"/>
      <c r="D124" s="5" t="str">
        <f>IF(A124="","",VLOOKUP(A124,Recipes!$A$2:$R$999,17,FALSE))</f>
        <v/>
      </c>
      <c r="E124" s="5" t="str">
        <f>IF(A124="","",VLOOKUP(A124,Recipes!$A$2:$R$999,18,FALSE))</f>
        <v/>
      </c>
      <c r="F124" s="5" t="str">
        <f t="shared" si="3"/>
        <v/>
      </c>
      <c r="G124" s="5" t="str">
        <f t="shared" si="4"/>
        <v/>
      </c>
      <c r="H124" s="7" t="str">
        <f t="shared" si="5"/>
        <v/>
      </c>
    </row>
    <row r="125" spans="1:8" x14ac:dyDescent="0.25">
      <c r="A125" s="1"/>
      <c r="B125" s="5"/>
      <c r="C125" s="8"/>
      <c r="D125" s="5" t="str">
        <f>IF(A125="","",VLOOKUP(A125,Recipes!$A$2:$R$999,17,FALSE))</f>
        <v/>
      </c>
      <c r="E125" s="5" t="str">
        <f>IF(A125="","",VLOOKUP(A125,Recipes!$A$2:$R$999,18,FALSE))</f>
        <v/>
      </c>
      <c r="F125" s="5" t="str">
        <f t="shared" si="3"/>
        <v/>
      </c>
      <c r="G125" s="5" t="str">
        <f t="shared" si="4"/>
        <v/>
      </c>
      <c r="H125" s="7" t="str">
        <f t="shared" si="5"/>
        <v/>
      </c>
    </row>
    <row r="126" spans="1:8" x14ac:dyDescent="0.25">
      <c r="A126" s="1"/>
      <c r="B126" s="5"/>
      <c r="C126" s="8"/>
      <c r="D126" s="5" t="str">
        <f>IF(A126="","",VLOOKUP(A126,Recipes!$A$2:$R$999,17,FALSE))</f>
        <v/>
      </c>
      <c r="E126" s="5" t="str">
        <f>IF(A126="","",VLOOKUP(A126,Recipes!$A$2:$R$999,18,FALSE))</f>
        <v/>
      </c>
      <c r="F126" s="5" t="str">
        <f t="shared" si="3"/>
        <v/>
      </c>
      <c r="G126" s="5" t="str">
        <f t="shared" si="4"/>
        <v/>
      </c>
      <c r="H126" s="7" t="str">
        <f t="shared" si="5"/>
        <v/>
      </c>
    </row>
    <row r="127" spans="1:8" x14ac:dyDescent="0.25">
      <c r="A127" s="1"/>
      <c r="B127" s="5"/>
      <c r="C127" s="8"/>
      <c r="D127" s="5" t="str">
        <f>IF(A127="","",VLOOKUP(A127,Recipes!$A$2:$R$999,17,FALSE))</f>
        <v/>
      </c>
      <c r="E127" s="5" t="str">
        <f>IF(A127="","",VLOOKUP(A127,Recipes!$A$2:$R$999,18,FALSE))</f>
        <v/>
      </c>
      <c r="F127" s="5" t="str">
        <f t="shared" si="3"/>
        <v/>
      </c>
      <c r="G127" s="5" t="str">
        <f t="shared" si="4"/>
        <v/>
      </c>
      <c r="H127" s="7" t="str">
        <f t="shared" si="5"/>
        <v/>
      </c>
    </row>
    <row r="128" spans="1:8" x14ac:dyDescent="0.25">
      <c r="A128" s="1"/>
      <c r="B128" s="5"/>
      <c r="C128" s="8"/>
      <c r="D128" s="5" t="str">
        <f>IF(A128="","",VLOOKUP(A128,Recipes!$A$2:$R$999,17,FALSE))</f>
        <v/>
      </c>
      <c r="E128" s="5" t="str">
        <f>IF(A128="","",VLOOKUP(A128,Recipes!$A$2:$R$999,18,FALSE))</f>
        <v/>
      </c>
      <c r="F128" s="5" t="str">
        <f t="shared" si="3"/>
        <v/>
      </c>
      <c r="G128" s="5" t="str">
        <f t="shared" si="4"/>
        <v/>
      </c>
      <c r="H128" s="7" t="str">
        <f t="shared" si="5"/>
        <v/>
      </c>
    </row>
    <row r="129" spans="1:8" x14ac:dyDescent="0.25">
      <c r="A129" s="1"/>
      <c r="B129" s="5"/>
      <c r="C129" s="8"/>
      <c r="D129" s="5" t="str">
        <f>IF(A129="","",VLOOKUP(A129,Recipes!$A$2:$R$999,17,FALSE))</f>
        <v/>
      </c>
      <c r="E129" s="5" t="str">
        <f>IF(A129="","",VLOOKUP(A129,Recipes!$A$2:$R$999,18,FALSE))</f>
        <v/>
      </c>
      <c r="F129" s="5" t="str">
        <f t="shared" si="3"/>
        <v/>
      </c>
      <c r="G129" s="5" t="str">
        <f t="shared" si="4"/>
        <v/>
      </c>
      <c r="H129" s="7" t="str">
        <f t="shared" si="5"/>
        <v/>
      </c>
    </row>
    <row r="130" spans="1:8" x14ac:dyDescent="0.25">
      <c r="A130" s="1"/>
      <c r="B130" s="5"/>
      <c r="C130" s="8"/>
      <c r="D130" s="5" t="str">
        <f>IF(A130="","",VLOOKUP(A130,Recipes!$A$2:$R$999,17,FALSE))</f>
        <v/>
      </c>
      <c r="E130" s="5" t="str">
        <f>IF(A130="","",VLOOKUP(A130,Recipes!$A$2:$R$999,18,FALSE))</f>
        <v/>
      </c>
      <c r="F130" s="5" t="str">
        <f t="shared" si="3"/>
        <v/>
      </c>
      <c r="G130" s="5" t="str">
        <f t="shared" si="4"/>
        <v/>
      </c>
      <c r="H130" s="7" t="str">
        <f t="shared" si="5"/>
        <v/>
      </c>
    </row>
    <row r="131" spans="1:8" x14ac:dyDescent="0.25">
      <c r="A131" s="1"/>
      <c r="B131" s="5"/>
      <c r="C131" s="8"/>
      <c r="D131" s="5" t="str">
        <f>IF(A131="","",VLOOKUP(A131,Recipes!$A$2:$R$999,17,FALSE))</f>
        <v/>
      </c>
      <c r="E131" s="5" t="str">
        <f>IF(A131="","",VLOOKUP(A131,Recipes!$A$2:$R$999,18,FALSE))</f>
        <v/>
      </c>
      <c r="F131" s="5" t="str">
        <f t="shared" ref="F131:F194" si="6">IF(A131="","",
     IF(E131=G131,B131*0.95-D131,
         IF(G131="Silver",B131*0.95-D131*100,B131*0.95-D131/100)
     )
 )</f>
        <v/>
      </c>
      <c r="G131" s="5" t="str">
        <f t="shared" ref="G131:G194" si="7">IF(C131="","",C131)</f>
        <v/>
      </c>
      <c r="H131" s="7" t="str">
        <f t="shared" ref="H131:H194" si="8">IF(OR(F131="",B131=""),"",F131/B131)</f>
        <v/>
      </c>
    </row>
    <row r="132" spans="1:8" x14ac:dyDescent="0.25">
      <c r="A132" s="1"/>
      <c r="B132" s="5"/>
      <c r="C132" s="8"/>
      <c r="D132" s="5" t="str">
        <f>IF(A132="","",VLOOKUP(A132,Recipes!$A$2:$R$999,17,FALSE))</f>
        <v/>
      </c>
      <c r="E132" s="5" t="str">
        <f>IF(A132="","",VLOOKUP(A132,Recipes!$A$2:$R$999,18,FALSE))</f>
        <v/>
      </c>
      <c r="F132" s="5" t="str">
        <f t="shared" si="6"/>
        <v/>
      </c>
      <c r="G132" s="5" t="str">
        <f t="shared" si="7"/>
        <v/>
      </c>
      <c r="H132" s="7" t="str">
        <f t="shared" si="8"/>
        <v/>
      </c>
    </row>
    <row r="133" spans="1:8" x14ac:dyDescent="0.25">
      <c r="A133" s="1"/>
      <c r="B133" s="5"/>
      <c r="C133" s="8"/>
      <c r="D133" s="5" t="str">
        <f>IF(A133="","",VLOOKUP(A133,Recipes!$A$2:$R$999,17,FALSE))</f>
        <v/>
      </c>
      <c r="E133" s="5" t="str">
        <f>IF(A133="","",VLOOKUP(A133,Recipes!$A$2:$R$999,18,FALSE))</f>
        <v/>
      </c>
      <c r="F133" s="5" t="str">
        <f t="shared" si="6"/>
        <v/>
      </c>
      <c r="G133" s="5" t="str">
        <f t="shared" si="7"/>
        <v/>
      </c>
      <c r="H133" s="7" t="str">
        <f t="shared" si="8"/>
        <v/>
      </c>
    </row>
    <row r="134" spans="1:8" x14ac:dyDescent="0.25">
      <c r="A134" s="1"/>
      <c r="B134" s="5"/>
      <c r="C134" s="8"/>
      <c r="D134" s="5" t="str">
        <f>IF(A134="","",VLOOKUP(A134,Recipes!$A$2:$R$999,17,FALSE))</f>
        <v/>
      </c>
      <c r="E134" s="5" t="str">
        <f>IF(A134="","",VLOOKUP(A134,Recipes!$A$2:$R$999,18,FALSE))</f>
        <v/>
      </c>
      <c r="F134" s="5" t="str">
        <f t="shared" si="6"/>
        <v/>
      </c>
      <c r="G134" s="5" t="str">
        <f t="shared" si="7"/>
        <v/>
      </c>
      <c r="H134" s="7" t="str">
        <f t="shared" si="8"/>
        <v/>
      </c>
    </row>
    <row r="135" spans="1:8" x14ac:dyDescent="0.25">
      <c r="A135" s="1"/>
      <c r="B135" s="5"/>
      <c r="C135" s="8"/>
      <c r="D135" s="5" t="str">
        <f>IF(A135="","",VLOOKUP(A135,Recipes!$A$2:$R$999,17,FALSE))</f>
        <v/>
      </c>
      <c r="E135" s="5" t="str">
        <f>IF(A135="","",VLOOKUP(A135,Recipes!$A$2:$R$999,18,FALSE))</f>
        <v/>
      </c>
      <c r="F135" s="5" t="str">
        <f t="shared" si="6"/>
        <v/>
      </c>
      <c r="G135" s="5" t="str">
        <f t="shared" si="7"/>
        <v/>
      </c>
      <c r="H135" s="7" t="str">
        <f t="shared" si="8"/>
        <v/>
      </c>
    </row>
    <row r="136" spans="1:8" x14ac:dyDescent="0.25">
      <c r="A136" s="1"/>
      <c r="B136" s="5"/>
      <c r="C136" s="8"/>
      <c r="D136" s="5" t="str">
        <f>IF(A136="","",VLOOKUP(A136,Recipes!$A$2:$R$999,17,FALSE))</f>
        <v/>
      </c>
      <c r="E136" s="5" t="str">
        <f>IF(A136="","",VLOOKUP(A136,Recipes!$A$2:$R$999,18,FALSE))</f>
        <v/>
      </c>
      <c r="F136" s="5" t="str">
        <f t="shared" si="6"/>
        <v/>
      </c>
      <c r="G136" s="5" t="str">
        <f t="shared" si="7"/>
        <v/>
      </c>
      <c r="H136" s="7" t="str">
        <f t="shared" si="8"/>
        <v/>
      </c>
    </row>
    <row r="137" spans="1:8" x14ac:dyDescent="0.25">
      <c r="A137" s="1"/>
      <c r="B137" s="5"/>
      <c r="C137" s="8"/>
      <c r="D137" s="5" t="str">
        <f>IF(A137="","",VLOOKUP(A137,Recipes!$A$2:$R$999,17,FALSE))</f>
        <v/>
      </c>
      <c r="E137" s="5" t="str">
        <f>IF(A137="","",VLOOKUP(A137,Recipes!$A$2:$R$999,18,FALSE))</f>
        <v/>
      </c>
      <c r="F137" s="5" t="str">
        <f t="shared" si="6"/>
        <v/>
      </c>
      <c r="G137" s="5" t="str">
        <f t="shared" si="7"/>
        <v/>
      </c>
      <c r="H137" s="7" t="str">
        <f t="shared" si="8"/>
        <v/>
      </c>
    </row>
    <row r="138" spans="1:8" x14ac:dyDescent="0.25">
      <c r="A138" s="1"/>
      <c r="B138" s="5"/>
      <c r="C138" s="8"/>
      <c r="D138" s="5" t="str">
        <f>IF(A138="","",VLOOKUP(A138,Recipes!$A$2:$R$999,17,FALSE))</f>
        <v/>
      </c>
      <c r="E138" s="5" t="str">
        <f>IF(A138="","",VLOOKUP(A138,Recipes!$A$2:$R$999,18,FALSE))</f>
        <v/>
      </c>
      <c r="F138" s="5" t="str">
        <f t="shared" si="6"/>
        <v/>
      </c>
      <c r="G138" s="5" t="str">
        <f t="shared" si="7"/>
        <v/>
      </c>
      <c r="H138" s="7" t="str">
        <f t="shared" si="8"/>
        <v/>
      </c>
    </row>
    <row r="139" spans="1:8" x14ac:dyDescent="0.25">
      <c r="A139" s="1"/>
      <c r="B139" s="5"/>
      <c r="C139" s="8"/>
      <c r="D139" s="5" t="str">
        <f>IF(A139="","",VLOOKUP(A139,Recipes!$A$2:$R$999,17,FALSE))</f>
        <v/>
      </c>
      <c r="E139" s="5" t="str">
        <f>IF(A139="","",VLOOKUP(A139,Recipes!$A$2:$R$999,18,FALSE))</f>
        <v/>
      </c>
      <c r="F139" s="5" t="str">
        <f t="shared" si="6"/>
        <v/>
      </c>
      <c r="G139" s="5" t="str">
        <f t="shared" si="7"/>
        <v/>
      </c>
      <c r="H139" s="7" t="str">
        <f t="shared" si="8"/>
        <v/>
      </c>
    </row>
    <row r="140" spans="1:8" x14ac:dyDescent="0.25">
      <c r="A140" s="1"/>
      <c r="B140" s="5"/>
      <c r="C140" s="8"/>
      <c r="D140" s="5" t="str">
        <f>IF(A140="","",VLOOKUP(A140,Recipes!$A$2:$R$999,17,FALSE))</f>
        <v/>
      </c>
      <c r="E140" s="5" t="str">
        <f>IF(A140="","",VLOOKUP(A140,Recipes!$A$2:$R$999,18,FALSE))</f>
        <v/>
      </c>
      <c r="F140" s="5" t="str">
        <f t="shared" si="6"/>
        <v/>
      </c>
      <c r="G140" s="5" t="str">
        <f t="shared" si="7"/>
        <v/>
      </c>
      <c r="H140" s="7" t="str">
        <f t="shared" si="8"/>
        <v/>
      </c>
    </row>
    <row r="141" spans="1:8" x14ac:dyDescent="0.25">
      <c r="A141" s="1"/>
      <c r="B141" s="5"/>
      <c r="C141" s="8"/>
      <c r="D141" s="5" t="str">
        <f>IF(A141="","",VLOOKUP(A141,Recipes!$A$2:$R$999,17,FALSE))</f>
        <v/>
      </c>
      <c r="E141" s="5" t="str">
        <f>IF(A141="","",VLOOKUP(A141,Recipes!$A$2:$R$999,18,FALSE))</f>
        <v/>
      </c>
      <c r="F141" s="5" t="str">
        <f t="shared" si="6"/>
        <v/>
      </c>
      <c r="G141" s="5" t="str">
        <f t="shared" si="7"/>
        <v/>
      </c>
      <c r="H141" s="7" t="str">
        <f t="shared" si="8"/>
        <v/>
      </c>
    </row>
    <row r="142" spans="1:8" x14ac:dyDescent="0.25">
      <c r="A142" s="1"/>
      <c r="B142" s="5"/>
      <c r="C142" s="8"/>
      <c r="D142" s="5" t="str">
        <f>IF(A142="","",VLOOKUP(A142,Recipes!$A$2:$R$999,17,FALSE))</f>
        <v/>
      </c>
      <c r="E142" s="5" t="str">
        <f>IF(A142="","",VLOOKUP(A142,Recipes!$A$2:$R$999,18,FALSE))</f>
        <v/>
      </c>
      <c r="F142" s="5" t="str">
        <f t="shared" si="6"/>
        <v/>
      </c>
      <c r="G142" s="5" t="str">
        <f t="shared" si="7"/>
        <v/>
      </c>
      <c r="H142" s="7" t="str">
        <f t="shared" si="8"/>
        <v/>
      </c>
    </row>
    <row r="143" spans="1:8" x14ac:dyDescent="0.25">
      <c r="A143" s="1"/>
      <c r="B143" s="5"/>
      <c r="C143" s="8"/>
      <c r="D143" s="5" t="str">
        <f>IF(A143="","",VLOOKUP(A143,Recipes!$A$2:$R$999,17,FALSE))</f>
        <v/>
      </c>
      <c r="E143" s="5" t="str">
        <f>IF(A143="","",VLOOKUP(A143,Recipes!$A$2:$R$999,18,FALSE))</f>
        <v/>
      </c>
      <c r="F143" s="5" t="str">
        <f t="shared" si="6"/>
        <v/>
      </c>
      <c r="G143" s="5" t="str">
        <f t="shared" si="7"/>
        <v/>
      </c>
      <c r="H143" s="7" t="str">
        <f t="shared" si="8"/>
        <v/>
      </c>
    </row>
    <row r="144" spans="1:8" x14ac:dyDescent="0.25">
      <c r="A144" s="1"/>
      <c r="B144" s="5"/>
      <c r="C144" s="8"/>
      <c r="D144" s="5" t="str">
        <f>IF(A144="","",VLOOKUP(A144,Recipes!$A$2:$R$999,17,FALSE))</f>
        <v/>
      </c>
      <c r="E144" s="5" t="str">
        <f>IF(A144="","",VLOOKUP(A144,Recipes!$A$2:$R$999,18,FALSE))</f>
        <v/>
      </c>
      <c r="F144" s="5" t="str">
        <f t="shared" si="6"/>
        <v/>
      </c>
      <c r="G144" s="5" t="str">
        <f t="shared" si="7"/>
        <v/>
      </c>
      <c r="H144" s="7" t="str">
        <f t="shared" si="8"/>
        <v/>
      </c>
    </row>
    <row r="145" spans="1:8" x14ac:dyDescent="0.25">
      <c r="A145" s="1"/>
      <c r="B145" s="5"/>
      <c r="C145" s="8"/>
      <c r="D145" s="5" t="str">
        <f>IF(A145="","",VLOOKUP(A145,Recipes!$A$2:$R$999,17,FALSE))</f>
        <v/>
      </c>
      <c r="E145" s="5" t="str">
        <f>IF(A145="","",VLOOKUP(A145,Recipes!$A$2:$R$999,18,FALSE))</f>
        <v/>
      </c>
      <c r="F145" s="5" t="str">
        <f t="shared" si="6"/>
        <v/>
      </c>
      <c r="G145" s="5" t="str">
        <f t="shared" si="7"/>
        <v/>
      </c>
      <c r="H145" s="7" t="str">
        <f t="shared" si="8"/>
        <v/>
      </c>
    </row>
    <row r="146" spans="1:8" x14ac:dyDescent="0.25">
      <c r="A146" s="1"/>
      <c r="B146" s="5"/>
      <c r="C146" s="8"/>
      <c r="D146" s="5" t="str">
        <f>IF(A146="","",VLOOKUP(A146,Recipes!$A$2:$R$999,17,FALSE))</f>
        <v/>
      </c>
      <c r="E146" s="5" t="str">
        <f>IF(A146="","",VLOOKUP(A146,Recipes!$A$2:$R$999,18,FALSE))</f>
        <v/>
      </c>
      <c r="F146" s="5" t="str">
        <f t="shared" si="6"/>
        <v/>
      </c>
      <c r="G146" s="5" t="str">
        <f t="shared" si="7"/>
        <v/>
      </c>
      <c r="H146" s="7" t="str">
        <f t="shared" si="8"/>
        <v/>
      </c>
    </row>
    <row r="147" spans="1:8" x14ac:dyDescent="0.25">
      <c r="A147" s="1"/>
      <c r="B147" s="5"/>
      <c r="C147" s="8"/>
      <c r="D147" s="5" t="str">
        <f>IF(A147="","",VLOOKUP(A147,Recipes!$A$2:$R$999,17,FALSE))</f>
        <v/>
      </c>
      <c r="E147" s="5" t="str">
        <f>IF(A147="","",VLOOKUP(A147,Recipes!$A$2:$R$999,18,FALSE))</f>
        <v/>
      </c>
      <c r="F147" s="5" t="str">
        <f t="shared" si="6"/>
        <v/>
      </c>
      <c r="G147" s="5" t="str">
        <f t="shared" si="7"/>
        <v/>
      </c>
      <c r="H147" s="7" t="str">
        <f t="shared" si="8"/>
        <v/>
      </c>
    </row>
    <row r="148" spans="1:8" x14ac:dyDescent="0.25">
      <c r="A148" s="1"/>
      <c r="B148" s="5"/>
      <c r="C148" s="8"/>
      <c r="D148" s="5" t="str">
        <f>IF(A148="","",VLOOKUP(A148,Recipes!$A$2:$R$999,17,FALSE))</f>
        <v/>
      </c>
      <c r="E148" s="5" t="str">
        <f>IF(A148="","",VLOOKUP(A148,Recipes!$A$2:$R$999,18,FALSE))</f>
        <v/>
      </c>
      <c r="F148" s="5" t="str">
        <f t="shared" si="6"/>
        <v/>
      </c>
      <c r="G148" s="5" t="str">
        <f t="shared" si="7"/>
        <v/>
      </c>
      <c r="H148" s="7" t="str">
        <f t="shared" si="8"/>
        <v/>
      </c>
    </row>
    <row r="149" spans="1:8" x14ac:dyDescent="0.25">
      <c r="A149" s="1"/>
      <c r="B149" s="5"/>
      <c r="C149" s="8"/>
      <c r="D149" s="5" t="str">
        <f>IF(A149="","",VLOOKUP(A149,Recipes!$A$2:$R$999,17,FALSE))</f>
        <v/>
      </c>
      <c r="E149" s="5" t="str">
        <f>IF(A149="","",VLOOKUP(A149,Recipes!$A$2:$R$999,18,FALSE))</f>
        <v/>
      </c>
      <c r="F149" s="5" t="str">
        <f t="shared" si="6"/>
        <v/>
      </c>
      <c r="G149" s="5" t="str">
        <f t="shared" si="7"/>
        <v/>
      </c>
      <c r="H149" s="7" t="str">
        <f t="shared" si="8"/>
        <v/>
      </c>
    </row>
    <row r="150" spans="1:8" x14ac:dyDescent="0.25">
      <c r="A150" s="1"/>
      <c r="B150" s="5"/>
      <c r="C150" s="8"/>
      <c r="D150" s="5" t="str">
        <f>IF(A150="","",VLOOKUP(A150,Recipes!$A$2:$R$999,17,FALSE))</f>
        <v/>
      </c>
      <c r="E150" s="5" t="str">
        <f>IF(A150="","",VLOOKUP(A150,Recipes!$A$2:$R$999,18,FALSE))</f>
        <v/>
      </c>
      <c r="F150" s="5" t="str">
        <f t="shared" si="6"/>
        <v/>
      </c>
      <c r="G150" s="5" t="str">
        <f t="shared" si="7"/>
        <v/>
      </c>
      <c r="H150" s="7" t="str">
        <f t="shared" si="8"/>
        <v/>
      </c>
    </row>
    <row r="151" spans="1:8" x14ac:dyDescent="0.25">
      <c r="A151" s="1"/>
      <c r="B151" s="5"/>
      <c r="C151" s="8"/>
      <c r="D151" s="5" t="str">
        <f>IF(A151="","",VLOOKUP(A151,Recipes!$A$2:$R$999,17,FALSE))</f>
        <v/>
      </c>
      <c r="E151" s="5" t="str">
        <f>IF(A151="","",VLOOKUP(A151,Recipes!$A$2:$R$999,18,FALSE))</f>
        <v/>
      </c>
      <c r="F151" s="5" t="str">
        <f t="shared" si="6"/>
        <v/>
      </c>
      <c r="G151" s="5" t="str">
        <f t="shared" si="7"/>
        <v/>
      </c>
      <c r="H151" s="7" t="str">
        <f t="shared" si="8"/>
        <v/>
      </c>
    </row>
    <row r="152" spans="1:8" x14ac:dyDescent="0.25">
      <c r="A152" s="1"/>
      <c r="B152" s="5"/>
      <c r="C152" s="8"/>
      <c r="D152" s="5" t="str">
        <f>IF(A152="","",VLOOKUP(A152,Recipes!$A$2:$R$999,17,FALSE))</f>
        <v/>
      </c>
      <c r="E152" s="5" t="str">
        <f>IF(A152="","",VLOOKUP(A152,Recipes!$A$2:$R$999,18,FALSE))</f>
        <v/>
      </c>
      <c r="F152" s="5" t="str">
        <f t="shared" si="6"/>
        <v/>
      </c>
      <c r="G152" s="5" t="str">
        <f t="shared" si="7"/>
        <v/>
      </c>
      <c r="H152" s="7" t="str">
        <f t="shared" si="8"/>
        <v/>
      </c>
    </row>
    <row r="153" spans="1:8" x14ac:dyDescent="0.25">
      <c r="A153" s="1"/>
      <c r="B153" s="5"/>
      <c r="C153" s="8"/>
      <c r="D153" s="5" t="str">
        <f>IF(A153="","",VLOOKUP(A153,Recipes!$A$2:$R$999,17,FALSE))</f>
        <v/>
      </c>
      <c r="E153" s="5" t="str">
        <f>IF(A153="","",VLOOKUP(A153,Recipes!$A$2:$R$999,18,FALSE))</f>
        <v/>
      </c>
      <c r="F153" s="5" t="str">
        <f t="shared" si="6"/>
        <v/>
      </c>
      <c r="G153" s="5" t="str">
        <f t="shared" si="7"/>
        <v/>
      </c>
      <c r="H153" s="7" t="str">
        <f t="shared" si="8"/>
        <v/>
      </c>
    </row>
    <row r="154" spans="1:8" x14ac:dyDescent="0.25">
      <c r="A154" s="1"/>
      <c r="B154" s="5"/>
      <c r="C154" s="8"/>
      <c r="D154" s="5" t="str">
        <f>IF(A154="","",VLOOKUP(A154,Recipes!$A$2:$R$999,17,FALSE))</f>
        <v/>
      </c>
      <c r="E154" s="5" t="str">
        <f>IF(A154="","",VLOOKUP(A154,Recipes!$A$2:$R$999,18,FALSE))</f>
        <v/>
      </c>
      <c r="F154" s="5" t="str">
        <f t="shared" si="6"/>
        <v/>
      </c>
      <c r="G154" s="5" t="str">
        <f t="shared" si="7"/>
        <v/>
      </c>
      <c r="H154" s="7" t="str">
        <f t="shared" si="8"/>
        <v/>
      </c>
    </row>
    <row r="155" spans="1:8" x14ac:dyDescent="0.25">
      <c r="A155" s="1"/>
      <c r="B155" s="5"/>
      <c r="C155" s="8"/>
      <c r="D155" s="5" t="str">
        <f>IF(A155="","",VLOOKUP(A155,Recipes!$A$2:$R$999,17,FALSE))</f>
        <v/>
      </c>
      <c r="E155" s="5" t="str">
        <f>IF(A155="","",VLOOKUP(A155,Recipes!$A$2:$R$999,18,FALSE))</f>
        <v/>
      </c>
      <c r="F155" s="5" t="str">
        <f t="shared" si="6"/>
        <v/>
      </c>
      <c r="G155" s="5" t="str">
        <f t="shared" si="7"/>
        <v/>
      </c>
      <c r="H155" s="7" t="str">
        <f t="shared" si="8"/>
        <v/>
      </c>
    </row>
    <row r="156" spans="1:8" x14ac:dyDescent="0.25">
      <c r="A156" s="1"/>
      <c r="B156" s="5"/>
      <c r="C156" s="8"/>
      <c r="D156" s="5" t="str">
        <f>IF(A156="","",VLOOKUP(A156,Recipes!$A$2:$R$999,17,FALSE))</f>
        <v/>
      </c>
      <c r="E156" s="5" t="str">
        <f>IF(A156="","",VLOOKUP(A156,Recipes!$A$2:$R$999,18,FALSE))</f>
        <v/>
      </c>
      <c r="F156" s="5" t="str">
        <f t="shared" si="6"/>
        <v/>
      </c>
      <c r="G156" s="5" t="str">
        <f t="shared" si="7"/>
        <v/>
      </c>
      <c r="H156" s="7" t="str">
        <f t="shared" si="8"/>
        <v/>
      </c>
    </row>
    <row r="157" spans="1:8" x14ac:dyDescent="0.25">
      <c r="A157" s="1"/>
      <c r="B157" s="5"/>
      <c r="C157" s="8"/>
      <c r="D157" s="5" t="str">
        <f>IF(A157="","",VLOOKUP(A157,Recipes!$A$2:$R$999,17,FALSE))</f>
        <v/>
      </c>
      <c r="E157" s="5" t="str">
        <f>IF(A157="","",VLOOKUP(A157,Recipes!$A$2:$R$999,18,FALSE))</f>
        <v/>
      </c>
      <c r="F157" s="5" t="str">
        <f t="shared" si="6"/>
        <v/>
      </c>
      <c r="G157" s="5" t="str">
        <f t="shared" si="7"/>
        <v/>
      </c>
      <c r="H157" s="7" t="str">
        <f t="shared" si="8"/>
        <v/>
      </c>
    </row>
    <row r="158" spans="1:8" x14ac:dyDescent="0.25">
      <c r="A158" s="1"/>
      <c r="B158" s="5"/>
      <c r="C158" s="8"/>
      <c r="D158" s="5" t="str">
        <f>IF(A158="","",VLOOKUP(A158,Recipes!$A$2:$R$999,17,FALSE))</f>
        <v/>
      </c>
      <c r="E158" s="5" t="str">
        <f>IF(A158="","",VLOOKUP(A158,Recipes!$A$2:$R$999,18,FALSE))</f>
        <v/>
      </c>
      <c r="F158" s="5" t="str">
        <f t="shared" si="6"/>
        <v/>
      </c>
      <c r="G158" s="5" t="str">
        <f t="shared" si="7"/>
        <v/>
      </c>
      <c r="H158" s="7" t="str">
        <f t="shared" si="8"/>
        <v/>
      </c>
    </row>
    <row r="159" spans="1:8" x14ac:dyDescent="0.25">
      <c r="A159" s="1"/>
      <c r="B159" s="5"/>
      <c r="C159" s="8"/>
      <c r="D159" s="5" t="str">
        <f>IF(A159="","",VLOOKUP(A159,Recipes!$A$2:$R$999,17,FALSE))</f>
        <v/>
      </c>
      <c r="E159" s="5" t="str">
        <f>IF(A159="","",VLOOKUP(A159,Recipes!$A$2:$R$999,18,FALSE))</f>
        <v/>
      </c>
      <c r="F159" s="5" t="str">
        <f t="shared" si="6"/>
        <v/>
      </c>
      <c r="G159" s="5" t="str">
        <f t="shared" si="7"/>
        <v/>
      </c>
      <c r="H159" s="7" t="str">
        <f t="shared" si="8"/>
        <v/>
      </c>
    </row>
    <row r="160" spans="1:8" x14ac:dyDescent="0.25">
      <c r="A160" s="1"/>
      <c r="B160" s="5"/>
      <c r="C160" s="8"/>
      <c r="D160" s="5" t="str">
        <f>IF(A160="","",VLOOKUP(A160,Recipes!$A$2:$R$999,17,FALSE))</f>
        <v/>
      </c>
      <c r="E160" s="5" t="str">
        <f>IF(A160="","",VLOOKUP(A160,Recipes!$A$2:$R$999,18,FALSE))</f>
        <v/>
      </c>
      <c r="F160" s="5" t="str">
        <f t="shared" si="6"/>
        <v/>
      </c>
      <c r="G160" s="5" t="str">
        <f t="shared" si="7"/>
        <v/>
      </c>
      <c r="H160" s="7" t="str">
        <f t="shared" si="8"/>
        <v/>
      </c>
    </row>
    <row r="161" spans="1:8" x14ac:dyDescent="0.25">
      <c r="A161" s="1"/>
      <c r="B161" s="5"/>
      <c r="C161" s="8"/>
      <c r="D161" s="5" t="str">
        <f>IF(A161="","",VLOOKUP(A161,Recipes!$A$2:$R$999,17,FALSE))</f>
        <v/>
      </c>
      <c r="E161" s="5" t="str">
        <f>IF(A161="","",VLOOKUP(A161,Recipes!$A$2:$R$999,18,FALSE))</f>
        <v/>
      </c>
      <c r="F161" s="5" t="str">
        <f t="shared" si="6"/>
        <v/>
      </c>
      <c r="G161" s="5" t="str">
        <f t="shared" si="7"/>
        <v/>
      </c>
      <c r="H161" s="7" t="str">
        <f t="shared" si="8"/>
        <v/>
      </c>
    </row>
    <row r="162" spans="1:8" x14ac:dyDescent="0.25">
      <c r="A162" s="1"/>
      <c r="B162" s="5"/>
      <c r="C162" s="8"/>
      <c r="D162" s="5" t="str">
        <f>IF(A162="","",VLOOKUP(A162,Recipes!$A$2:$R$999,17,FALSE))</f>
        <v/>
      </c>
      <c r="E162" s="5" t="str">
        <f>IF(A162="","",VLOOKUP(A162,Recipes!$A$2:$R$999,18,FALSE))</f>
        <v/>
      </c>
      <c r="F162" s="5" t="str">
        <f t="shared" si="6"/>
        <v/>
      </c>
      <c r="G162" s="5" t="str">
        <f t="shared" si="7"/>
        <v/>
      </c>
      <c r="H162" s="7" t="str">
        <f t="shared" si="8"/>
        <v/>
      </c>
    </row>
    <row r="163" spans="1:8" x14ac:dyDescent="0.25">
      <c r="A163" s="1"/>
      <c r="B163" s="5"/>
      <c r="C163" s="8"/>
      <c r="D163" s="5" t="str">
        <f>IF(A163="","",VLOOKUP(A163,Recipes!$A$2:$R$999,17,FALSE))</f>
        <v/>
      </c>
      <c r="E163" s="5" t="str">
        <f>IF(A163="","",VLOOKUP(A163,Recipes!$A$2:$R$999,18,FALSE))</f>
        <v/>
      </c>
      <c r="F163" s="5" t="str">
        <f t="shared" si="6"/>
        <v/>
      </c>
      <c r="G163" s="5" t="str">
        <f t="shared" si="7"/>
        <v/>
      </c>
      <c r="H163" s="7" t="str">
        <f t="shared" si="8"/>
        <v/>
      </c>
    </row>
    <row r="164" spans="1:8" x14ac:dyDescent="0.25">
      <c r="A164" s="1"/>
      <c r="B164" s="5"/>
      <c r="C164" s="8"/>
      <c r="D164" s="5" t="str">
        <f>IF(A164="","",VLOOKUP(A164,Recipes!$A$2:$R$999,17,FALSE))</f>
        <v/>
      </c>
      <c r="E164" s="5" t="str">
        <f>IF(A164="","",VLOOKUP(A164,Recipes!$A$2:$R$999,18,FALSE))</f>
        <v/>
      </c>
      <c r="F164" s="5" t="str">
        <f t="shared" si="6"/>
        <v/>
      </c>
      <c r="G164" s="5" t="str">
        <f t="shared" si="7"/>
        <v/>
      </c>
      <c r="H164" s="7" t="str">
        <f t="shared" si="8"/>
        <v/>
      </c>
    </row>
    <row r="165" spans="1:8" x14ac:dyDescent="0.25">
      <c r="A165" s="1"/>
      <c r="B165" s="5"/>
      <c r="C165" s="8"/>
      <c r="D165" s="5" t="str">
        <f>IF(A165="","",VLOOKUP(A165,Recipes!$A$2:$R$999,17,FALSE))</f>
        <v/>
      </c>
      <c r="E165" s="5" t="str">
        <f>IF(A165="","",VLOOKUP(A165,Recipes!$A$2:$R$999,18,FALSE))</f>
        <v/>
      </c>
      <c r="F165" s="5" t="str">
        <f t="shared" si="6"/>
        <v/>
      </c>
      <c r="G165" s="5" t="str">
        <f t="shared" si="7"/>
        <v/>
      </c>
      <c r="H165" s="7" t="str">
        <f t="shared" si="8"/>
        <v/>
      </c>
    </row>
    <row r="166" spans="1:8" x14ac:dyDescent="0.25">
      <c r="A166" s="1"/>
      <c r="B166" s="5"/>
      <c r="C166" s="8"/>
      <c r="D166" s="5" t="str">
        <f>IF(A166="","",VLOOKUP(A166,Recipes!$A$2:$R$999,17,FALSE))</f>
        <v/>
      </c>
      <c r="E166" s="5" t="str">
        <f>IF(A166="","",VLOOKUP(A166,Recipes!$A$2:$R$999,18,FALSE))</f>
        <v/>
      </c>
      <c r="F166" s="5" t="str">
        <f t="shared" si="6"/>
        <v/>
      </c>
      <c r="G166" s="5" t="str">
        <f t="shared" si="7"/>
        <v/>
      </c>
      <c r="H166" s="7" t="str">
        <f t="shared" si="8"/>
        <v/>
      </c>
    </row>
    <row r="167" spans="1:8" x14ac:dyDescent="0.25">
      <c r="A167" s="1"/>
      <c r="B167" s="5"/>
      <c r="C167" s="8"/>
      <c r="D167" s="5" t="str">
        <f>IF(A167="","",VLOOKUP(A167,Recipes!$A$2:$R$999,17,FALSE))</f>
        <v/>
      </c>
      <c r="E167" s="5" t="str">
        <f>IF(A167="","",VLOOKUP(A167,Recipes!$A$2:$R$999,18,FALSE))</f>
        <v/>
      </c>
      <c r="F167" s="5" t="str">
        <f t="shared" si="6"/>
        <v/>
      </c>
      <c r="G167" s="5" t="str">
        <f t="shared" si="7"/>
        <v/>
      </c>
      <c r="H167" s="7" t="str">
        <f t="shared" si="8"/>
        <v/>
      </c>
    </row>
    <row r="168" spans="1:8" x14ac:dyDescent="0.25">
      <c r="A168" s="1"/>
      <c r="B168" s="5"/>
      <c r="C168" s="8"/>
      <c r="D168" s="5" t="str">
        <f>IF(A168="","",VLOOKUP(A168,Recipes!$A$2:$R$999,17,FALSE))</f>
        <v/>
      </c>
      <c r="E168" s="5" t="str">
        <f>IF(A168="","",VLOOKUP(A168,Recipes!$A$2:$R$999,18,FALSE))</f>
        <v/>
      </c>
      <c r="F168" s="5" t="str">
        <f t="shared" si="6"/>
        <v/>
      </c>
      <c r="G168" s="5" t="str">
        <f t="shared" si="7"/>
        <v/>
      </c>
      <c r="H168" s="7" t="str">
        <f t="shared" si="8"/>
        <v/>
      </c>
    </row>
    <row r="169" spans="1:8" x14ac:dyDescent="0.25">
      <c r="A169" s="1"/>
      <c r="B169" s="5"/>
      <c r="C169" s="8"/>
      <c r="D169" s="5" t="str">
        <f>IF(A169="","",VLOOKUP(A169,Recipes!$A$2:$R$999,17,FALSE))</f>
        <v/>
      </c>
      <c r="E169" s="5" t="str">
        <f>IF(A169="","",VLOOKUP(A169,Recipes!$A$2:$R$999,18,FALSE))</f>
        <v/>
      </c>
      <c r="F169" s="5" t="str">
        <f t="shared" si="6"/>
        <v/>
      </c>
      <c r="G169" s="5" t="str">
        <f t="shared" si="7"/>
        <v/>
      </c>
      <c r="H169" s="7" t="str">
        <f t="shared" si="8"/>
        <v/>
      </c>
    </row>
    <row r="170" spans="1:8" x14ac:dyDescent="0.25">
      <c r="A170" s="1"/>
      <c r="B170" s="5"/>
      <c r="C170" s="8"/>
      <c r="D170" s="5" t="str">
        <f>IF(A170="","",VLOOKUP(A170,Recipes!$A$2:$R$999,17,FALSE))</f>
        <v/>
      </c>
      <c r="E170" s="5" t="str">
        <f>IF(A170="","",VLOOKUP(A170,Recipes!$A$2:$R$999,18,FALSE))</f>
        <v/>
      </c>
      <c r="F170" s="5" t="str">
        <f t="shared" si="6"/>
        <v/>
      </c>
      <c r="G170" s="5" t="str">
        <f t="shared" si="7"/>
        <v/>
      </c>
      <c r="H170" s="7" t="str">
        <f t="shared" si="8"/>
        <v/>
      </c>
    </row>
    <row r="171" spans="1:8" x14ac:dyDescent="0.25">
      <c r="A171" s="1"/>
      <c r="B171" s="5"/>
      <c r="C171" s="8"/>
      <c r="D171" s="5" t="str">
        <f>IF(A171="","",VLOOKUP(A171,Recipes!$A$2:$R$999,17,FALSE))</f>
        <v/>
      </c>
      <c r="E171" s="5" t="str">
        <f>IF(A171="","",VLOOKUP(A171,Recipes!$A$2:$R$999,18,FALSE))</f>
        <v/>
      </c>
      <c r="F171" s="5" t="str">
        <f t="shared" si="6"/>
        <v/>
      </c>
      <c r="G171" s="5" t="str">
        <f t="shared" si="7"/>
        <v/>
      </c>
      <c r="H171" s="7" t="str">
        <f t="shared" si="8"/>
        <v/>
      </c>
    </row>
    <row r="172" spans="1:8" x14ac:dyDescent="0.25">
      <c r="A172" s="1"/>
      <c r="B172" s="5"/>
      <c r="C172" s="8"/>
      <c r="D172" s="5" t="str">
        <f>IF(A172="","",VLOOKUP(A172,Recipes!$A$2:$R$999,17,FALSE))</f>
        <v/>
      </c>
      <c r="E172" s="5" t="str">
        <f>IF(A172="","",VLOOKUP(A172,Recipes!$A$2:$R$999,18,FALSE))</f>
        <v/>
      </c>
      <c r="F172" s="5" t="str">
        <f t="shared" si="6"/>
        <v/>
      </c>
      <c r="G172" s="5" t="str">
        <f t="shared" si="7"/>
        <v/>
      </c>
      <c r="H172" s="7" t="str">
        <f t="shared" si="8"/>
        <v/>
      </c>
    </row>
    <row r="173" spans="1:8" x14ac:dyDescent="0.25">
      <c r="A173" s="1"/>
      <c r="B173" s="5"/>
      <c r="C173" s="8"/>
      <c r="D173" s="5" t="str">
        <f>IF(A173="","",VLOOKUP(A173,Recipes!$A$2:$R$999,17,FALSE))</f>
        <v/>
      </c>
      <c r="E173" s="5" t="str">
        <f>IF(A173="","",VLOOKUP(A173,Recipes!$A$2:$R$999,18,FALSE))</f>
        <v/>
      </c>
      <c r="F173" s="5" t="str">
        <f t="shared" si="6"/>
        <v/>
      </c>
      <c r="G173" s="5" t="str">
        <f t="shared" si="7"/>
        <v/>
      </c>
      <c r="H173" s="7" t="str">
        <f t="shared" si="8"/>
        <v/>
      </c>
    </row>
    <row r="174" spans="1:8" x14ac:dyDescent="0.25">
      <c r="A174" s="1"/>
      <c r="B174" s="5"/>
      <c r="C174" s="8"/>
      <c r="D174" s="5" t="str">
        <f>IF(A174="","",VLOOKUP(A174,Recipes!$A$2:$R$999,17,FALSE))</f>
        <v/>
      </c>
      <c r="E174" s="5" t="str">
        <f>IF(A174="","",VLOOKUP(A174,Recipes!$A$2:$R$999,18,FALSE))</f>
        <v/>
      </c>
      <c r="F174" s="5" t="str">
        <f t="shared" si="6"/>
        <v/>
      </c>
      <c r="G174" s="5" t="str">
        <f t="shared" si="7"/>
        <v/>
      </c>
      <c r="H174" s="7" t="str">
        <f t="shared" si="8"/>
        <v/>
      </c>
    </row>
    <row r="175" spans="1:8" x14ac:dyDescent="0.25">
      <c r="A175" s="1"/>
      <c r="B175" s="5"/>
      <c r="C175" s="8"/>
      <c r="D175" s="5" t="str">
        <f>IF(A175="","",VLOOKUP(A175,Recipes!$A$2:$R$999,17,FALSE))</f>
        <v/>
      </c>
      <c r="E175" s="5" t="str">
        <f>IF(A175="","",VLOOKUP(A175,Recipes!$A$2:$R$999,18,FALSE))</f>
        <v/>
      </c>
      <c r="F175" s="5" t="str">
        <f t="shared" si="6"/>
        <v/>
      </c>
      <c r="G175" s="5" t="str">
        <f t="shared" si="7"/>
        <v/>
      </c>
      <c r="H175" s="7" t="str">
        <f t="shared" si="8"/>
        <v/>
      </c>
    </row>
    <row r="176" spans="1:8" x14ac:dyDescent="0.25">
      <c r="A176" s="1"/>
      <c r="B176" s="5"/>
      <c r="C176" s="8"/>
      <c r="D176" s="5" t="str">
        <f>IF(A176="","",VLOOKUP(A176,Recipes!$A$2:$R$999,17,FALSE))</f>
        <v/>
      </c>
      <c r="E176" s="5" t="str">
        <f>IF(A176="","",VLOOKUP(A176,Recipes!$A$2:$R$999,18,FALSE))</f>
        <v/>
      </c>
      <c r="F176" s="5" t="str">
        <f t="shared" si="6"/>
        <v/>
      </c>
      <c r="G176" s="5" t="str">
        <f t="shared" si="7"/>
        <v/>
      </c>
      <c r="H176" s="7" t="str">
        <f t="shared" si="8"/>
        <v/>
      </c>
    </row>
    <row r="177" spans="1:8" x14ac:dyDescent="0.25">
      <c r="A177" s="1"/>
      <c r="B177" s="5"/>
      <c r="C177" s="8"/>
      <c r="D177" s="5" t="str">
        <f>IF(A177="","",VLOOKUP(A177,Recipes!$A$2:$R$999,17,FALSE))</f>
        <v/>
      </c>
      <c r="E177" s="5" t="str">
        <f>IF(A177="","",VLOOKUP(A177,Recipes!$A$2:$R$999,18,FALSE))</f>
        <v/>
      </c>
      <c r="F177" s="5" t="str">
        <f t="shared" si="6"/>
        <v/>
      </c>
      <c r="G177" s="5" t="str">
        <f t="shared" si="7"/>
        <v/>
      </c>
      <c r="H177" s="7" t="str">
        <f t="shared" si="8"/>
        <v/>
      </c>
    </row>
    <row r="178" spans="1:8" x14ac:dyDescent="0.25">
      <c r="A178" s="1"/>
      <c r="B178" s="5"/>
      <c r="C178" s="8"/>
      <c r="D178" s="5" t="str">
        <f>IF(A178="","",VLOOKUP(A178,Recipes!$A$2:$R$999,17,FALSE))</f>
        <v/>
      </c>
      <c r="E178" s="5" t="str">
        <f>IF(A178="","",VLOOKUP(A178,Recipes!$A$2:$R$999,18,FALSE))</f>
        <v/>
      </c>
      <c r="F178" s="5" t="str">
        <f t="shared" si="6"/>
        <v/>
      </c>
      <c r="G178" s="5" t="str">
        <f t="shared" si="7"/>
        <v/>
      </c>
      <c r="H178" s="7" t="str">
        <f t="shared" si="8"/>
        <v/>
      </c>
    </row>
    <row r="179" spans="1:8" x14ac:dyDescent="0.25">
      <c r="A179" s="1"/>
      <c r="B179" s="5"/>
      <c r="C179" s="8"/>
      <c r="D179" s="5" t="str">
        <f>IF(A179="","",VLOOKUP(A179,Recipes!$A$2:$R$999,17,FALSE))</f>
        <v/>
      </c>
      <c r="E179" s="5" t="str">
        <f>IF(A179="","",VLOOKUP(A179,Recipes!$A$2:$R$999,18,FALSE))</f>
        <v/>
      </c>
      <c r="F179" s="5" t="str">
        <f t="shared" si="6"/>
        <v/>
      </c>
      <c r="G179" s="5" t="str">
        <f t="shared" si="7"/>
        <v/>
      </c>
      <c r="H179" s="7" t="str">
        <f t="shared" si="8"/>
        <v/>
      </c>
    </row>
    <row r="180" spans="1:8" x14ac:dyDescent="0.25">
      <c r="A180" s="1"/>
      <c r="B180" s="5"/>
      <c r="C180" s="8"/>
      <c r="D180" s="5" t="str">
        <f>IF(A180="","",VLOOKUP(A180,Recipes!$A$2:$R$999,17,FALSE))</f>
        <v/>
      </c>
      <c r="E180" s="5" t="str">
        <f>IF(A180="","",VLOOKUP(A180,Recipes!$A$2:$R$999,18,FALSE))</f>
        <v/>
      </c>
      <c r="F180" s="5" t="str">
        <f t="shared" si="6"/>
        <v/>
      </c>
      <c r="G180" s="5" t="str">
        <f t="shared" si="7"/>
        <v/>
      </c>
      <c r="H180" s="7" t="str">
        <f t="shared" si="8"/>
        <v/>
      </c>
    </row>
    <row r="181" spans="1:8" x14ac:dyDescent="0.25">
      <c r="A181" s="1"/>
      <c r="B181" s="5"/>
      <c r="C181" s="8"/>
      <c r="D181" s="5" t="str">
        <f>IF(A181="","",VLOOKUP(A181,Recipes!$A$2:$R$999,17,FALSE))</f>
        <v/>
      </c>
      <c r="E181" s="5" t="str">
        <f>IF(A181="","",VLOOKUP(A181,Recipes!$A$2:$R$999,18,FALSE))</f>
        <v/>
      </c>
      <c r="F181" s="5" t="str">
        <f t="shared" si="6"/>
        <v/>
      </c>
      <c r="G181" s="5" t="str">
        <f t="shared" si="7"/>
        <v/>
      </c>
      <c r="H181" s="7" t="str">
        <f t="shared" si="8"/>
        <v/>
      </c>
    </row>
    <row r="182" spans="1:8" x14ac:dyDescent="0.25">
      <c r="A182" s="1"/>
      <c r="B182" s="5"/>
      <c r="C182" s="8"/>
      <c r="D182" s="5" t="str">
        <f>IF(A182="","",VLOOKUP(A182,Recipes!$A$2:$R$999,17,FALSE))</f>
        <v/>
      </c>
      <c r="E182" s="5" t="str">
        <f>IF(A182="","",VLOOKUP(A182,Recipes!$A$2:$R$999,18,FALSE))</f>
        <v/>
      </c>
      <c r="F182" s="5" t="str">
        <f t="shared" si="6"/>
        <v/>
      </c>
      <c r="G182" s="5" t="str">
        <f t="shared" si="7"/>
        <v/>
      </c>
      <c r="H182" s="7" t="str">
        <f t="shared" si="8"/>
        <v/>
      </c>
    </row>
    <row r="183" spans="1:8" x14ac:dyDescent="0.25">
      <c r="A183" s="1"/>
      <c r="B183" s="5"/>
      <c r="C183" s="8"/>
      <c r="D183" s="5" t="str">
        <f>IF(A183="","",VLOOKUP(A183,Recipes!$A$2:$R$999,17,FALSE))</f>
        <v/>
      </c>
      <c r="E183" s="5" t="str">
        <f>IF(A183="","",VLOOKUP(A183,Recipes!$A$2:$R$999,18,FALSE))</f>
        <v/>
      </c>
      <c r="F183" s="5" t="str">
        <f t="shared" si="6"/>
        <v/>
      </c>
      <c r="G183" s="5" t="str">
        <f t="shared" si="7"/>
        <v/>
      </c>
      <c r="H183" s="7" t="str">
        <f t="shared" si="8"/>
        <v/>
      </c>
    </row>
    <row r="184" spans="1:8" x14ac:dyDescent="0.25">
      <c r="A184" s="1"/>
      <c r="B184" s="5"/>
      <c r="C184" s="8"/>
      <c r="D184" s="5" t="str">
        <f>IF(A184="","",VLOOKUP(A184,Recipes!$A$2:$R$999,17,FALSE))</f>
        <v/>
      </c>
      <c r="E184" s="5" t="str">
        <f>IF(A184="","",VLOOKUP(A184,Recipes!$A$2:$R$999,18,FALSE))</f>
        <v/>
      </c>
      <c r="F184" s="5" t="str">
        <f t="shared" si="6"/>
        <v/>
      </c>
      <c r="G184" s="5" t="str">
        <f t="shared" si="7"/>
        <v/>
      </c>
      <c r="H184" s="7" t="str">
        <f t="shared" si="8"/>
        <v/>
      </c>
    </row>
    <row r="185" spans="1:8" x14ac:dyDescent="0.25">
      <c r="A185" s="1"/>
      <c r="B185" s="5"/>
      <c r="C185" s="8"/>
      <c r="D185" s="5" t="str">
        <f>IF(A185="","",VLOOKUP(A185,Recipes!$A$2:$R$999,17,FALSE))</f>
        <v/>
      </c>
      <c r="E185" s="5" t="str">
        <f>IF(A185="","",VLOOKUP(A185,Recipes!$A$2:$R$999,18,FALSE))</f>
        <v/>
      </c>
      <c r="F185" s="5" t="str">
        <f t="shared" si="6"/>
        <v/>
      </c>
      <c r="G185" s="5" t="str">
        <f t="shared" si="7"/>
        <v/>
      </c>
      <c r="H185" s="7" t="str">
        <f t="shared" si="8"/>
        <v/>
      </c>
    </row>
    <row r="186" spans="1:8" x14ac:dyDescent="0.25">
      <c r="A186" s="1"/>
      <c r="B186" s="5"/>
      <c r="C186" s="8"/>
      <c r="D186" s="5" t="str">
        <f>IF(A186="","",VLOOKUP(A186,Recipes!$A$2:$R$999,17,FALSE))</f>
        <v/>
      </c>
      <c r="E186" s="5" t="str">
        <f>IF(A186="","",VLOOKUP(A186,Recipes!$A$2:$R$999,18,FALSE))</f>
        <v/>
      </c>
      <c r="F186" s="5" t="str">
        <f t="shared" si="6"/>
        <v/>
      </c>
      <c r="G186" s="5" t="str">
        <f t="shared" si="7"/>
        <v/>
      </c>
      <c r="H186" s="7" t="str">
        <f t="shared" si="8"/>
        <v/>
      </c>
    </row>
    <row r="187" spans="1:8" x14ac:dyDescent="0.25">
      <c r="A187" s="1"/>
      <c r="B187" s="5"/>
      <c r="C187" s="8"/>
      <c r="D187" s="5" t="str">
        <f>IF(A187="","",VLOOKUP(A187,Recipes!$A$2:$R$999,17,FALSE))</f>
        <v/>
      </c>
      <c r="E187" s="5" t="str">
        <f>IF(A187="","",VLOOKUP(A187,Recipes!$A$2:$R$999,18,FALSE))</f>
        <v/>
      </c>
      <c r="F187" s="5" t="str">
        <f t="shared" si="6"/>
        <v/>
      </c>
      <c r="G187" s="5" t="str">
        <f t="shared" si="7"/>
        <v/>
      </c>
      <c r="H187" s="7" t="str">
        <f t="shared" si="8"/>
        <v/>
      </c>
    </row>
    <row r="188" spans="1:8" x14ac:dyDescent="0.25">
      <c r="A188" s="1"/>
      <c r="B188" s="5"/>
      <c r="C188" s="8"/>
      <c r="D188" s="5" t="str">
        <f>IF(A188="","",VLOOKUP(A188,Recipes!$A$2:$R$999,17,FALSE))</f>
        <v/>
      </c>
      <c r="E188" s="5" t="str">
        <f>IF(A188="","",VLOOKUP(A188,Recipes!$A$2:$R$999,18,FALSE))</f>
        <v/>
      </c>
      <c r="F188" s="5" t="str">
        <f t="shared" si="6"/>
        <v/>
      </c>
      <c r="G188" s="5" t="str">
        <f t="shared" si="7"/>
        <v/>
      </c>
      <c r="H188" s="7" t="str">
        <f t="shared" si="8"/>
        <v/>
      </c>
    </row>
    <row r="189" spans="1:8" x14ac:dyDescent="0.25">
      <c r="A189" s="1"/>
      <c r="B189" s="5"/>
      <c r="C189" s="8"/>
      <c r="D189" s="5" t="str">
        <f>IF(A189="","",VLOOKUP(A189,Recipes!$A$2:$R$999,17,FALSE))</f>
        <v/>
      </c>
      <c r="E189" s="5" t="str">
        <f>IF(A189="","",VLOOKUP(A189,Recipes!$A$2:$R$999,18,FALSE))</f>
        <v/>
      </c>
      <c r="F189" s="5" t="str">
        <f t="shared" si="6"/>
        <v/>
      </c>
      <c r="G189" s="5" t="str">
        <f t="shared" si="7"/>
        <v/>
      </c>
      <c r="H189" s="7" t="str">
        <f t="shared" si="8"/>
        <v/>
      </c>
    </row>
    <row r="190" spans="1:8" x14ac:dyDescent="0.25">
      <c r="A190" s="1"/>
      <c r="B190" s="5"/>
      <c r="C190" s="8"/>
      <c r="D190" s="5" t="str">
        <f>IF(A190="","",VLOOKUP(A190,Recipes!$A$2:$R$999,17,FALSE))</f>
        <v/>
      </c>
      <c r="E190" s="5" t="str">
        <f>IF(A190="","",VLOOKUP(A190,Recipes!$A$2:$R$999,18,FALSE))</f>
        <v/>
      </c>
      <c r="F190" s="5" t="str">
        <f t="shared" si="6"/>
        <v/>
      </c>
      <c r="G190" s="5" t="str">
        <f t="shared" si="7"/>
        <v/>
      </c>
      <c r="H190" s="7" t="str">
        <f t="shared" si="8"/>
        <v/>
      </c>
    </row>
    <row r="191" spans="1:8" x14ac:dyDescent="0.25">
      <c r="A191" s="1"/>
      <c r="B191" s="5"/>
      <c r="C191" s="8"/>
      <c r="D191" s="5" t="str">
        <f>IF(A191="","",VLOOKUP(A191,Recipes!$A$2:$R$999,17,FALSE))</f>
        <v/>
      </c>
      <c r="E191" s="5" t="str">
        <f>IF(A191="","",VLOOKUP(A191,Recipes!$A$2:$R$999,18,FALSE))</f>
        <v/>
      </c>
      <c r="F191" s="5" t="str">
        <f t="shared" si="6"/>
        <v/>
      </c>
      <c r="G191" s="5" t="str">
        <f t="shared" si="7"/>
        <v/>
      </c>
      <c r="H191" s="7" t="str">
        <f t="shared" si="8"/>
        <v/>
      </c>
    </row>
    <row r="192" spans="1:8" x14ac:dyDescent="0.25">
      <c r="A192" s="1"/>
      <c r="B192" s="5"/>
      <c r="C192" s="8"/>
      <c r="D192" s="5" t="str">
        <f>IF(A192="","",VLOOKUP(A192,Recipes!$A$2:$R$999,17,FALSE))</f>
        <v/>
      </c>
      <c r="E192" s="5" t="str">
        <f>IF(A192="","",VLOOKUP(A192,Recipes!$A$2:$R$999,18,FALSE))</f>
        <v/>
      </c>
      <c r="F192" s="5" t="str">
        <f t="shared" si="6"/>
        <v/>
      </c>
      <c r="G192" s="5" t="str">
        <f t="shared" si="7"/>
        <v/>
      </c>
      <c r="H192" s="7" t="str">
        <f t="shared" si="8"/>
        <v/>
      </c>
    </row>
    <row r="193" spans="1:8" x14ac:dyDescent="0.25">
      <c r="A193" s="1"/>
      <c r="B193" s="5"/>
      <c r="C193" s="8"/>
      <c r="D193" s="5" t="str">
        <f>IF(A193="","",VLOOKUP(A193,Recipes!$A$2:$R$999,17,FALSE))</f>
        <v/>
      </c>
      <c r="E193" s="5" t="str">
        <f>IF(A193="","",VLOOKUP(A193,Recipes!$A$2:$R$999,18,FALSE))</f>
        <v/>
      </c>
      <c r="F193" s="5" t="str">
        <f t="shared" si="6"/>
        <v/>
      </c>
      <c r="G193" s="5" t="str">
        <f t="shared" si="7"/>
        <v/>
      </c>
      <c r="H193" s="7" t="str">
        <f t="shared" si="8"/>
        <v/>
      </c>
    </row>
    <row r="194" spans="1:8" x14ac:dyDescent="0.25">
      <c r="A194" s="1"/>
      <c r="B194" s="5"/>
      <c r="C194" s="8"/>
      <c r="D194" s="5" t="str">
        <f>IF(A194="","",VLOOKUP(A194,Recipes!$A$2:$R$999,17,FALSE))</f>
        <v/>
      </c>
      <c r="E194" s="5" t="str">
        <f>IF(A194="","",VLOOKUP(A194,Recipes!$A$2:$R$999,18,FALSE))</f>
        <v/>
      </c>
      <c r="F194" s="5" t="str">
        <f t="shared" si="6"/>
        <v/>
      </c>
      <c r="G194" s="5" t="str">
        <f t="shared" si="7"/>
        <v/>
      </c>
      <c r="H194" s="7" t="str">
        <f t="shared" si="8"/>
        <v/>
      </c>
    </row>
    <row r="195" spans="1:8" x14ac:dyDescent="0.25">
      <c r="A195" s="1"/>
      <c r="B195" s="5"/>
      <c r="C195" s="8"/>
      <c r="D195" s="5" t="str">
        <f>IF(A195="","",VLOOKUP(A195,Recipes!$A$2:$R$999,17,FALSE))</f>
        <v/>
      </c>
      <c r="E195" s="5" t="str">
        <f>IF(A195="","",VLOOKUP(A195,Recipes!$A$2:$R$999,18,FALSE))</f>
        <v/>
      </c>
      <c r="F195" s="5" t="str">
        <f t="shared" ref="F195:F258" si="9">IF(A195="","",
     IF(E195=G195,B195*0.95-D195,
         IF(G195="Silver",B195*0.95-D195*100,B195*0.95-D195/100)
     )
 )</f>
        <v/>
      </c>
      <c r="G195" s="5" t="str">
        <f t="shared" ref="G195:G258" si="10">IF(C195="","",C195)</f>
        <v/>
      </c>
      <c r="H195" s="7" t="str">
        <f t="shared" ref="H195:H258" si="11">IF(OR(F195="",B195=""),"",F195/B195)</f>
        <v/>
      </c>
    </row>
    <row r="196" spans="1:8" x14ac:dyDescent="0.25">
      <c r="A196" s="1"/>
      <c r="B196" s="5"/>
      <c r="C196" s="8"/>
      <c r="D196" s="5" t="str">
        <f>IF(A196="","",VLOOKUP(A196,Recipes!$A$2:$R$999,17,FALSE))</f>
        <v/>
      </c>
      <c r="E196" s="5" t="str">
        <f>IF(A196="","",VLOOKUP(A196,Recipes!$A$2:$R$999,18,FALSE))</f>
        <v/>
      </c>
      <c r="F196" s="5" t="str">
        <f t="shared" si="9"/>
        <v/>
      </c>
      <c r="G196" s="5" t="str">
        <f t="shared" si="10"/>
        <v/>
      </c>
      <c r="H196" s="7" t="str">
        <f t="shared" si="11"/>
        <v/>
      </c>
    </row>
    <row r="197" spans="1:8" x14ac:dyDescent="0.25">
      <c r="A197" s="1"/>
      <c r="B197" s="5"/>
      <c r="C197" s="8"/>
      <c r="D197" s="5" t="str">
        <f>IF(A197="","",VLOOKUP(A197,Recipes!$A$2:$R$999,17,FALSE))</f>
        <v/>
      </c>
      <c r="E197" s="5" t="str">
        <f>IF(A197="","",VLOOKUP(A197,Recipes!$A$2:$R$999,18,FALSE))</f>
        <v/>
      </c>
      <c r="F197" s="5" t="str">
        <f t="shared" si="9"/>
        <v/>
      </c>
      <c r="G197" s="5" t="str">
        <f t="shared" si="10"/>
        <v/>
      </c>
      <c r="H197" s="7" t="str">
        <f t="shared" si="11"/>
        <v/>
      </c>
    </row>
    <row r="198" spans="1:8" x14ac:dyDescent="0.25">
      <c r="A198" s="1"/>
      <c r="B198" s="5"/>
      <c r="C198" s="8"/>
      <c r="D198" s="5" t="str">
        <f>IF(A198="","",VLOOKUP(A198,Recipes!$A$2:$R$999,17,FALSE))</f>
        <v/>
      </c>
      <c r="E198" s="5" t="str">
        <f>IF(A198="","",VLOOKUP(A198,Recipes!$A$2:$R$999,18,FALSE))</f>
        <v/>
      </c>
      <c r="F198" s="5" t="str">
        <f t="shared" si="9"/>
        <v/>
      </c>
      <c r="G198" s="5" t="str">
        <f t="shared" si="10"/>
        <v/>
      </c>
      <c r="H198" s="7" t="str">
        <f t="shared" si="11"/>
        <v/>
      </c>
    </row>
    <row r="199" spans="1:8" x14ac:dyDescent="0.25">
      <c r="A199" s="1"/>
      <c r="B199" s="5"/>
      <c r="C199" s="8"/>
      <c r="D199" s="5" t="str">
        <f>IF(A199="","",VLOOKUP(A199,Recipes!$A$2:$R$999,17,FALSE))</f>
        <v/>
      </c>
      <c r="E199" s="5" t="str">
        <f>IF(A199="","",VLOOKUP(A199,Recipes!$A$2:$R$999,18,FALSE))</f>
        <v/>
      </c>
      <c r="F199" s="5" t="str">
        <f t="shared" si="9"/>
        <v/>
      </c>
      <c r="G199" s="5" t="str">
        <f t="shared" si="10"/>
        <v/>
      </c>
      <c r="H199" s="7" t="str">
        <f t="shared" si="11"/>
        <v/>
      </c>
    </row>
    <row r="200" spans="1:8" x14ac:dyDescent="0.25">
      <c r="A200" s="1"/>
      <c r="B200" s="5"/>
      <c r="C200" s="8"/>
      <c r="D200" s="5" t="str">
        <f>IF(A200="","",VLOOKUP(A200,Recipes!$A$2:$R$999,17,FALSE))</f>
        <v/>
      </c>
      <c r="E200" s="5" t="str">
        <f>IF(A200="","",VLOOKUP(A200,Recipes!$A$2:$R$999,18,FALSE))</f>
        <v/>
      </c>
      <c r="F200" s="5" t="str">
        <f t="shared" si="9"/>
        <v/>
      </c>
      <c r="G200" s="5" t="str">
        <f t="shared" si="10"/>
        <v/>
      </c>
      <c r="H200" s="7" t="str">
        <f t="shared" si="11"/>
        <v/>
      </c>
    </row>
    <row r="201" spans="1:8" x14ac:dyDescent="0.25">
      <c r="A201" s="1"/>
      <c r="B201" s="5"/>
      <c r="C201" s="8"/>
      <c r="D201" s="5" t="str">
        <f>IF(A201="","",VLOOKUP(A201,Recipes!$A$2:$R$999,17,FALSE))</f>
        <v/>
      </c>
      <c r="E201" s="5" t="str">
        <f>IF(A201="","",VLOOKUP(A201,Recipes!$A$2:$R$999,18,FALSE))</f>
        <v/>
      </c>
      <c r="F201" s="5" t="str">
        <f t="shared" si="9"/>
        <v/>
      </c>
      <c r="G201" s="5" t="str">
        <f t="shared" si="10"/>
        <v/>
      </c>
      <c r="H201" s="7" t="str">
        <f t="shared" si="11"/>
        <v/>
      </c>
    </row>
    <row r="202" spans="1:8" x14ac:dyDescent="0.25">
      <c r="A202" s="1"/>
      <c r="B202" s="5"/>
      <c r="C202" s="8"/>
      <c r="D202" s="5" t="str">
        <f>IF(A202="","",VLOOKUP(A202,Recipes!$A$2:$R$999,17,FALSE))</f>
        <v/>
      </c>
      <c r="E202" s="5" t="str">
        <f>IF(A202="","",VLOOKUP(A202,Recipes!$A$2:$R$999,18,FALSE))</f>
        <v/>
      </c>
      <c r="F202" s="5" t="str">
        <f t="shared" si="9"/>
        <v/>
      </c>
      <c r="G202" s="5" t="str">
        <f t="shared" si="10"/>
        <v/>
      </c>
      <c r="H202" s="7" t="str">
        <f t="shared" si="11"/>
        <v/>
      </c>
    </row>
    <row r="203" spans="1:8" x14ac:dyDescent="0.25">
      <c r="A203" s="1"/>
      <c r="B203" s="5"/>
      <c r="C203" s="8"/>
      <c r="D203" s="5" t="str">
        <f>IF(A203="","",VLOOKUP(A203,Recipes!$A$2:$R$999,17,FALSE))</f>
        <v/>
      </c>
      <c r="E203" s="5" t="str">
        <f>IF(A203="","",VLOOKUP(A203,Recipes!$A$2:$R$999,18,FALSE))</f>
        <v/>
      </c>
      <c r="F203" s="5" t="str">
        <f t="shared" si="9"/>
        <v/>
      </c>
      <c r="G203" s="5" t="str">
        <f t="shared" si="10"/>
        <v/>
      </c>
      <c r="H203" s="7" t="str">
        <f t="shared" si="11"/>
        <v/>
      </c>
    </row>
    <row r="204" spans="1:8" x14ac:dyDescent="0.25">
      <c r="A204" s="1"/>
      <c r="B204" s="5"/>
      <c r="C204" s="8"/>
      <c r="D204" s="5" t="str">
        <f>IF(A204="","",VLOOKUP(A204,Recipes!$A$2:$R$999,17,FALSE))</f>
        <v/>
      </c>
      <c r="E204" s="5" t="str">
        <f>IF(A204="","",VLOOKUP(A204,Recipes!$A$2:$R$999,18,FALSE))</f>
        <v/>
      </c>
      <c r="F204" s="5" t="str">
        <f t="shared" si="9"/>
        <v/>
      </c>
      <c r="G204" s="5" t="str">
        <f t="shared" si="10"/>
        <v/>
      </c>
      <c r="H204" s="7" t="str">
        <f t="shared" si="11"/>
        <v/>
      </c>
    </row>
    <row r="205" spans="1:8" x14ac:dyDescent="0.25">
      <c r="A205" s="1"/>
      <c r="B205" s="5"/>
      <c r="C205" s="8"/>
      <c r="D205" s="5" t="str">
        <f>IF(A205="","",VLOOKUP(A205,Recipes!$A$2:$R$999,17,FALSE))</f>
        <v/>
      </c>
      <c r="E205" s="5" t="str">
        <f>IF(A205="","",VLOOKUP(A205,Recipes!$A$2:$R$999,18,FALSE))</f>
        <v/>
      </c>
      <c r="F205" s="5" t="str">
        <f t="shared" si="9"/>
        <v/>
      </c>
      <c r="G205" s="5" t="str">
        <f t="shared" si="10"/>
        <v/>
      </c>
      <c r="H205" s="7" t="str">
        <f t="shared" si="11"/>
        <v/>
      </c>
    </row>
    <row r="206" spans="1:8" x14ac:dyDescent="0.25">
      <c r="A206" s="1"/>
      <c r="B206" s="5"/>
      <c r="C206" s="8"/>
      <c r="D206" s="5" t="str">
        <f>IF(A206="","",VLOOKUP(A206,Recipes!$A$2:$R$999,17,FALSE))</f>
        <v/>
      </c>
      <c r="E206" s="5" t="str">
        <f>IF(A206="","",VLOOKUP(A206,Recipes!$A$2:$R$999,18,FALSE))</f>
        <v/>
      </c>
      <c r="F206" s="5" t="str">
        <f t="shared" si="9"/>
        <v/>
      </c>
      <c r="G206" s="5" t="str">
        <f t="shared" si="10"/>
        <v/>
      </c>
      <c r="H206" s="7" t="str">
        <f t="shared" si="11"/>
        <v/>
      </c>
    </row>
    <row r="207" spans="1:8" x14ac:dyDescent="0.25">
      <c r="A207" s="1"/>
      <c r="B207" s="5"/>
      <c r="C207" s="8"/>
      <c r="D207" s="5" t="str">
        <f>IF(A207="","",VLOOKUP(A207,Recipes!$A$2:$R$999,17,FALSE))</f>
        <v/>
      </c>
      <c r="E207" s="5" t="str">
        <f>IF(A207="","",VLOOKUP(A207,Recipes!$A$2:$R$999,18,FALSE))</f>
        <v/>
      </c>
      <c r="F207" s="5" t="str">
        <f t="shared" si="9"/>
        <v/>
      </c>
      <c r="G207" s="5" t="str">
        <f t="shared" si="10"/>
        <v/>
      </c>
      <c r="H207" s="7" t="str">
        <f t="shared" si="11"/>
        <v/>
      </c>
    </row>
    <row r="208" spans="1:8" x14ac:dyDescent="0.25">
      <c r="A208" s="1"/>
      <c r="B208" s="5"/>
      <c r="C208" s="8"/>
      <c r="D208" s="5" t="str">
        <f>IF(A208="","",VLOOKUP(A208,Recipes!$A$2:$R$999,17,FALSE))</f>
        <v/>
      </c>
      <c r="E208" s="5" t="str">
        <f>IF(A208="","",VLOOKUP(A208,Recipes!$A$2:$R$999,18,FALSE))</f>
        <v/>
      </c>
      <c r="F208" s="5" t="str">
        <f t="shared" si="9"/>
        <v/>
      </c>
      <c r="G208" s="5" t="str">
        <f t="shared" si="10"/>
        <v/>
      </c>
      <c r="H208" s="7" t="str">
        <f t="shared" si="11"/>
        <v/>
      </c>
    </row>
    <row r="209" spans="1:8" x14ac:dyDescent="0.25">
      <c r="A209" s="1"/>
      <c r="B209" s="5"/>
      <c r="C209" s="8"/>
      <c r="D209" s="5" t="str">
        <f>IF(A209="","",VLOOKUP(A209,Recipes!$A$2:$R$999,17,FALSE))</f>
        <v/>
      </c>
      <c r="E209" s="5" t="str">
        <f>IF(A209="","",VLOOKUP(A209,Recipes!$A$2:$R$999,18,FALSE))</f>
        <v/>
      </c>
      <c r="F209" s="5" t="str">
        <f t="shared" si="9"/>
        <v/>
      </c>
      <c r="G209" s="5" t="str">
        <f t="shared" si="10"/>
        <v/>
      </c>
      <c r="H209" s="7" t="str">
        <f t="shared" si="11"/>
        <v/>
      </c>
    </row>
    <row r="210" spans="1:8" x14ac:dyDescent="0.25">
      <c r="A210" s="1"/>
      <c r="B210" s="5"/>
      <c r="C210" s="8"/>
      <c r="D210" s="5" t="str">
        <f>IF(A210="","",VLOOKUP(A210,Recipes!$A$2:$R$999,17,FALSE))</f>
        <v/>
      </c>
      <c r="E210" s="5" t="str">
        <f>IF(A210="","",VLOOKUP(A210,Recipes!$A$2:$R$999,18,FALSE))</f>
        <v/>
      </c>
      <c r="F210" s="5" t="str">
        <f t="shared" si="9"/>
        <v/>
      </c>
      <c r="G210" s="5" t="str">
        <f t="shared" si="10"/>
        <v/>
      </c>
      <c r="H210" s="7" t="str">
        <f t="shared" si="11"/>
        <v/>
      </c>
    </row>
    <row r="211" spans="1:8" x14ac:dyDescent="0.25">
      <c r="A211" s="1"/>
      <c r="B211" s="5"/>
      <c r="C211" s="8"/>
      <c r="D211" s="5" t="str">
        <f>IF(A211="","",VLOOKUP(A211,Recipes!$A$2:$R$999,17,FALSE))</f>
        <v/>
      </c>
      <c r="E211" s="5" t="str">
        <f>IF(A211="","",VLOOKUP(A211,Recipes!$A$2:$R$999,18,FALSE))</f>
        <v/>
      </c>
      <c r="F211" s="5" t="str">
        <f t="shared" si="9"/>
        <v/>
      </c>
      <c r="G211" s="5" t="str">
        <f t="shared" si="10"/>
        <v/>
      </c>
      <c r="H211" s="7" t="str">
        <f t="shared" si="11"/>
        <v/>
      </c>
    </row>
    <row r="212" spans="1:8" x14ac:dyDescent="0.25">
      <c r="A212" s="1"/>
      <c r="B212" s="5"/>
      <c r="C212" s="8"/>
      <c r="D212" s="5" t="str">
        <f>IF(A212="","",VLOOKUP(A212,Recipes!$A$2:$R$999,17,FALSE))</f>
        <v/>
      </c>
      <c r="E212" s="5" t="str">
        <f>IF(A212="","",VLOOKUP(A212,Recipes!$A$2:$R$999,18,FALSE))</f>
        <v/>
      </c>
      <c r="F212" s="5" t="str">
        <f t="shared" si="9"/>
        <v/>
      </c>
      <c r="G212" s="5" t="str">
        <f t="shared" si="10"/>
        <v/>
      </c>
      <c r="H212" s="7" t="str">
        <f t="shared" si="11"/>
        <v/>
      </c>
    </row>
    <row r="213" spans="1:8" x14ac:dyDescent="0.25">
      <c r="A213" s="1"/>
      <c r="B213" s="5"/>
      <c r="C213" s="8"/>
      <c r="D213" s="5" t="str">
        <f>IF(A213="","",VLOOKUP(A213,Recipes!$A$2:$R$999,17,FALSE))</f>
        <v/>
      </c>
      <c r="E213" s="5" t="str">
        <f>IF(A213="","",VLOOKUP(A213,Recipes!$A$2:$R$999,18,FALSE))</f>
        <v/>
      </c>
      <c r="F213" s="5" t="str">
        <f t="shared" si="9"/>
        <v/>
      </c>
      <c r="G213" s="5" t="str">
        <f t="shared" si="10"/>
        <v/>
      </c>
      <c r="H213" s="7" t="str">
        <f t="shared" si="11"/>
        <v/>
      </c>
    </row>
    <row r="214" spans="1:8" x14ac:dyDescent="0.25">
      <c r="A214" s="1"/>
      <c r="B214" s="5"/>
      <c r="C214" s="8"/>
      <c r="D214" s="5" t="str">
        <f>IF(A214="","",VLOOKUP(A214,Recipes!$A$2:$R$999,17,FALSE))</f>
        <v/>
      </c>
      <c r="E214" s="5" t="str">
        <f>IF(A214="","",VLOOKUP(A214,Recipes!$A$2:$R$999,18,FALSE))</f>
        <v/>
      </c>
      <c r="F214" s="5" t="str">
        <f t="shared" si="9"/>
        <v/>
      </c>
      <c r="G214" s="5" t="str">
        <f t="shared" si="10"/>
        <v/>
      </c>
      <c r="H214" s="7" t="str">
        <f t="shared" si="11"/>
        <v/>
      </c>
    </row>
    <row r="215" spans="1:8" x14ac:dyDescent="0.25">
      <c r="A215" s="1"/>
      <c r="B215" s="5"/>
      <c r="C215" s="8"/>
      <c r="D215" s="5" t="str">
        <f>IF(A215="","",VLOOKUP(A215,Recipes!$A$2:$R$999,17,FALSE))</f>
        <v/>
      </c>
      <c r="E215" s="5" t="str">
        <f>IF(A215="","",VLOOKUP(A215,Recipes!$A$2:$R$999,18,FALSE))</f>
        <v/>
      </c>
      <c r="F215" s="5" t="str">
        <f t="shared" si="9"/>
        <v/>
      </c>
      <c r="G215" s="5" t="str">
        <f t="shared" si="10"/>
        <v/>
      </c>
      <c r="H215" s="7" t="str">
        <f t="shared" si="11"/>
        <v/>
      </c>
    </row>
    <row r="216" spans="1:8" x14ac:dyDescent="0.25">
      <c r="A216" s="1"/>
      <c r="B216" s="5"/>
      <c r="C216" s="8"/>
      <c r="D216" s="5" t="str">
        <f>IF(A216="","",VLOOKUP(A216,Recipes!$A$2:$R$999,17,FALSE))</f>
        <v/>
      </c>
      <c r="E216" s="5" t="str">
        <f>IF(A216="","",VLOOKUP(A216,Recipes!$A$2:$R$999,18,FALSE))</f>
        <v/>
      </c>
      <c r="F216" s="5" t="str">
        <f t="shared" si="9"/>
        <v/>
      </c>
      <c r="G216" s="5" t="str">
        <f t="shared" si="10"/>
        <v/>
      </c>
      <c r="H216" s="7" t="str">
        <f t="shared" si="11"/>
        <v/>
      </c>
    </row>
    <row r="217" spans="1:8" x14ac:dyDescent="0.25">
      <c r="A217" s="1"/>
      <c r="B217" s="5"/>
      <c r="C217" s="8"/>
      <c r="D217" s="5" t="str">
        <f>IF(A217="","",VLOOKUP(A217,Recipes!$A$2:$R$999,17,FALSE))</f>
        <v/>
      </c>
      <c r="E217" s="5" t="str">
        <f>IF(A217="","",VLOOKUP(A217,Recipes!$A$2:$R$999,18,FALSE))</f>
        <v/>
      </c>
      <c r="F217" s="5" t="str">
        <f t="shared" si="9"/>
        <v/>
      </c>
      <c r="G217" s="5" t="str">
        <f t="shared" si="10"/>
        <v/>
      </c>
      <c r="H217" s="7" t="str">
        <f t="shared" si="11"/>
        <v/>
      </c>
    </row>
    <row r="218" spans="1:8" x14ac:dyDescent="0.25">
      <c r="A218" s="1"/>
      <c r="B218" s="5"/>
      <c r="C218" s="8"/>
      <c r="D218" s="5" t="str">
        <f>IF(A218="","",VLOOKUP(A218,Recipes!$A$2:$R$999,17,FALSE))</f>
        <v/>
      </c>
      <c r="E218" s="5" t="str">
        <f>IF(A218="","",VLOOKUP(A218,Recipes!$A$2:$R$999,18,FALSE))</f>
        <v/>
      </c>
      <c r="F218" s="5" t="str">
        <f t="shared" si="9"/>
        <v/>
      </c>
      <c r="G218" s="5" t="str">
        <f t="shared" si="10"/>
        <v/>
      </c>
      <c r="H218" s="7" t="str">
        <f t="shared" si="11"/>
        <v/>
      </c>
    </row>
    <row r="219" spans="1:8" x14ac:dyDescent="0.25">
      <c r="A219" s="1"/>
      <c r="B219" s="5"/>
      <c r="C219" s="8"/>
      <c r="D219" s="5" t="str">
        <f>IF(A219="","",VLOOKUP(A219,Recipes!$A$2:$R$999,17,FALSE))</f>
        <v/>
      </c>
      <c r="E219" s="5" t="str">
        <f>IF(A219="","",VLOOKUP(A219,Recipes!$A$2:$R$999,18,FALSE))</f>
        <v/>
      </c>
      <c r="F219" s="5" t="str">
        <f t="shared" si="9"/>
        <v/>
      </c>
      <c r="G219" s="5" t="str">
        <f t="shared" si="10"/>
        <v/>
      </c>
      <c r="H219" s="7" t="str">
        <f t="shared" si="11"/>
        <v/>
      </c>
    </row>
    <row r="220" spans="1:8" x14ac:dyDescent="0.25">
      <c r="A220" s="1"/>
      <c r="B220" s="5"/>
      <c r="C220" s="8"/>
      <c r="D220" s="5" t="str">
        <f>IF(A220="","",VLOOKUP(A220,Recipes!$A$2:$R$999,17,FALSE))</f>
        <v/>
      </c>
      <c r="E220" s="5" t="str">
        <f>IF(A220="","",VLOOKUP(A220,Recipes!$A$2:$R$999,18,FALSE))</f>
        <v/>
      </c>
      <c r="F220" s="5" t="str">
        <f t="shared" si="9"/>
        <v/>
      </c>
      <c r="G220" s="5" t="str">
        <f t="shared" si="10"/>
        <v/>
      </c>
      <c r="H220" s="7" t="str">
        <f t="shared" si="11"/>
        <v/>
      </c>
    </row>
    <row r="221" spans="1:8" x14ac:dyDescent="0.25">
      <c r="A221" s="1"/>
      <c r="B221" s="5"/>
      <c r="C221" s="8"/>
      <c r="D221" s="5" t="str">
        <f>IF(A221="","",VLOOKUP(A221,Recipes!$A$2:$R$999,17,FALSE))</f>
        <v/>
      </c>
      <c r="E221" s="5" t="str">
        <f>IF(A221="","",VLOOKUP(A221,Recipes!$A$2:$R$999,18,FALSE))</f>
        <v/>
      </c>
      <c r="F221" s="5" t="str">
        <f t="shared" si="9"/>
        <v/>
      </c>
      <c r="G221" s="5" t="str">
        <f t="shared" si="10"/>
        <v/>
      </c>
      <c r="H221" s="7" t="str">
        <f t="shared" si="11"/>
        <v/>
      </c>
    </row>
    <row r="222" spans="1:8" x14ac:dyDescent="0.25">
      <c r="A222" s="1"/>
      <c r="B222" s="5"/>
      <c r="C222" s="8"/>
      <c r="D222" s="5" t="str">
        <f>IF(A222="","",VLOOKUP(A222,Recipes!$A$2:$R$999,17,FALSE))</f>
        <v/>
      </c>
      <c r="E222" s="5" t="str">
        <f>IF(A222="","",VLOOKUP(A222,Recipes!$A$2:$R$999,18,FALSE))</f>
        <v/>
      </c>
      <c r="F222" s="5" t="str">
        <f t="shared" si="9"/>
        <v/>
      </c>
      <c r="G222" s="5" t="str">
        <f t="shared" si="10"/>
        <v/>
      </c>
      <c r="H222" s="7" t="str">
        <f t="shared" si="11"/>
        <v/>
      </c>
    </row>
    <row r="223" spans="1:8" x14ac:dyDescent="0.25">
      <c r="A223" s="1"/>
      <c r="B223" s="5"/>
      <c r="C223" s="8"/>
      <c r="D223" s="5" t="str">
        <f>IF(A223="","",VLOOKUP(A223,Recipes!$A$2:$R$999,17,FALSE))</f>
        <v/>
      </c>
      <c r="E223" s="5" t="str">
        <f>IF(A223="","",VLOOKUP(A223,Recipes!$A$2:$R$999,18,FALSE))</f>
        <v/>
      </c>
      <c r="F223" s="5" t="str">
        <f t="shared" si="9"/>
        <v/>
      </c>
      <c r="G223" s="5" t="str">
        <f t="shared" si="10"/>
        <v/>
      </c>
      <c r="H223" s="7" t="str">
        <f t="shared" si="11"/>
        <v/>
      </c>
    </row>
    <row r="224" spans="1:8" x14ac:dyDescent="0.25">
      <c r="A224" s="1"/>
      <c r="B224" s="5"/>
      <c r="C224" s="8"/>
      <c r="D224" s="5" t="str">
        <f>IF(A224="","",VLOOKUP(A224,Recipes!$A$2:$R$999,17,FALSE))</f>
        <v/>
      </c>
      <c r="E224" s="5" t="str">
        <f>IF(A224="","",VLOOKUP(A224,Recipes!$A$2:$R$999,18,FALSE))</f>
        <v/>
      </c>
      <c r="F224" s="5" t="str">
        <f t="shared" si="9"/>
        <v/>
      </c>
      <c r="G224" s="5" t="str">
        <f t="shared" si="10"/>
        <v/>
      </c>
      <c r="H224" s="7" t="str">
        <f t="shared" si="11"/>
        <v/>
      </c>
    </row>
    <row r="225" spans="1:8" x14ac:dyDescent="0.25">
      <c r="A225" s="1"/>
      <c r="B225" s="5"/>
      <c r="C225" s="8"/>
      <c r="D225" s="5" t="str">
        <f>IF(A225="","",VLOOKUP(A225,Recipes!$A$2:$R$999,17,FALSE))</f>
        <v/>
      </c>
      <c r="E225" s="5" t="str">
        <f>IF(A225="","",VLOOKUP(A225,Recipes!$A$2:$R$999,18,FALSE))</f>
        <v/>
      </c>
      <c r="F225" s="5" t="str">
        <f t="shared" si="9"/>
        <v/>
      </c>
      <c r="G225" s="5" t="str">
        <f t="shared" si="10"/>
        <v/>
      </c>
      <c r="H225" s="7" t="str">
        <f t="shared" si="11"/>
        <v/>
      </c>
    </row>
    <row r="226" spans="1:8" x14ac:dyDescent="0.25">
      <c r="A226" s="1"/>
      <c r="B226" s="5"/>
      <c r="C226" s="8"/>
      <c r="D226" s="5" t="str">
        <f>IF(A226="","",VLOOKUP(A226,Recipes!$A$2:$R$999,17,FALSE))</f>
        <v/>
      </c>
      <c r="E226" s="5" t="str">
        <f>IF(A226="","",VLOOKUP(A226,Recipes!$A$2:$R$999,18,FALSE))</f>
        <v/>
      </c>
      <c r="F226" s="5" t="str">
        <f t="shared" si="9"/>
        <v/>
      </c>
      <c r="G226" s="5" t="str">
        <f t="shared" si="10"/>
        <v/>
      </c>
      <c r="H226" s="7" t="str">
        <f t="shared" si="11"/>
        <v/>
      </c>
    </row>
    <row r="227" spans="1:8" x14ac:dyDescent="0.25">
      <c r="A227" s="1"/>
      <c r="B227" s="5"/>
      <c r="C227" s="8"/>
      <c r="D227" s="5" t="str">
        <f>IF(A227="","",VLOOKUP(A227,Recipes!$A$2:$R$999,17,FALSE))</f>
        <v/>
      </c>
      <c r="E227" s="5" t="str">
        <f>IF(A227="","",VLOOKUP(A227,Recipes!$A$2:$R$999,18,FALSE))</f>
        <v/>
      </c>
      <c r="F227" s="5" t="str">
        <f t="shared" si="9"/>
        <v/>
      </c>
      <c r="G227" s="5" t="str">
        <f t="shared" si="10"/>
        <v/>
      </c>
      <c r="H227" s="7" t="str">
        <f t="shared" si="11"/>
        <v/>
      </c>
    </row>
    <row r="228" spans="1:8" x14ac:dyDescent="0.25">
      <c r="A228" s="1"/>
      <c r="B228" s="5"/>
      <c r="C228" s="8"/>
      <c r="D228" s="5" t="str">
        <f>IF(A228="","",VLOOKUP(A228,Recipes!$A$2:$R$999,17,FALSE))</f>
        <v/>
      </c>
      <c r="E228" s="5" t="str">
        <f>IF(A228="","",VLOOKUP(A228,Recipes!$A$2:$R$999,18,FALSE))</f>
        <v/>
      </c>
      <c r="F228" s="5" t="str">
        <f t="shared" si="9"/>
        <v/>
      </c>
      <c r="G228" s="5" t="str">
        <f t="shared" si="10"/>
        <v/>
      </c>
      <c r="H228" s="7" t="str">
        <f t="shared" si="11"/>
        <v/>
      </c>
    </row>
    <row r="229" spans="1:8" x14ac:dyDescent="0.25">
      <c r="A229" s="1"/>
      <c r="B229" s="5"/>
      <c r="C229" s="8"/>
      <c r="D229" s="5" t="str">
        <f>IF(A229="","",VLOOKUP(A229,Recipes!$A$2:$R$999,17,FALSE))</f>
        <v/>
      </c>
      <c r="E229" s="5" t="str">
        <f>IF(A229="","",VLOOKUP(A229,Recipes!$A$2:$R$999,18,FALSE))</f>
        <v/>
      </c>
      <c r="F229" s="5" t="str">
        <f t="shared" si="9"/>
        <v/>
      </c>
      <c r="G229" s="5" t="str">
        <f t="shared" si="10"/>
        <v/>
      </c>
      <c r="H229" s="7" t="str">
        <f t="shared" si="11"/>
        <v/>
      </c>
    </row>
    <row r="230" spans="1:8" x14ac:dyDescent="0.25">
      <c r="A230" s="1"/>
      <c r="B230" s="5"/>
      <c r="C230" s="8"/>
      <c r="D230" s="5" t="str">
        <f>IF(A230="","",VLOOKUP(A230,Recipes!$A$2:$R$999,17,FALSE))</f>
        <v/>
      </c>
      <c r="E230" s="5" t="str">
        <f>IF(A230="","",VLOOKUP(A230,Recipes!$A$2:$R$999,18,FALSE))</f>
        <v/>
      </c>
      <c r="F230" s="5" t="str">
        <f t="shared" si="9"/>
        <v/>
      </c>
      <c r="G230" s="5" t="str">
        <f t="shared" si="10"/>
        <v/>
      </c>
      <c r="H230" s="7" t="str">
        <f t="shared" si="11"/>
        <v/>
      </c>
    </row>
    <row r="231" spans="1:8" x14ac:dyDescent="0.25">
      <c r="A231" s="1"/>
      <c r="B231" s="5"/>
      <c r="C231" s="8"/>
      <c r="D231" s="5" t="str">
        <f>IF(A231="","",VLOOKUP(A231,Recipes!$A$2:$R$999,17,FALSE))</f>
        <v/>
      </c>
      <c r="E231" s="5" t="str">
        <f>IF(A231="","",VLOOKUP(A231,Recipes!$A$2:$R$999,18,FALSE))</f>
        <v/>
      </c>
      <c r="F231" s="5" t="str">
        <f t="shared" si="9"/>
        <v/>
      </c>
      <c r="G231" s="5" t="str">
        <f t="shared" si="10"/>
        <v/>
      </c>
      <c r="H231" s="7" t="str">
        <f t="shared" si="11"/>
        <v/>
      </c>
    </row>
    <row r="232" spans="1:8" x14ac:dyDescent="0.25">
      <c r="A232" s="1"/>
      <c r="B232" s="5"/>
      <c r="C232" s="8"/>
      <c r="D232" s="5" t="str">
        <f>IF(A232="","",VLOOKUP(A232,Recipes!$A$2:$R$999,17,FALSE))</f>
        <v/>
      </c>
      <c r="E232" s="5" t="str">
        <f>IF(A232="","",VLOOKUP(A232,Recipes!$A$2:$R$999,18,FALSE))</f>
        <v/>
      </c>
      <c r="F232" s="5" t="str">
        <f t="shared" si="9"/>
        <v/>
      </c>
      <c r="G232" s="5" t="str">
        <f t="shared" si="10"/>
        <v/>
      </c>
      <c r="H232" s="7" t="str">
        <f t="shared" si="11"/>
        <v/>
      </c>
    </row>
    <row r="233" spans="1:8" x14ac:dyDescent="0.25">
      <c r="A233" s="1"/>
      <c r="B233" s="5"/>
      <c r="C233" s="8"/>
      <c r="D233" s="5" t="str">
        <f>IF(A233="","",VLOOKUP(A233,Recipes!$A$2:$R$999,17,FALSE))</f>
        <v/>
      </c>
      <c r="E233" s="5" t="str">
        <f>IF(A233="","",VLOOKUP(A233,Recipes!$A$2:$R$999,18,FALSE))</f>
        <v/>
      </c>
      <c r="F233" s="5" t="str">
        <f t="shared" si="9"/>
        <v/>
      </c>
      <c r="G233" s="5" t="str">
        <f t="shared" si="10"/>
        <v/>
      </c>
      <c r="H233" s="7" t="str">
        <f t="shared" si="11"/>
        <v/>
      </c>
    </row>
    <row r="234" spans="1:8" x14ac:dyDescent="0.25">
      <c r="A234" s="1"/>
      <c r="B234" s="5"/>
      <c r="C234" s="8"/>
      <c r="D234" s="5" t="str">
        <f>IF(A234="","",VLOOKUP(A234,Recipes!$A$2:$R$999,17,FALSE))</f>
        <v/>
      </c>
      <c r="E234" s="5" t="str">
        <f>IF(A234="","",VLOOKUP(A234,Recipes!$A$2:$R$999,18,FALSE))</f>
        <v/>
      </c>
      <c r="F234" s="5" t="str">
        <f t="shared" si="9"/>
        <v/>
      </c>
      <c r="G234" s="5" t="str">
        <f t="shared" si="10"/>
        <v/>
      </c>
      <c r="H234" s="7" t="str">
        <f t="shared" si="11"/>
        <v/>
      </c>
    </row>
    <row r="235" spans="1:8" x14ac:dyDescent="0.25">
      <c r="A235" s="1"/>
      <c r="B235" s="5"/>
      <c r="C235" s="8"/>
      <c r="D235" s="5" t="str">
        <f>IF(A235="","",VLOOKUP(A235,Recipes!$A$2:$R$999,17,FALSE))</f>
        <v/>
      </c>
      <c r="E235" s="5" t="str">
        <f>IF(A235="","",VLOOKUP(A235,Recipes!$A$2:$R$999,18,FALSE))</f>
        <v/>
      </c>
      <c r="F235" s="5" t="str">
        <f t="shared" si="9"/>
        <v/>
      </c>
      <c r="G235" s="5" t="str">
        <f t="shared" si="10"/>
        <v/>
      </c>
      <c r="H235" s="7" t="str">
        <f t="shared" si="11"/>
        <v/>
      </c>
    </row>
    <row r="236" spans="1:8" x14ac:dyDescent="0.25">
      <c r="A236" s="1"/>
      <c r="B236" s="5"/>
      <c r="C236" s="8"/>
      <c r="D236" s="5" t="str">
        <f>IF(A236="","",VLOOKUP(A236,Recipes!$A$2:$R$999,17,FALSE))</f>
        <v/>
      </c>
      <c r="E236" s="5" t="str">
        <f>IF(A236="","",VLOOKUP(A236,Recipes!$A$2:$R$999,18,FALSE))</f>
        <v/>
      </c>
      <c r="F236" s="5" t="str">
        <f t="shared" si="9"/>
        <v/>
      </c>
      <c r="G236" s="5" t="str">
        <f t="shared" si="10"/>
        <v/>
      </c>
      <c r="H236" s="7" t="str">
        <f t="shared" si="11"/>
        <v/>
      </c>
    </row>
    <row r="237" spans="1:8" x14ac:dyDescent="0.25">
      <c r="A237" s="1"/>
      <c r="B237" s="5"/>
      <c r="C237" s="8"/>
      <c r="D237" s="5" t="str">
        <f>IF(A237="","",VLOOKUP(A237,Recipes!$A$2:$R$999,17,FALSE))</f>
        <v/>
      </c>
      <c r="E237" s="5" t="str">
        <f>IF(A237="","",VLOOKUP(A237,Recipes!$A$2:$R$999,18,FALSE))</f>
        <v/>
      </c>
      <c r="F237" s="5" t="str">
        <f t="shared" si="9"/>
        <v/>
      </c>
      <c r="G237" s="5" t="str">
        <f t="shared" si="10"/>
        <v/>
      </c>
      <c r="H237" s="7" t="str">
        <f t="shared" si="11"/>
        <v/>
      </c>
    </row>
    <row r="238" spans="1:8" x14ac:dyDescent="0.25">
      <c r="A238" s="1"/>
      <c r="B238" s="5"/>
      <c r="C238" s="8"/>
      <c r="D238" s="5" t="str">
        <f>IF(A238="","",VLOOKUP(A238,Recipes!$A$2:$R$999,17,FALSE))</f>
        <v/>
      </c>
      <c r="E238" s="5" t="str">
        <f>IF(A238="","",VLOOKUP(A238,Recipes!$A$2:$R$999,18,FALSE))</f>
        <v/>
      </c>
      <c r="F238" s="5" t="str">
        <f t="shared" si="9"/>
        <v/>
      </c>
      <c r="G238" s="5" t="str">
        <f t="shared" si="10"/>
        <v/>
      </c>
      <c r="H238" s="7" t="str">
        <f t="shared" si="11"/>
        <v/>
      </c>
    </row>
    <row r="239" spans="1:8" x14ac:dyDescent="0.25">
      <c r="A239" s="1"/>
      <c r="B239" s="5"/>
      <c r="C239" s="8"/>
      <c r="D239" s="5" t="str">
        <f>IF(A239="","",VLOOKUP(A239,Recipes!$A$2:$R$999,17,FALSE))</f>
        <v/>
      </c>
      <c r="E239" s="5" t="str">
        <f>IF(A239="","",VLOOKUP(A239,Recipes!$A$2:$R$999,18,FALSE))</f>
        <v/>
      </c>
      <c r="F239" s="5" t="str">
        <f t="shared" si="9"/>
        <v/>
      </c>
      <c r="G239" s="5" t="str">
        <f t="shared" si="10"/>
        <v/>
      </c>
      <c r="H239" s="7" t="str">
        <f t="shared" si="11"/>
        <v/>
      </c>
    </row>
    <row r="240" spans="1:8" x14ac:dyDescent="0.25">
      <c r="A240" s="1"/>
      <c r="B240" s="5"/>
      <c r="C240" s="8"/>
      <c r="D240" s="5" t="str">
        <f>IF(A240="","",VLOOKUP(A240,Recipes!$A$2:$R$999,17,FALSE))</f>
        <v/>
      </c>
      <c r="E240" s="5" t="str">
        <f>IF(A240="","",VLOOKUP(A240,Recipes!$A$2:$R$999,18,FALSE))</f>
        <v/>
      </c>
      <c r="F240" s="5" t="str">
        <f t="shared" si="9"/>
        <v/>
      </c>
      <c r="G240" s="5" t="str">
        <f t="shared" si="10"/>
        <v/>
      </c>
      <c r="H240" s="7" t="str">
        <f t="shared" si="11"/>
        <v/>
      </c>
    </row>
    <row r="241" spans="1:8" x14ac:dyDescent="0.25">
      <c r="A241" s="1"/>
      <c r="B241" s="5"/>
      <c r="C241" s="8"/>
      <c r="D241" s="5" t="str">
        <f>IF(A241="","",VLOOKUP(A241,Recipes!$A$2:$R$999,17,FALSE))</f>
        <v/>
      </c>
      <c r="E241" s="5" t="str">
        <f>IF(A241="","",VLOOKUP(A241,Recipes!$A$2:$R$999,18,FALSE))</f>
        <v/>
      </c>
      <c r="F241" s="5" t="str">
        <f t="shared" si="9"/>
        <v/>
      </c>
      <c r="G241" s="5" t="str">
        <f t="shared" si="10"/>
        <v/>
      </c>
      <c r="H241" s="7" t="str">
        <f t="shared" si="11"/>
        <v/>
      </c>
    </row>
    <row r="242" spans="1:8" x14ac:dyDescent="0.25">
      <c r="A242" s="1"/>
      <c r="B242" s="5"/>
      <c r="C242" s="8"/>
      <c r="D242" s="5" t="str">
        <f>IF(A242="","",VLOOKUP(A242,Recipes!$A$2:$R$999,17,FALSE))</f>
        <v/>
      </c>
      <c r="E242" s="5" t="str">
        <f>IF(A242="","",VLOOKUP(A242,Recipes!$A$2:$R$999,18,FALSE))</f>
        <v/>
      </c>
      <c r="F242" s="5" t="str">
        <f t="shared" si="9"/>
        <v/>
      </c>
      <c r="G242" s="5" t="str">
        <f t="shared" si="10"/>
        <v/>
      </c>
      <c r="H242" s="7" t="str">
        <f t="shared" si="11"/>
        <v/>
      </c>
    </row>
    <row r="243" spans="1:8" x14ac:dyDescent="0.25">
      <c r="A243" s="1"/>
      <c r="B243" s="5"/>
      <c r="C243" s="8"/>
      <c r="D243" s="5" t="str">
        <f>IF(A243="","",VLOOKUP(A243,Recipes!$A$2:$R$999,17,FALSE))</f>
        <v/>
      </c>
      <c r="E243" s="5" t="str">
        <f>IF(A243="","",VLOOKUP(A243,Recipes!$A$2:$R$999,18,FALSE))</f>
        <v/>
      </c>
      <c r="F243" s="5" t="str">
        <f t="shared" si="9"/>
        <v/>
      </c>
      <c r="G243" s="5" t="str">
        <f t="shared" si="10"/>
        <v/>
      </c>
      <c r="H243" s="7" t="str">
        <f t="shared" si="11"/>
        <v/>
      </c>
    </row>
    <row r="244" spans="1:8" x14ac:dyDescent="0.25">
      <c r="A244" s="1"/>
      <c r="B244" s="5"/>
      <c r="C244" s="8"/>
      <c r="D244" s="5" t="str">
        <f>IF(A244="","",VLOOKUP(A244,Recipes!$A$2:$R$999,17,FALSE))</f>
        <v/>
      </c>
      <c r="E244" s="5" t="str">
        <f>IF(A244="","",VLOOKUP(A244,Recipes!$A$2:$R$999,18,FALSE))</f>
        <v/>
      </c>
      <c r="F244" s="5" t="str">
        <f t="shared" si="9"/>
        <v/>
      </c>
      <c r="G244" s="5" t="str">
        <f t="shared" si="10"/>
        <v/>
      </c>
      <c r="H244" s="7" t="str">
        <f t="shared" si="11"/>
        <v/>
      </c>
    </row>
    <row r="245" spans="1:8" x14ac:dyDescent="0.25">
      <c r="A245" s="1"/>
      <c r="B245" s="5"/>
      <c r="C245" s="8"/>
      <c r="D245" s="5" t="str">
        <f>IF(A245="","",VLOOKUP(A245,Recipes!$A$2:$R$999,17,FALSE))</f>
        <v/>
      </c>
      <c r="E245" s="5" t="str">
        <f>IF(A245="","",VLOOKUP(A245,Recipes!$A$2:$R$999,18,FALSE))</f>
        <v/>
      </c>
      <c r="F245" s="5" t="str">
        <f t="shared" si="9"/>
        <v/>
      </c>
      <c r="G245" s="5" t="str">
        <f t="shared" si="10"/>
        <v/>
      </c>
      <c r="H245" s="7" t="str">
        <f t="shared" si="11"/>
        <v/>
      </c>
    </row>
    <row r="246" spans="1:8" x14ac:dyDescent="0.25">
      <c r="A246" s="1"/>
      <c r="B246" s="5"/>
      <c r="C246" s="8"/>
      <c r="D246" s="5" t="str">
        <f>IF(A246="","",VLOOKUP(A246,Recipes!$A$2:$R$999,17,FALSE))</f>
        <v/>
      </c>
      <c r="E246" s="5" t="str">
        <f>IF(A246="","",VLOOKUP(A246,Recipes!$A$2:$R$999,18,FALSE))</f>
        <v/>
      </c>
      <c r="F246" s="5" t="str">
        <f t="shared" si="9"/>
        <v/>
      </c>
      <c r="G246" s="5" t="str">
        <f t="shared" si="10"/>
        <v/>
      </c>
      <c r="H246" s="7" t="str">
        <f t="shared" si="11"/>
        <v/>
      </c>
    </row>
    <row r="247" spans="1:8" x14ac:dyDescent="0.25">
      <c r="A247" s="1"/>
      <c r="B247" s="5"/>
      <c r="C247" s="8"/>
      <c r="D247" s="5" t="str">
        <f>IF(A247="","",VLOOKUP(A247,Recipes!$A$2:$R$999,17,FALSE))</f>
        <v/>
      </c>
      <c r="E247" s="5" t="str">
        <f>IF(A247="","",VLOOKUP(A247,Recipes!$A$2:$R$999,18,FALSE))</f>
        <v/>
      </c>
      <c r="F247" s="5" t="str">
        <f t="shared" si="9"/>
        <v/>
      </c>
      <c r="G247" s="5" t="str">
        <f t="shared" si="10"/>
        <v/>
      </c>
      <c r="H247" s="7" t="str">
        <f t="shared" si="11"/>
        <v/>
      </c>
    </row>
    <row r="248" spans="1:8" x14ac:dyDescent="0.25">
      <c r="A248" s="1"/>
      <c r="B248" s="5"/>
      <c r="C248" s="8"/>
      <c r="D248" s="5" t="str">
        <f>IF(A248="","",VLOOKUP(A248,Recipes!$A$2:$R$999,17,FALSE))</f>
        <v/>
      </c>
      <c r="E248" s="5" t="str">
        <f>IF(A248="","",VLOOKUP(A248,Recipes!$A$2:$R$999,18,FALSE))</f>
        <v/>
      </c>
      <c r="F248" s="5" t="str">
        <f t="shared" si="9"/>
        <v/>
      </c>
      <c r="G248" s="5" t="str">
        <f t="shared" si="10"/>
        <v/>
      </c>
      <c r="H248" s="7" t="str">
        <f t="shared" si="11"/>
        <v/>
      </c>
    </row>
    <row r="249" spans="1:8" x14ac:dyDescent="0.25">
      <c r="A249" s="1"/>
      <c r="B249" s="5"/>
      <c r="C249" s="8"/>
      <c r="D249" s="5" t="str">
        <f>IF(A249="","",VLOOKUP(A249,Recipes!$A$2:$R$999,17,FALSE))</f>
        <v/>
      </c>
      <c r="E249" s="5" t="str">
        <f>IF(A249="","",VLOOKUP(A249,Recipes!$A$2:$R$999,18,FALSE))</f>
        <v/>
      </c>
      <c r="F249" s="5" t="str">
        <f t="shared" si="9"/>
        <v/>
      </c>
      <c r="G249" s="5" t="str">
        <f t="shared" si="10"/>
        <v/>
      </c>
      <c r="H249" s="7" t="str">
        <f t="shared" si="11"/>
        <v/>
      </c>
    </row>
    <row r="250" spans="1:8" x14ac:dyDescent="0.25">
      <c r="A250" s="1"/>
      <c r="B250" s="5"/>
      <c r="C250" s="8"/>
      <c r="D250" s="5" t="str">
        <f>IF(A250="","",VLOOKUP(A250,Recipes!$A$2:$R$999,17,FALSE))</f>
        <v/>
      </c>
      <c r="E250" s="5" t="str">
        <f>IF(A250="","",VLOOKUP(A250,Recipes!$A$2:$R$999,18,FALSE))</f>
        <v/>
      </c>
      <c r="F250" s="5" t="str">
        <f t="shared" si="9"/>
        <v/>
      </c>
      <c r="G250" s="5" t="str">
        <f t="shared" si="10"/>
        <v/>
      </c>
      <c r="H250" s="7" t="str">
        <f t="shared" si="11"/>
        <v/>
      </c>
    </row>
    <row r="251" spans="1:8" x14ac:dyDescent="0.25">
      <c r="A251" s="1"/>
      <c r="B251" s="5"/>
      <c r="C251" s="8"/>
      <c r="D251" s="5" t="str">
        <f>IF(A251="","",VLOOKUP(A251,Recipes!$A$2:$R$999,17,FALSE))</f>
        <v/>
      </c>
      <c r="E251" s="5" t="str">
        <f>IF(A251="","",VLOOKUP(A251,Recipes!$A$2:$R$999,18,FALSE))</f>
        <v/>
      </c>
      <c r="F251" s="5" t="str">
        <f t="shared" si="9"/>
        <v/>
      </c>
      <c r="G251" s="5" t="str">
        <f t="shared" si="10"/>
        <v/>
      </c>
      <c r="H251" s="7" t="str">
        <f t="shared" si="11"/>
        <v/>
      </c>
    </row>
    <row r="252" spans="1:8" x14ac:dyDescent="0.25">
      <c r="A252" s="1"/>
      <c r="B252" s="5"/>
      <c r="C252" s="8"/>
      <c r="D252" s="5" t="str">
        <f>IF(A252="","",VLOOKUP(A252,Recipes!$A$2:$R$999,17,FALSE))</f>
        <v/>
      </c>
      <c r="E252" s="5" t="str">
        <f>IF(A252="","",VLOOKUP(A252,Recipes!$A$2:$R$999,18,FALSE))</f>
        <v/>
      </c>
      <c r="F252" s="5" t="str">
        <f t="shared" si="9"/>
        <v/>
      </c>
      <c r="G252" s="5" t="str">
        <f t="shared" si="10"/>
        <v/>
      </c>
      <c r="H252" s="7" t="str">
        <f t="shared" si="11"/>
        <v/>
      </c>
    </row>
    <row r="253" spans="1:8" x14ac:dyDescent="0.25">
      <c r="A253" s="1"/>
      <c r="B253" s="5"/>
      <c r="C253" s="8"/>
      <c r="D253" s="5" t="str">
        <f>IF(A253="","",VLOOKUP(A253,Recipes!$A$2:$R$999,17,FALSE))</f>
        <v/>
      </c>
      <c r="E253" s="5" t="str">
        <f>IF(A253="","",VLOOKUP(A253,Recipes!$A$2:$R$999,18,FALSE))</f>
        <v/>
      </c>
      <c r="F253" s="5" t="str">
        <f t="shared" si="9"/>
        <v/>
      </c>
      <c r="G253" s="5" t="str">
        <f t="shared" si="10"/>
        <v/>
      </c>
      <c r="H253" s="7" t="str">
        <f t="shared" si="11"/>
        <v/>
      </c>
    </row>
    <row r="254" spans="1:8" x14ac:dyDescent="0.25">
      <c r="A254" s="1"/>
      <c r="B254" s="5"/>
      <c r="C254" s="8"/>
      <c r="D254" s="5" t="str">
        <f>IF(A254="","",VLOOKUP(A254,Recipes!$A$2:$R$999,17,FALSE))</f>
        <v/>
      </c>
      <c r="E254" s="5" t="str">
        <f>IF(A254="","",VLOOKUP(A254,Recipes!$A$2:$R$999,18,FALSE))</f>
        <v/>
      </c>
      <c r="F254" s="5" t="str">
        <f t="shared" si="9"/>
        <v/>
      </c>
      <c r="G254" s="5" t="str">
        <f t="shared" si="10"/>
        <v/>
      </c>
      <c r="H254" s="7" t="str">
        <f t="shared" si="11"/>
        <v/>
      </c>
    </row>
    <row r="255" spans="1:8" x14ac:dyDescent="0.25">
      <c r="A255" s="1"/>
      <c r="B255" s="5"/>
      <c r="C255" s="8"/>
      <c r="D255" s="5" t="str">
        <f>IF(A255="","",VLOOKUP(A255,Recipes!$A$2:$R$999,17,FALSE))</f>
        <v/>
      </c>
      <c r="E255" s="5" t="str">
        <f>IF(A255="","",VLOOKUP(A255,Recipes!$A$2:$R$999,18,FALSE))</f>
        <v/>
      </c>
      <c r="F255" s="5" t="str">
        <f t="shared" si="9"/>
        <v/>
      </c>
      <c r="G255" s="5" t="str">
        <f t="shared" si="10"/>
        <v/>
      </c>
      <c r="H255" s="7" t="str">
        <f t="shared" si="11"/>
        <v/>
      </c>
    </row>
    <row r="256" spans="1:8" x14ac:dyDescent="0.25">
      <c r="A256" s="1"/>
      <c r="B256" s="5"/>
      <c r="C256" s="8"/>
      <c r="D256" s="5" t="str">
        <f>IF(A256="","",VLOOKUP(A256,Recipes!$A$2:$R$999,17,FALSE))</f>
        <v/>
      </c>
      <c r="E256" s="5" t="str">
        <f>IF(A256="","",VLOOKUP(A256,Recipes!$A$2:$R$999,18,FALSE))</f>
        <v/>
      </c>
      <c r="F256" s="5" t="str">
        <f t="shared" si="9"/>
        <v/>
      </c>
      <c r="G256" s="5" t="str">
        <f t="shared" si="10"/>
        <v/>
      </c>
      <c r="H256" s="7" t="str">
        <f t="shared" si="11"/>
        <v/>
      </c>
    </row>
    <row r="257" spans="1:8" x14ac:dyDescent="0.25">
      <c r="A257" s="1"/>
      <c r="B257" s="5"/>
      <c r="C257" s="8"/>
      <c r="D257" s="5" t="str">
        <f>IF(A257="","",VLOOKUP(A257,Recipes!$A$2:$R$999,17,FALSE))</f>
        <v/>
      </c>
      <c r="E257" s="5" t="str">
        <f>IF(A257="","",VLOOKUP(A257,Recipes!$A$2:$R$999,18,FALSE))</f>
        <v/>
      </c>
      <c r="F257" s="5" t="str">
        <f t="shared" si="9"/>
        <v/>
      </c>
      <c r="G257" s="5" t="str">
        <f t="shared" si="10"/>
        <v/>
      </c>
      <c r="H257" s="7" t="str">
        <f t="shared" si="11"/>
        <v/>
      </c>
    </row>
    <row r="258" spans="1:8" x14ac:dyDescent="0.25">
      <c r="A258" s="1"/>
      <c r="B258" s="5"/>
      <c r="C258" s="8"/>
      <c r="D258" s="5" t="str">
        <f>IF(A258="","",VLOOKUP(A258,Recipes!$A$2:$R$999,17,FALSE))</f>
        <v/>
      </c>
      <c r="E258" s="5" t="str">
        <f>IF(A258="","",VLOOKUP(A258,Recipes!$A$2:$R$999,18,FALSE))</f>
        <v/>
      </c>
      <c r="F258" s="5" t="str">
        <f t="shared" si="9"/>
        <v/>
      </c>
      <c r="G258" s="5" t="str">
        <f t="shared" si="10"/>
        <v/>
      </c>
      <c r="H258" s="7" t="str">
        <f t="shared" si="11"/>
        <v/>
      </c>
    </row>
    <row r="259" spans="1:8" x14ac:dyDescent="0.25">
      <c r="A259" s="1"/>
      <c r="B259" s="5"/>
      <c r="C259" s="8"/>
      <c r="D259" s="5" t="str">
        <f>IF(A259="","",VLOOKUP(A259,Recipes!$A$2:$R$999,17,FALSE))</f>
        <v/>
      </c>
      <c r="E259" s="5" t="str">
        <f>IF(A259="","",VLOOKUP(A259,Recipes!$A$2:$R$999,18,FALSE))</f>
        <v/>
      </c>
      <c r="F259" s="5" t="str">
        <f t="shared" ref="F259:F322" si="12">IF(A259="","",
     IF(E259=G259,B259*0.95-D259,
         IF(G259="Silver",B259*0.95-D259*100,B259*0.95-D259/100)
     )
 )</f>
        <v/>
      </c>
      <c r="G259" s="5" t="str">
        <f t="shared" ref="G259:G322" si="13">IF(C259="","",C259)</f>
        <v/>
      </c>
      <c r="H259" s="7" t="str">
        <f t="shared" ref="H259:H322" si="14">IF(OR(F259="",B259=""),"",F259/B259)</f>
        <v/>
      </c>
    </row>
    <row r="260" spans="1:8" x14ac:dyDescent="0.25">
      <c r="A260" s="1"/>
      <c r="B260" s="5"/>
      <c r="C260" s="8"/>
      <c r="D260" s="5" t="str">
        <f>IF(A260="","",VLOOKUP(A260,Recipes!$A$2:$R$999,17,FALSE))</f>
        <v/>
      </c>
      <c r="E260" s="5" t="str">
        <f>IF(A260="","",VLOOKUP(A260,Recipes!$A$2:$R$999,18,FALSE))</f>
        <v/>
      </c>
      <c r="F260" s="5" t="str">
        <f t="shared" si="12"/>
        <v/>
      </c>
      <c r="G260" s="5" t="str">
        <f t="shared" si="13"/>
        <v/>
      </c>
      <c r="H260" s="7" t="str">
        <f t="shared" si="14"/>
        <v/>
      </c>
    </row>
    <row r="261" spans="1:8" x14ac:dyDescent="0.25">
      <c r="A261" s="1"/>
      <c r="B261" s="5"/>
      <c r="C261" s="8"/>
      <c r="D261" s="5" t="str">
        <f>IF(A261="","",VLOOKUP(A261,Recipes!$A$2:$R$999,17,FALSE))</f>
        <v/>
      </c>
      <c r="E261" s="5" t="str">
        <f>IF(A261="","",VLOOKUP(A261,Recipes!$A$2:$R$999,18,FALSE))</f>
        <v/>
      </c>
      <c r="F261" s="5" t="str">
        <f t="shared" si="12"/>
        <v/>
      </c>
      <c r="G261" s="5" t="str">
        <f t="shared" si="13"/>
        <v/>
      </c>
      <c r="H261" s="7" t="str">
        <f t="shared" si="14"/>
        <v/>
      </c>
    </row>
    <row r="262" spans="1:8" x14ac:dyDescent="0.25">
      <c r="A262" s="1"/>
      <c r="B262" s="5"/>
      <c r="C262" s="8"/>
      <c r="D262" s="5" t="str">
        <f>IF(A262="","",VLOOKUP(A262,Recipes!$A$2:$R$999,17,FALSE))</f>
        <v/>
      </c>
      <c r="E262" s="5" t="str">
        <f>IF(A262="","",VLOOKUP(A262,Recipes!$A$2:$R$999,18,FALSE))</f>
        <v/>
      </c>
      <c r="F262" s="5" t="str">
        <f t="shared" si="12"/>
        <v/>
      </c>
      <c r="G262" s="5" t="str">
        <f t="shared" si="13"/>
        <v/>
      </c>
      <c r="H262" s="7" t="str">
        <f t="shared" si="14"/>
        <v/>
      </c>
    </row>
    <row r="263" spans="1:8" x14ac:dyDescent="0.25">
      <c r="A263" s="1"/>
      <c r="B263" s="5"/>
      <c r="C263" s="8"/>
      <c r="D263" s="5" t="str">
        <f>IF(A263="","",VLOOKUP(A263,Recipes!$A$2:$R$999,17,FALSE))</f>
        <v/>
      </c>
      <c r="E263" s="5" t="str">
        <f>IF(A263="","",VLOOKUP(A263,Recipes!$A$2:$R$999,18,FALSE))</f>
        <v/>
      </c>
      <c r="F263" s="5" t="str">
        <f t="shared" si="12"/>
        <v/>
      </c>
      <c r="G263" s="5" t="str">
        <f t="shared" si="13"/>
        <v/>
      </c>
      <c r="H263" s="7" t="str">
        <f t="shared" si="14"/>
        <v/>
      </c>
    </row>
    <row r="264" spans="1:8" x14ac:dyDescent="0.25">
      <c r="A264" s="1"/>
      <c r="B264" s="5"/>
      <c r="C264" s="8"/>
      <c r="D264" s="5" t="str">
        <f>IF(A264="","",VLOOKUP(A264,Recipes!$A$2:$R$999,17,FALSE))</f>
        <v/>
      </c>
      <c r="E264" s="5" t="str">
        <f>IF(A264="","",VLOOKUP(A264,Recipes!$A$2:$R$999,18,FALSE))</f>
        <v/>
      </c>
      <c r="F264" s="5" t="str">
        <f t="shared" si="12"/>
        <v/>
      </c>
      <c r="G264" s="5" t="str">
        <f t="shared" si="13"/>
        <v/>
      </c>
      <c r="H264" s="7" t="str">
        <f t="shared" si="14"/>
        <v/>
      </c>
    </row>
    <row r="265" spans="1:8" x14ac:dyDescent="0.25">
      <c r="A265" s="1"/>
      <c r="B265" s="5"/>
      <c r="C265" s="8"/>
      <c r="D265" s="5" t="str">
        <f>IF(A265="","",VLOOKUP(A265,Recipes!$A$2:$R$999,17,FALSE))</f>
        <v/>
      </c>
      <c r="E265" s="5" t="str">
        <f>IF(A265="","",VLOOKUP(A265,Recipes!$A$2:$R$999,18,FALSE))</f>
        <v/>
      </c>
      <c r="F265" s="5" t="str">
        <f t="shared" si="12"/>
        <v/>
      </c>
      <c r="G265" s="5" t="str">
        <f t="shared" si="13"/>
        <v/>
      </c>
      <c r="H265" s="7" t="str">
        <f t="shared" si="14"/>
        <v/>
      </c>
    </row>
    <row r="266" spans="1:8" x14ac:dyDescent="0.25">
      <c r="A266" s="1"/>
      <c r="B266" s="5"/>
      <c r="C266" s="8"/>
      <c r="D266" s="5" t="str">
        <f>IF(A266="","",VLOOKUP(A266,Recipes!$A$2:$R$999,17,FALSE))</f>
        <v/>
      </c>
      <c r="E266" s="5" t="str">
        <f>IF(A266="","",VLOOKUP(A266,Recipes!$A$2:$R$999,18,FALSE))</f>
        <v/>
      </c>
      <c r="F266" s="5" t="str">
        <f t="shared" si="12"/>
        <v/>
      </c>
      <c r="G266" s="5" t="str">
        <f t="shared" si="13"/>
        <v/>
      </c>
      <c r="H266" s="7" t="str">
        <f t="shared" si="14"/>
        <v/>
      </c>
    </row>
    <row r="267" spans="1:8" x14ac:dyDescent="0.25">
      <c r="A267" s="1"/>
      <c r="B267" s="5"/>
      <c r="C267" s="8"/>
      <c r="D267" s="5" t="str">
        <f>IF(A267="","",VLOOKUP(A267,Recipes!$A$2:$R$999,17,FALSE))</f>
        <v/>
      </c>
      <c r="E267" s="5" t="str">
        <f>IF(A267="","",VLOOKUP(A267,Recipes!$A$2:$R$999,18,FALSE))</f>
        <v/>
      </c>
      <c r="F267" s="5" t="str">
        <f t="shared" si="12"/>
        <v/>
      </c>
      <c r="G267" s="5" t="str">
        <f t="shared" si="13"/>
        <v/>
      </c>
      <c r="H267" s="7" t="str">
        <f t="shared" si="14"/>
        <v/>
      </c>
    </row>
    <row r="268" spans="1:8" x14ac:dyDescent="0.25">
      <c r="A268" s="1"/>
      <c r="B268" s="5"/>
      <c r="C268" s="8"/>
      <c r="D268" s="5" t="str">
        <f>IF(A268="","",VLOOKUP(A268,Recipes!$A$2:$R$999,17,FALSE))</f>
        <v/>
      </c>
      <c r="E268" s="5" t="str">
        <f>IF(A268="","",VLOOKUP(A268,Recipes!$A$2:$R$999,18,FALSE))</f>
        <v/>
      </c>
      <c r="F268" s="5" t="str">
        <f t="shared" si="12"/>
        <v/>
      </c>
      <c r="G268" s="5" t="str">
        <f t="shared" si="13"/>
        <v/>
      </c>
      <c r="H268" s="7" t="str">
        <f t="shared" si="14"/>
        <v/>
      </c>
    </row>
    <row r="269" spans="1:8" x14ac:dyDescent="0.25">
      <c r="A269" s="1"/>
      <c r="B269" s="5"/>
      <c r="C269" s="8"/>
      <c r="D269" s="5" t="str">
        <f>IF(A269="","",VLOOKUP(A269,Recipes!$A$2:$R$999,17,FALSE))</f>
        <v/>
      </c>
      <c r="E269" s="5" t="str">
        <f>IF(A269="","",VLOOKUP(A269,Recipes!$A$2:$R$999,18,FALSE))</f>
        <v/>
      </c>
      <c r="F269" s="5" t="str">
        <f t="shared" si="12"/>
        <v/>
      </c>
      <c r="G269" s="5" t="str">
        <f t="shared" si="13"/>
        <v/>
      </c>
      <c r="H269" s="7" t="str">
        <f t="shared" si="14"/>
        <v/>
      </c>
    </row>
    <row r="270" spans="1:8" x14ac:dyDescent="0.25">
      <c r="A270" s="1"/>
      <c r="B270" s="5"/>
      <c r="C270" s="8"/>
      <c r="D270" s="5" t="str">
        <f>IF(A270="","",VLOOKUP(A270,Recipes!$A$2:$R$999,17,FALSE))</f>
        <v/>
      </c>
      <c r="E270" s="5" t="str">
        <f>IF(A270="","",VLOOKUP(A270,Recipes!$A$2:$R$999,18,FALSE))</f>
        <v/>
      </c>
      <c r="F270" s="5" t="str">
        <f t="shared" si="12"/>
        <v/>
      </c>
      <c r="G270" s="5" t="str">
        <f t="shared" si="13"/>
        <v/>
      </c>
      <c r="H270" s="7" t="str">
        <f t="shared" si="14"/>
        <v/>
      </c>
    </row>
    <row r="271" spans="1:8" x14ac:dyDescent="0.25">
      <c r="A271" s="1"/>
      <c r="B271" s="5"/>
      <c r="C271" s="8"/>
      <c r="D271" s="5" t="str">
        <f>IF(A271="","",VLOOKUP(A271,Recipes!$A$2:$R$999,17,FALSE))</f>
        <v/>
      </c>
      <c r="E271" s="5" t="str">
        <f>IF(A271="","",VLOOKUP(A271,Recipes!$A$2:$R$999,18,FALSE))</f>
        <v/>
      </c>
      <c r="F271" s="5" t="str">
        <f t="shared" si="12"/>
        <v/>
      </c>
      <c r="G271" s="5" t="str">
        <f t="shared" si="13"/>
        <v/>
      </c>
      <c r="H271" s="7" t="str">
        <f t="shared" si="14"/>
        <v/>
      </c>
    </row>
    <row r="272" spans="1:8" x14ac:dyDescent="0.25">
      <c r="A272" s="1"/>
      <c r="B272" s="5"/>
      <c r="C272" s="8"/>
      <c r="D272" s="5" t="str">
        <f>IF(A272="","",VLOOKUP(A272,Recipes!$A$2:$R$999,17,FALSE))</f>
        <v/>
      </c>
      <c r="E272" s="5" t="str">
        <f>IF(A272="","",VLOOKUP(A272,Recipes!$A$2:$R$999,18,FALSE))</f>
        <v/>
      </c>
      <c r="F272" s="5" t="str">
        <f t="shared" si="12"/>
        <v/>
      </c>
      <c r="G272" s="5" t="str">
        <f t="shared" si="13"/>
        <v/>
      </c>
      <c r="H272" s="7" t="str">
        <f t="shared" si="14"/>
        <v/>
      </c>
    </row>
    <row r="273" spans="1:8" x14ac:dyDescent="0.25">
      <c r="A273" s="1"/>
      <c r="B273" s="5"/>
      <c r="C273" s="8"/>
      <c r="D273" s="5" t="str">
        <f>IF(A273="","",VLOOKUP(A273,Recipes!$A$2:$R$999,17,FALSE))</f>
        <v/>
      </c>
      <c r="E273" s="5" t="str">
        <f>IF(A273="","",VLOOKUP(A273,Recipes!$A$2:$R$999,18,FALSE))</f>
        <v/>
      </c>
      <c r="F273" s="5" t="str">
        <f t="shared" si="12"/>
        <v/>
      </c>
      <c r="G273" s="5" t="str">
        <f t="shared" si="13"/>
        <v/>
      </c>
      <c r="H273" s="7" t="str">
        <f t="shared" si="14"/>
        <v/>
      </c>
    </row>
    <row r="274" spans="1:8" x14ac:dyDescent="0.25">
      <c r="A274" s="1"/>
      <c r="B274" s="5"/>
      <c r="C274" s="8"/>
      <c r="D274" s="5" t="str">
        <f>IF(A274="","",VLOOKUP(A274,Recipes!$A$2:$R$999,17,FALSE))</f>
        <v/>
      </c>
      <c r="E274" s="5" t="str">
        <f>IF(A274="","",VLOOKUP(A274,Recipes!$A$2:$R$999,18,FALSE))</f>
        <v/>
      </c>
      <c r="F274" s="5" t="str">
        <f t="shared" si="12"/>
        <v/>
      </c>
      <c r="G274" s="5" t="str">
        <f t="shared" si="13"/>
        <v/>
      </c>
      <c r="H274" s="7" t="str">
        <f t="shared" si="14"/>
        <v/>
      </c>
    </row>
    <row r="275" spans="1:8" x14ac:dyDescent="0.25">
      <c r="A275" s="1"/>
      <c r="B275" s="5"/>
      <c r="C275" s="8"/>
      <c r="D275" s="5" t="str">
        <f>IF(A275="","",VLOOKUP(A275,Recipes!$A$2:$R$999,17,FALSE))</f>
        <v/>
      </c>
      <c r="E275" s="5" t="str">
        <f>IF(A275="","",VLOOKUP(A275,Recipes!$A$2:$R$999,18,FALSE))</f>
        <v/>
      </c>
      <c r="F275" s="5" t="str">
        <f t="shared" si="12"/>
        <v/>
      </c>
      <c r="G275" s="5" t="str">
        <f t="shared" si="13"/>
        <v/>
      </c>
      <c r="H275" s="7" t="str">
        <f t="shared" si="14"/>
        <v/>
      </c>
    </row>
    <row r="276" spans="1:8" x14ac:dyDescent="0.25">
      <c r="A276" s="1"/>
      <c r="B276" s="5"/>
      <c r="C276" s="8"/>
      <c r="D276" s="5" t="str">
        <f>IF(A276="","",VLOOKUP(A276,Recipes!$A$2:$R$999,17,FALSE))</f>
        <v/>
      </c>
      <c r="E276" s="5" t="str">
        <f>IF(A276="","",VLOOKUP(A276,Recipes!$A$2:$R$999,18,FALSE))</f>
        <v/>
      </c>
      <c r="F276" s="5" t="str">
        <f t="shared" si="12"/>
        <v/>
      </c>
      <c r="G276" s="5" t="str">
        <f t="shared" si="13"/>
        <v/>
      </c>
      <c r="H276" s="7" t="str">
        <f t="shared" si="14"/>
        <v/>
      </c>
    </row>
    <row r="277" spans="1:8" x14ac:dyDescent="0.25">
      <c r="A277" s="1"/>
      <c r="B277" s="5"/>
      <c r="C277" s="8"/>
      <c r="D277" s="5" t="str">
        <f>IF(A277="","",VLOOKUP(A277,Recipes!$A$2:$R$999,17,FALSE))</f>
        <v/>
      </c>
      <c r="E277" s="5" t="str">
        <f>IF(A277="","",VLOOKUP(A277,Recipes!$A$2:$R$999,18,FALSE))</f>
        <v/>
      </c>
      <c r="F277" s="5" t="str">
        <f t="shared" si="12"/>
        <v/>
      </c>
      <c r="G277" s="5" t="str">
        <f t="shared" si="13"/>
        <v/>
      </c>
      <c r="H277" s="7" t="str">
        <f t="shared" si="14"/>
        <v/>
      </c>
    </row>
    <row r="278" spans="1:8" x14ac:dyDescent="0.25">
      <c r="A278" s="1"/>
      <c r="B278" s="5"/>
      <c r="C278" s="8"/>
      <c r="D278" s="5" t="str">
        <f>IF(A278="","",VLOOKUP(A278,Recipes!$A$2:$R$999,17,FALSE))</f>
        <v/>
      </c>
      <c r="E278" s="5" t="str">
        <f>IF(A278="","",VLOOKUP(A278,Recipes!$A$2:$R$999,18,FALSE))</f>
        <v/>
      </c>
      <c r="F278" s="5" t="str">
        <f t="shared" si="12"/>
        <v/>
      </c>
      <c r="G278" s="5" t="str">
        <f t="shared" si="13"/>
        <v/>
      </c>
      <c r="H278" s="7" t="str">
        <f t="shared" si="14"/>
        <v/>
      </c>
    </row>
    <row r="279" spans="1:8" x14ac:dyDescent="0.25">
      <c r="A279" s="1"/>
      <c r="B279" s="5"/>
      <c r="C279" s="8"/>
      <c r="D279" s="5" t="str">
        <f>IF(A279="","",VLOOKUP(A279,Recipes!$A$2:$R$999,17,FALSE))</f>
        <v/>
      </c>
      <c r="E279" s="5" t="str">
        <f>IF(A279="","",VLOOKUP(A279,Recipes!$A$2:$R$999,18,FALSE))</f>
        <v/>
      </c>
      <c r="F279" s="5" t="str">
        <f t="shared" si="12"/>
        <v/>
      </c>
      <c r="G279" s="5" t="str">
        <f t="shared" si="13"/>
        <v/>
      </c>
      <c r="H279" s="7" t="str">
        <f t="shared" si="14"/>
        <v/>
      </c>
    </row>
    <row r="280" spans="1:8" x14ac:dyDescent="0.25">
      <c r="A280" s="1"/>
      <c r="B280" s="5"/>
      <c r="C280" s="8"/>
      <c r="D280" s="5" t="str">
        <f>IF(A280="","",VLOOKUP(A280,Recipes!$A$2:$R$999,17,FALSE))</f>
        <v/>
      </c>
      <c r="E280" s="5" t="str">
        <f>IF(A280="","",VLOOKUP(A280,Recipes!$A$2:$R$999,18,FALSE))</f>
        <v/>
      </c>
      <c r="F280" s="5" t="str">
        <f t="shared" si="12"/>
        <v/>
      </c>
      <c r="G280" s="5" t="str">
        <f t="shared" si="13"/>
        <v/>
      </c>
      <c r="H280" s="7" t="str">
        <f t="shared" si="14"/>
        <v/>
      </c>
    </row>
    <row r="281" spans="1:8" x14ac:dyDescent="0.25">
      <c r="A281" s="1"/>
      <c r="B281" s="5"/>
      <c r="C281" s="8"/>
      <c r="D281" s="5" t="str">
        <f>IF(A281="","",VLOOKUP(A281,Recipes!$A$2:$R$999,17,FALSE))</f>
        <v/>
      </c>
      <c r="E281" s="5" t="str">
        <f>IF(A281="","",VLOOKUP(A281,Recipes!$A$2:$R$999,18,FALSE))</f>
        <v/>
      </c>
      <c r="F281" s="5" t="str">
        <f t="shared" si="12"/>
        <v/>
      </c>
      <c r="G281" s="5" t="str">
        <f t="shared" si="13"/>
        <v/>
      </c>
      <c r="H281" s="7" t="str">
        <f t="shared" si="14"/>
        <v/>
      </c>
    </row>
    <row r="282" spans="1:8" x14ac:dyDescent="0.25">
      <c r="A282" s="1"/>
      <c r="B282" s="5"/>
      <c r="C282" s="8"/>
      <c r="D282" s="5" t="str">
        <f>IF(A282="","",VLOOKUP(A282,Recipes!$A$2:$R$999,17,FALSE))</f>
        <v/>
      </c>
      <c r="E282" s="5" t="str">
        <f>IF(A282="","",VLOOKUP(A282,Recipes!$A$2:$R$999,18,FALSE))</f>
        <v/>
      </c>
      <c r="F282" s="5" t="str">
        <f t="shared" si="12"/>
        <v/>
      </c>
      <c r="G282" s="5" t="str">
        <f t="shared" si="13"/>
        <v/>
      </c>
      <c r="H282" s="7" t="str">
        <f t="shared" si="14"/>
        <v/>
      </c>
    </row>
    <row r="283" spans="1:8" x14ac:dyDescent="0.25">
      <c r="A283" s="1"/>
      <c r="B283" s="5"/>
      <c r="C283" s="8"/>
      <c r="D283" s="5" t="str">
        <f>IF(A283="","",VLOOKUP(A283,Recipes!$A$2:$R$999,17,FALSE))</f>
        <v/>
      </c>
      <c r="E283" s="5" t="str">
        <f>IF(A283="","",VLOOKUP(A283,Recipes!$A$2:$R$999,18,FALSE))</f>
        <v/>
      </c>
      <c r="F283" s="5" t="str">
        <f t="shared" si="12"/>
        <v/>
      </c>
      <c r="G283" s="5" t="str">
        <f t="shared" si="13"/>
        <v/>
      </c>
      <c r="H283" s="7" t="str">
        <f t="shared" si="14"/>
        <v/>
      </c>
    </row>
    <row r="284" spans="1:8" x14ac:dyDescent="0.25">
      <c r="A284" s="1"/>
      <c r="B284" s="5"/>
      <c r="C284" s="8"/>
      <c r="D284" s="5" t="str">
        <f>IF(A284="","",VLOOKUP(A284,Recipes!$A$2:$R$999,17,FALSE))</f>
        <v/>
      </c>
      <c r="E284" s="5" t="str">
        <f>IF(A284="","",VLOOKUP(A284,Recipes!$A$2:$R$999,18,FALSE))</f>
        <v/>
      </c>
      <c r="F284" s="5" t="str">
        <f t="shared" si="12"/>
        <v/>
      </c>
      <c r="G284" s="5" t="str">
        <f t="shared" si="13"/>
        <v/>
      </c>
      <c r="H284" s="7" t="str">
        <f t="shared" si="14"/>
        <v/>
      </c>
    </row>
    <row r="285" spans="1:8" x14ac:dyDescent="0.25">
      <c r="A285" s="1"/>
      <c r="B285" s="5"/>
      <c r="C285" s="8"/>
      <c r="D285" s="5" t="str">
        <f>IF(A285="","",VLOOKUP(A285,Recipes!$A$2:$R$999,17,FALSE))</f>
        <v/>
      </c>
      <c r="E285" s="5" t="str">
        <f>IF(A285="","",VLOOKUP(A285,Recipes!$A$2:$R$999,18,FALSE))</f>
        <v/>
      </c>
      <c r="F285" s="5" t="str">
        <f t="shared" si="12"/>
        <v/>
      </c>
      <c r="G285" s="5" t="str">
        <f t="shared" si="13"/>
        <v/>
      </c>
      <c r="H285" s="7" t="str">
        <f t="shared" si="14"/>
        <v/>
      </c>
    </row>
    <row r="286" spans="1:8" x14ac:dyDescent="0.25">
      <c r="A286" s="1"/>
      <c r="B286" s="5"/>
      <c r="C286" s="8"/>
      <c r="D286" s="5" t="str">
        <f>IF(A286="","",VLOOKUP(A286,Recipes!$A$2:$R$999,17,FALSE))</f>
        <v/>
      </c>
      <c r="E286" s="5" t="str">
        <f>IF(A286="","",VLOOKUP(A286,Recipes!$A$2:$R$999,18,FALSE))</f>
        <v/>
      </c>
      <c r="F286" s="5" t="str">
        <f t="shared" si="12"/>
        <v/>
      </c>
      <c r="G286" s="5" t="str">
        <f t="shared" si="13"/>
        <v/>
      </c>
      <c r="H286" s="7" t="str">
        <f t="shared" si="14"/>
        <v/>
      </c>
    </row>
    <row r="287" spans="1:8" x14ac:dyDescent="0.25">
      <c r="A287" s="1"/>
      <c r="B287" s="5"/>
      <c r="C287" s="8"/>
      <c r="D287" s="5" t="str">
        <f>IF(A287="","",VLOOKUP(A287,Recipes!$A$2:$R$999,17,FALSE))</f>
        <v/>
      </c>
      <c r="E287" s="5" t="str">
        <f>IF(A287="","",VLOOKUP(A287,Recipes!$A$2:$R$999,18,FALSE))</f>
        <v/>
      </c>
      <c r="F287" s="5" t="str">
        <f t="shared" si="12"/>
        <v/>
      </c>
      <c r="G287" s="5" t="str">
        <f t="shared" si="13"/>
        <v/>
      </c>
      <c r="H287" s="7" t="str">
        <f t="shared" si="14"/>
        <v/>
      </c>
    </row>
    <row r="288" spans="1:8" x14ac:dyDescent="0.25">
      <c r="A288" s="1"/>
      <c r="B288" s="5"/>
      <c r="C288" s="8"/>
      <c r="D288" s="5" t="str">
        <f>IF(A288="","",VLOOKUP(A288,Recipes!$A$2:$R$999,17,FALSE))</f>
        <v/>
      </c>
      <c r="E288" s="5" t="str">
        <f>IF(A288="","",VLOOKUP(A288,Recipes!$A$2:$R$999,18,FALSE))</f>
        <v/>
      </c>
      <c r="F288" s="5" t="str">
        <f t="shared" si="12"/>
        <v/>
      </c>
      <c r="G288" s="5" t="str">
        <f t="shared" si="13"/>
        <v/>
      </c>
      <c r="H288" s="7" t="str">
        <f t="shared" si="14"/>
        <v/>
      </c>
    </row>
    <row r="289" spans="1:8" x14ac:dyDescent="0.25">
      <c r="A289" s="1"/>
      <c r="B289" s="5"/>
      <c r="C289" s="8"/>
      <c r="D289" s="5" t="str">
        <f>IF(A289="","",VLOOKUP(A289,Recipes!$A$2:$R$999,17,FALSE))</f>
        <v/>
      </c>
      <c r="E289" s="5" t="str">
        <f>IF(A289="","",VLOOKUP(A289,Recipes!$A$2:$R$999,18,FALSE))</f>
        <v/>
      </c>
      <c r="F289" s="5" t="str">
        <f t="shared" si="12"/>
        <v/>
      </c>
      <c r="G289" s="5" t="str">
        <f t="shared" si="13"/>
        <v/>
      </c>
      <c r="H289" s="7" t="str">
        <f t="shared" si="14"/>
        <v/>
      </c>
    </row>
    <row r="290" spans="1:8" x14ac:dyDescent="0.25">
      <c r="A290" s="1"/>
      <c r="B290" s="5"/>
      <c r="C290" s="8"/>
      <c r="D290" s="5" t="str">
        <f>IF(A290="","",VLOOKUP(A290,Recipes!$A$2:$R$999,17,FALSE))</f>
        <v/>
      </c>
      <c r="E290" s="5" t="str">
        <f>IF(A290="","",VLOOKUP(A290,Recipes!$A$2:$R$999,18,FALSE))</f>
        <v/>
      </c>
      <c r="F290" s="5" t="str">
        <f t="shared" si="12"/>
        <v/>
      </c>
      <c r="G290" s="5" t="str">
        <f t="shared" si="13"/>
        <v/>
      </c>
      <c r="H290" s="7" t="str">
        <f t="shared" si="14"/>
        <v/>
      </c>
    </row>
    <row r="291" spans="1:8" x14ac:dyDescent="0.25">
      <c r="A291" s="1"/>
      <c r="B291" s="5"/>
      <c r="C291" s="8"/>
      <c r="D291" s="5" t="str">
        <f>IF(A291="","",VLOOKUP(A291,Recipes!$A$2:$R$999,17,FALSE))</f>
        <v/>
      </c>
      <c r="E291" s="5" t="str">
        <f>IF(A291="","",VLOOKUP(A291,Recipes!$A$2:$R$999,18,FALSE))</f>
        <v/>
      </c>
      <c r="F291" s="5" t="str">
        <f t="shared" si="12"/>
        <v/>
      </c>
      <c r="G291" s="5" t="str">
        <f t="shared" si="13"/>
        <v/>
      </c>
      <c r="H291" s="7" t="str">
        <f t="shared" si="14"/>
        <v/>
      </c>
    </row>
    <row r="292" spans="1:8" x14ac:dyDescent="0.25">
      <c r="A292" s="1"/>
      <c r="B292" s="5"/>
      <c r="C292" s="8"/>
      <c r="D292" s="5" t="str">
        <f>IF(A292="","",VLOOKUP(A292,Recipes!$A$2:$R$999,17,FALSE))</f>
        <v/>
      </c>
      <c r="E292" s="5" t="str">
        <f>IF(A292="","",VLOOKUP(A292,Recipes!$A$2:$R$999,18,FALSE))</f>
        <v/>
      </c>
      <c r="F292" s="5" t="str">
        <f t="shared" si="12"/>
        <v/>
      </c>
      <c r="G292" s="5" t="str">
        <f t="shared" si="13"/>
        <v/>
      </c>
      <c r="H292" s="7" t="str">
        <f t="shared" si="14"/>
        <v/>
      </c>
    </row>
    <row r="293" spans="1:8" x14ac:dyDescent="0.25">
      <c r="A293" s="1"/>
      <c r="B293" s="5"/>
      <c r="C293" s="8"/>
      <c r="D293" s="5" t="str">
        <f>IF(A293="","",VLOOKUP(A293,Recipes!$A$2:$R$999,17,FALSE))</f>
        <v/>
      </c>
      <c r="E293" s="5" t="str">
        <f>IF(A293="","",VLOOKUP(A293,Recipes!$A$2:$R$999,18,FALSE))</f>
        <v/>
      </c>
      <c r="F293" s="5" t="str">
        <f t="shared" si="12"/>
        <v/>
      </c>
      <c r="G293" s="5" t="str">
        <f t="shared" si="13"/>
        <v/>
      </c>
      <c r="H293" s="7" t="str">
        <f t="shared" si="14"/>
        <v/>
      </c>
    </row>
    <row r="294" spans="1:8" x14ac:dyDescent="0.25">
      <c r="A294" s="1"/>
      <c r="B294" s="5"/>
      <c r="C294" s="8"/>
      <c r="D294" s="5" t="str">
        <f>IF(A294="","",VLOOKUP(A294,Recipes!$A$2:$R$999,17,FALSE))</f>
        <v/>
      </c>
      <c r="E294" s="5" t="str">
        <f>IF(A294="","",VLOOKUP(A294,Recipes!$A$2:$R$999,18,FALSE))</f>
        <v/>
      </c>
      <c r="F294" s="5" t="str">
        <f t="shared" si="12"/>
        <v/>
      </c>
      <c r="G294" s="5" t="str">
        <f t="shared" si="13"/>
        <v/>
      </c>
      <c r="H294" s="7" t="str">
        <f t="shared" si="14"/>
        <v/>
      </c>
    </row>
    <row r="295" spans="1:8" x14ac:dyDescent="0.25">
      <c r="A295" s="1"/>
      <c r="B295" s="5"/>
      <c r="C295" s="8"/>
      <c r="D295" s="5" t="str">
        <f>IF(A295="","",VLOOKUP(A295,Recipes!$A$2:$R$999,17,FALSE))</f>
        <v/>
      </c>
      <c r="E295" s="5" t="str">
        <f>IF(A295="","",VLOOKUP(A295,Recipes!$A$2:$R$999,18,FALSE))</f>
        <v/>
      </c>
      <c r="F295" s="5" t="str">
        <f t="shared" si="12"/>
        <v/>
      </c>
      <c r="G295" s="5" t="str">
        <f t="shared" si="13"/>
        <v/>
      </c>
      <c r="H295" s="7" t="str">
        <f t="shared" si="14"/>
        <v/>
      </c>
    </row>
    <row r="296" spans="1:8" x14ac:dyDescent="0.25">
      <c r="A296" s="1"/>
      <c r="B296" s="5"/>
      <c r="C296" s="8"/>
      <c r="D296" s="5" t="str">
        <f>IF(A296="","",VLOOKUP(A296,Recipes!$A$2:$R$999,17,FALSE))</f>
        <v/>
      </c>
      <c r="E296" s="5" t="str">
        <f>IF(A296="","",VLOOKUP(A296,Recipes!$A$2:$R$999,18,FALSE))</f>
        <v/>
      </c>
      <c r="F296" s="5" t="str">
        <f t="shared" si="12"/>
        <v/>
      </c>
      <c r="G296" s="5" t="str">
        <f t="shared" si="13"/>
        <v/>
      </c>
      <c r="H296" s="7" t="str">
        <f t="shared" si="14"/>
        <v/>
      </c>
    </row>
    <row r="297" spans="1:8" x14ac:dyDescent="0.25">
      <c r="A297" s="1"/>
      <c r="B297" s="5"/>
      <c r="C297" s="8"/>
      <c r="D297" s="5" t="str">
        <f>IF(A297="","",VLOOKUP(A297,Recipes!$A$2:$R$999,17,FALSE))</f>
        <v/>
      </c>
      <c r="E297" s="5" t="str">
        <f>IF(A297="","",VLOOKUP(A297,Recipes!$A$2:$R$999,18,FALSE))</f>
        <v/>
      </c>
      <c r="F297" s="5" t="str">
        <f t="shared" si="12"/>
        <v/>
      </c>
      <c r="G297" s="5" t="str">
        <f t="shared" si="13"/>
        <v/>
      </c>
      <c r="H297" s="7" t="str">
        <f t="shared" si="14"/>
        <v/>
      </c>
    </row>
    <row r="298" spans="1:8" x14ac:dyDescent="0.25">
      <c r="A298" s="1"/>
      <c r="B298" s="5"/>
      <c r="C298" s="8"/>
      <c r="D298" s="5" t="str">
        <f>IF(A298="","",VLOOKUP(A298,Recipes!$A$2:$R$999,17,FALSE))</f>
        <v/>
      </c>
      <c r="E298" s="5" t="str">
        <f>IF(A298="","",VLOOKUP(A298,Recipes!$A$2:$R$999,18,FALSE))</f>
        <v/>
      </c>
      <c r="F298" s="5" t="str">
        <f t="shared" si="12"/>
        <v/>
      </c>
      <c r="G298" s="5" t="str">
        <f t="shared" si="13"/>
        <v/>
      </c>
      <c r="H298" s="7" t="str">
        <f t="shared" si="14"/>
        <v/>
      </c>
    </row>
    <row r="299" spans="1:8" x14ac:dyDescent="0.25">
      <c r="A299" s="1"/>
      <c r="B299" s="5"/>
      <c r="C299" s="8"/>
      <c r="D299" s="5" t="str">
        <f>IF(A299="","",VLOOKUP(A299,Recipes!$A$2:$R$999,17,FALSE))</f>
        <v/>
      </c>
      <c r="E299" s="5" t="str">
        <f>IF(A299="","",VLOOKUP(A299,Recipes!$A$2:$R$999,18,FALSE))</f>
        <v/>
      </c>
      <c r="F299" s="5" t="str">
        <f t="shared" si="12"/>
        <v/>
      </c>
      <c r="G299" s="5" t="str">
        <f t="shared" si="13"/>
        <v/>
      </c>
      <c r="H299" s="7" t="str">
        <f t="shared" si="14"/>
        <v/>
      </c>
    </row>
    <row r="300" spans="1:8" x14ac:dyDescent="0.25">
      <c r="A300" s="1"/>
      <c r="B300" s="5"/>
      <c r="C300" s="8"/>
      <c r="D300" s="5" t="str">
        <f>IF(A300="","",VLOOKUP(A300,Recipes!$A$2:$R$999,17,FALSE))</f>
        <v/>
      </c>
      <c r="E300" s="5" t="str">
        <f>IF(A300="","",VLOOKUP(A300,Recipes!$A$2:$R$999,18,FALSE))</f>
        <v/>
      </c>
      <c r="F300" s="5" t="str">
        <f t="shared" si="12"/>
        <v/>
      </c>
      <c r="G300" s="5" t="str">
        <f t="shared" si="13"/>
        <v/>
      </c>
      <c r="H300" s="7" t="str">
        <f t="shared" si="14"/>
        <v/>
      </c>
    </row>
    <row r="301" spans="1:8" x14ac:dyDescent="0.25">
      <c r="A301" s="1"/>
      <c r="B301" s="5"/>
      <c r="C301" s="8"/>
      <c r="D301" s="5" t="str">
        <f>IF(A301="","",VLOOKUP(A301,Recipes!$A$2:$R$999,17,FALSE))</f>
        <v/>
      </c>
      <c r="E301" s="5" t="str">
        <f>IF(A301="","",VLOOKUP(A301,Recipes!$A$2:$R$999,18,FALSE))</f>
        <v/>
      </c>
      <c r="F301" s="5" t="str">
        <f t="shared" si="12"/>
        <v/>
      </c>
      <c r="G301" s="5" t="str">
        <f t="shared" si="13"/>
        <v/>
      </c>
      <c r="H301" s="7" t="str">
        <f t="shared" si="14"/>
        <v/>
      </c>
    </row>
    <row r="302" spans="1:8" x14ac:dyDescent="0.25">
      <c r="A302" s="1"/>
      <c r="B302" s="5"/>
      <c r="C302" s="8"/>
      <c r="D302" s="5" t="str">
        <f>IF(A302="","",VLOOKUP(A302,Recipes!$A$2:$R$999,17,FALSE))</f>
        <v/>
      </c>
      <c r="E302" s="5" t="str">
        <f>IF(A302="","",VLOOKUP(A302,Recipes!$A$2:$R$999,18,FALSE))</f>
        <v/>
      </c>
      <c r="F302" s="5" t="str">
        <f t="shared" si="12"/>
        <v/>
      </c>
      <c r="G302" s="5" t="str">
        <f t="shared" si="13"/>
        <v/>
      </c>
      <c r="H302" s="7" t="str">
        <f t="shared" si="14"/>
        <v/>
      </c>
    </row>
    <row r="303" spans="1:8" x14ac:dyDescent="0.25">
      <c r="A303" s="1"/>
      <c r="B303" s="5"/>
      <c r="C303" s="8"/>
      <c r="D303" s="5" t="str">
        <f>IF(A303="","",VLOOKUP(A303,Recipes!$A$2:$R$999,17,FALSE))</f>
        <v/>
      </c>
      <c r="E303" s="5" t="str">
        <f>IF(A303="","",VLOOKUP(A303,Recipes!$A$2:$R$999,18,FALSE))</f>
        <v/>
      </c>
      <c r="F303" s="5" t="str">
        <f t="shared" si="12"/>
        <v/>
      </c>
      <c r="G303" s="5" t="str">
        <f t="shared" si="13"/>
        <v/>
      </c>
      <c r="H303" s="7" t="str">
        <f t="shared" si="14"/>
        <v/>
      </c>
    </row>
    <row r="304" spans="1:8" x14ac:dyDescent="0.25">
      <c r="A304" s="1"/>
      <c r="B304" s="5"/>
      <c r="C304" s="8"/>
      <c r="D304" s="5" t="str">
        <f>IF(A304="","",VLOOKUP(A304,Recipes!$A$2:$R$999,17,FALSE))</f>
        <v/>
      </c>
      <c r="E304" s="5" t="str">
        <f>IF(A304="","",VLOOKUP(A304,Recipes!$A$2:$R$999,18,FALSE))</f>
        <v/>
      </c>
      <c r="F304" s="5" t="str">
        <f t="shared" si="12"/>
        <v/>
      </c>
      <c r="G304" s="5" t="str">
        <f t="shared" si="13"/>
        <v/>
      </c>
      <c r="H304" s="7" t="str">
        <f t="shared" si="14"/>
        <v/>
      </c>
    </row>
    <row r="305" spans="1:8" x14ac:dyDescent="0.25">
      <c r="A305" s="1"/>
      <c r="B305" s="5"/>
      <c r="C305" s="8"/>
      <c r="D305" s="5" t="str">
        <f>IF(A305="","",VLOOKUP(A305,Recipes!$A$2:$R$999,17,FALSE))</f>
        <v/>
      </c>
      <c r="E305" s="5" t="str">
        <f>IF(A305="","",VLOOKUP(A305,Recipes!$A$2:$R$999,18,FALSE))</f>
        <v/>
      </c>
      <c r="F305" s="5" t="str">
        <f t="shared" si="12"/>
        <v/>
      </c>
      <c r="G305" s="5" t="str">
        <f t="shared" si="13"/>
        <v/>
      </c>
      <c r="H305" s="7" t="str">
        <f t="shared" si="14"/>
        <v/>
      </c>
    </row>
    <row r="306" spans="1:8" x14ac:dyDescent="0.25">
      <c r="A306" s="1"/>
      <c r="B306" s="5"/>
      <c r="C306" s="8"/>
      <c r="D306" s="5" t="str">
        <f>IF(A306="","",VLOOKUP(A306,Recipes!$A$2:$R$999,17,FALSE))</f>
        <v/>
      </c>
      <c r="E306" s="5" t="str">
        <f>IF(A306="","",VLOOKUP(A306,Recipes!$A$2:$R$999,18,FALSE))</f>
        <v/>
      </c>
      <c r="F306" s="5" t="str">
        <f t="shared" si="12"/>
        <v/>
      </c>
      <c r="G306" s="5" t="str">
        <f t="shared" si="13"/>
        <v/>
      </c>
      <c r="H306" s="7" t="str">
        <f t="shared" si="14"/>
        <v/>
      </c>
    </row>
    <row r="307" spans="1:8" x14ac:dyDescent="0.25">
      <c r="A307" s="1"/>
      <c r="B307" s="5"/>
      <c r="C307" s="8"/>
      <c r="D307" s="5" t="str">
        <f>IF(A307="","",VLOOKUP(A307,Recipes!$A$2:$R$999,17,FALSE))</f>
        <v/>
      </c>
      <c r="E307" s="5" t="str">
        <f>IF(A307="","",VLOOKUP(A307,Recipes!$A$2:$R$999,18,FALSE))</f>
        <v/>
      </c>
      <c r="F307" s="5" t="str">
        <f t="shared" si="12"/>
        <v/>
      </c>
      <c r="G307" s="5" t="str">
        <f t="shared" si="13"/>
        <v/>
      </c>
      <c r="H307" s="7" t="str">
        <f t="shared" si="14"/>
        <v/>
      </c>
    </row>
    <row r="308" spans="1:8" x14ac:dyDescent="0.25">
      <c r="A308" s="1"/>
      <c r="B308" s="5"/>
      <c r="C308" s="8"/>
      <c r="D308" s="5" t="str">
        <f>IF(A308="","",VLOOKUP(A308,Recipes!$A$2:$R$999,17,FALSE))</f>
        <v/>
      </c>
      <c r="E308" s="5" t="str">
        <f>IF(A308="","",VLOOKUP(A308,Recipes!$A$2:$R$999,18,FALSE))</f>
        <v/>
      </c>
      <c r="F308" s="5" t="str">
        <f t="shared" si="12"/>
        <v/>
      </c>
      <c r="G308" s="5" t="str">
        <f t="shared" si="13"/>
        <v/>
      </c>
      <c r="H308" s="7" t="str">
        <f t="shared" si="14"/>
        <v/>
      </c>
    </row>
    <row r="309" spans="1:8" x14ac:dyDescent="0.25">
      <c r="A309" s="1"/>
      <c r="B309" s="5"/>
      <c r="C309" s="8"/>
      <c r="D309" s="5" t="str">
        <f>IF(A309="","",VLOOKUP(A309,Recipes!$A$2:$R$999,17,FALSE))</f>
        <v/>
      </c>
      <c r="E309" s="5" t="str">
        <f>IF(A309="","",VLOOKUP(A309,Recipes!$A$2:$R$999,18,FALSE))</f>
        <v/>
      </c>
      <c r="F309" s="5" t="str">
        <f t="shared" si="12"/>
        <v/>
      </c>
      <c r="G309" s="5" t="str">
        <f t="shared" si="13"/>
        <v/>
      </c>
      <c r="H309" s="7" t="str">
        <f t="shared" si="14"/>
        <v/>
      </c>
    </row>
    <row r="310" spans="1:8" x14ac:dyDescent="0.25">
      <c r="A310" s="1"/>
      <c r="B310" s="5"/>
      <c r="C310" s="8"/>
      <c r="D310" s="5" t="str">
        <f>IF(A310="","",VLOOKUP(A310,Recipes!$A$2:$R$999,17,FALSE))</f>
        <v/>
      </c>
      <c r="E310" s="5" t="str">
        <f>IF(A310="","",VLOOKUP(A310,Recipes!$A$2:$R$999,18,FALSE))</f>
        <v/>
      </c>
      <c r="F310" s="5" t="str">
        <f t="shared" si="12"/>
        <v/>
      </c>
      <c r="G310" s="5" t="str">
        <f t="shared" si="13"/>
        <v/>
      </c>
      <c r="H310" s="7" t="str">
        <f t="shared" si="14"/>
        <v/>
      </c>
    </row>
    <row r="311" spans="1:8" x14ac:dyDescent="0.25">
      <c r="A311" s="1"/>
      <c r="B311" s="5"/>
      <c r="C311" s="8"/>
      <c r="D311" s="5" t="str">
        <f>IF(A311="","",VLOOKUP(A311,Recipes!$A$2:$R$999,17,FALSE))</f>
        <v/>
      </c>
      <c r="E311" s="5" t="str">
        <f>IF(A311="","",VLOOKUP(A311,Recipes!$A$2:$R$999,18,FALSE))</f>
        <v/>
      </c>
      <c r="F311" s="5" t="str">
        <f t="shared" si="12"/>
        <v/>
      </c>
      <c r="G311" s="5" t="str">
        <f t="shared" si="13"/>
        <v/>
      </c>
      <c r="H311" s="7" t="str">
        <f t="shared" si="14"/>
        <v/>
      </c>
    </row>
    <row r="312" spans="1:8" x14ac:dyDescent="0.25">
      <c r="A312" s="1"/>
      <c r="B312" s="5"/>
      <c r="C312" s="8"/>
      <c r="D312" s="5" t="str">
        <f>IF(A312="","",VLOOKUP(A312,Recipes!$A$2:$R$999,17,FALSE))</f>
        <v/>
      </c>
      <c r="E312" s="5" t="str">
        <f>IF(A312="","",VLOOKUP(A312,Recipes!$A$2:$R$999,18,FALSE))</f>
        <v/>
      </c>
      <c r="F312" s="5" t="str">
        <f t="shared" si="12"/>
        <v/>
      </c>
      <c r="G312" s="5" t="str">
        <f t="shared" si="13"/>
        <v/>
      </c>
      <c r="H312" s="7" t="str">
        <f t="shared" si="14"/>
        <v/>
      </c>
    </row>
    <row r="313" spans="1:8" x14ac:dyDescent="0.25">
      <c r="A313" s="1"/>
      <c r="B313" s="5"/>
      <c r="C313" s="8"/>
      <c r="D313" s="5" t="str">
        <f>IF(A313="","",VLOOKUP(A313,Recipes!$A$2:$R$999,17,FALSE))</f>
        <v/>
      </c>
      <c r="E313" s="5" t="str">
        <f>IF(A313="","",VLOOKUP(A313,Recipes!$A$2:$R$999,18,FALSE))</f>
        <v/>
      </c>
      <c r="F313" s="5" t="str">
        <f t="shared" si="12"/>
        <v/>
      </c>
      <c r="G313" s="5" t="str">
        <f t="shared" si="13"/>
        <v/>
      </c>
      <c r="H313" s="7" t="str">
        <f t="shared" si="14"/>
        <v/>
      </c>
    </row>
    <row r="314" spans="1:8" x14ac:dyDescent="0.25">
      <c r="A314" s="1"/>
      <c r="B314" s="5"/>
      <c r="C314" s="8"/>
      <c r="D314" s="5" t="str">
        <f>IF(A314="","",VLOOKUP(A314,Recipes!$A$2:$R$999,17,FALSE))</f>
        <v/>
      </c>
      <c r="E314" s="5" t="str">
        <f>IF(A314="","",VLOOKUP(A314,Recipes!$A$2:$R$999,18,FALSE))</f>
        <v/>
      </c>
      <c r="F314" s="5" t="str">
        <f t="shared" si="12"/>
        <v/>
      </c>
      <c r="G314" s="5" t="str">
        <f t="shared" si="13"/>
        <v/>
      </c>
      <c r="H314" s="7" t="str">
        <f t="shared" si="14"/>
        <v/>
      </c>
    </row>
    <row r="315" spans="1:8" x14ac:dyDescent="0.25">
      <c r="A315" s="1"/>
      <c r="B315" s="5"/>
      <c r="C315" s="8"/>
      <c r="D315" s="5" t="str">
        <f>IF(A315="","",VLOOKUP(A315,Recipes!$A$2:$R$999,17,FALSE))</f>
        <v/>
      </c>
      <c r="E315" s="5" t="str">
        <f>IF(A315="","",VLOOKUP(A315,Recipes!$A$2:$R$999,18,FALSE))</f>
        <v/>
      </c>
      <c r="F315" s="5" t="str">
        <f t="shared" si="12"/>
        <v/>
      </c>
      <c r="G315" s="5" t="str">
        <f t="shared" si="13"/>
        <v/>
      </c>
      <c r="H315" s="7" t="str">
        <f t="shared" si="14"/>
        <v/>
      </c>
    </row>
    <row r="316" spans="1:8" x14ac:dyDescent="0.25">
      <c r="A316" s="1"/>
      <c r="B316" s="5"/>
      <c r="C316" s="8"/>
      <c r="D316" s="5" t="str">
        <f>IF(A316="","",VLOOKUP(A316,Recipes!$A$2:$R$999,17,FALSE))</f>
        <v/>
      </c>
      <c r="E316" s="5" t="str">
        <f>IF(A316="","",VLOOKUP(A316,Recipes!$A$2:$R$999,18,FALSE))</f>
        <v/>
      </c>
      <c r="F316" s="5" t="str">
        <f t="shared" si="12"/>
        <v/>
      </c>
      <c r="G316" s="5" t="str">
        <f t="shared" si="13"/>
        <v/>
      </c>
      <c r="H316" s="7" t="str">
        <f t="shared" si="14"/>
        <v/>
      </c>
    </row>
    <row r="317" spans="1:8" x14ac:dyDescent="0.25">
      <c r="A317" s="1"/>
      <c r="B317" s="5"/>
      <c r="C317" s="8"/>
      <c r="D317" s="5" t="str">
        <f>IF(A317="","",VLOOKUP(A317,Recipes!$A$2:$R$999,17,FALSE))</f>
        <v/>
      </c>
      <c r="E317" s="5" t="str">
        <f>IF(A317="","",VLOOKUP(A317,Recipes!$A$2:$R$999,18,FALSE))</f>
        <v/>
      </c>
      <c r="F317" s="5" t="str">
        <f t="shared" si="12"/>
        <v/>
      </c>
      <c r="G317" s="5" t="str">
        <f t="shared" si="13"/>
        <v/>
      </c>
      <c r="H317" s="7" t="str">
        <f t="shared" si="14"/>
        <v/>
      </c>
    </row>
    <row r="318" spans="1:8" x14ac:dyDescent="0.25">
      <c r="A318" s="1"/>
      <c r="B318" s="5"/>
      <c r="C318" s="8"/>
      <c r="D318" s="5" t="str">
        <f>IF(A318="","",VLOOKUP(A318,Recipes!$A$2:$R$999,17,FALSE))</f>
        <v/>
      </c>
      <c r="E318" s="5" t="str">
        <f>IF(A318="","",VLOOKUP(A318,Recipes!$A$2:$R$999,18,FALSE))</f>
        <v/>
      </c>
      <c r="F318" s="5" t="str">
        <f t="shared" si="12"/>
        <v/>
      </c>
      <c r="G318" s="5" t="str">
        <f t="shared" si="13"/>
        <v/>
      </c>
      <c r="H318" s="7" t="str">
        <f t="shared" si="14"/>
        <v/>
      </c>
    </row>
    <row r="319" spans="1:8" x14ac:dyDescent="0.25">
      <c r="A319" s="1"/>
      <c r="B319" s="5"/>
      <c r="C319" s="8"/>
      <c r="D319" s="5" t="str">
        <f>IF(A319="","",VLOOKUP(A319,Recipes!$A$2:$R$999,17,FALSE))</f>
        <v/>
      </c>
      <c r="E319" s="5" t="str">
        <f>IF(A319="","",VLOOKUP(A319,Recipes!$A$2:$R$999,18,FALSE))</f>
        <v/>
      </c>
      <c r="F319" s="5" t="str">
        <f t="shared" si="12"/>
        <v/>
      </c>
      <c r="G319" s="5" t="str">
        <f t="shared" si="13"/>
        <v/>
      </c>
      <c r="H319" s="7" t="str">
        <f t="shared" si="14"/>
        <v/>
      </c>
    </row>
    <row r="320" spans="1:8" x14ac:dyDescent="0.25">
      <c r="A320" s="1"/>
      <c r="B320" s="5"/>
      <c r="C320" s="8"/>
      <c r="D320" s="5" t="str">
        <f>IF(A320="","",VLOOKUP(A320,Recipes!$A$2:$R$999,17,FALSE))</f>
        <v/>
      </c>
      <c r="E320" s="5" t="str">
        <f>IF(A320="","",VLOOKUP(A320,Recipes!$A$2:$R$999,18,FALSE))</f>
        <v/>
      </c>
      <c r="F320" s="5" t="str">
        <f t="shared" si="12"/>
        <v/>
      </c>
      <c r="G320" s="5" t="str">
        <f t="shared" si="13"/>
        <v/>
      </c>
      <c r="H320" s="7" t="str">
        <f t="shared" si="14"/>
        <v/>
      </c>
    </row>
    <row r="321" spans="1:8" x14ac:dyDescent="0.25">
      <c r="A321" s="1"/>
      <c r="B321" s="5"/>
      <c r="C321" s="8"/>
      <c r="D321" s="5" t="str">
        <f>IF(A321="","",VLOOKUP(A321,Recipes!$A$2:$R$999,17,FALSE))</f>
        <v/>
      </c>
      <c r="E321" s="5" t="str">
        <f>IF(A321="","",VLOOKUP(A321,Recipes!$A$2:$R$999,18,FALSE))</f>
        <v/>
      </c>
      <c r="F321" s="5" t="str">
        <f t="shared" si="12"/>
        <v/>
      </c>
      <c r="G321" s="5" t="str">
        <f t="shared" si="13"/>
        <v/>
      </c>
      <c r="H321" s="7" t="str">
        <f t="shared" si="14"/>
        <v/>
      </c>
    </row>
    <row r="322" spans="1:8" x14ac:dyDescent="0.25">
      <c r="A322" s="1"/>
      <c r="B322" s="5"/>
      <c r="C322" s="8"/>
      <c r="D322" s="5" t="str">
        <f>IF(A322="","",VLOOKUP(A322,Recipes!$A$2:$R$999,17,FALSE))</f>
        <v/>
      </c>
      <c r="E322" s="5" t="str">
        <f>IF(A322="","",VLOOKUP(A322,Recipes!$A$2:$R$999,18,FALSE))</f>
        <v/>
      </c>
      <c r="F322" s="5" t="str">
        <f t="shared" si="12"/>
        <v/>
      </c>
      <c r="G322" s="5" t="str">
        <f t="shared" si="13"/>
        <v/>
      </c>
      <c r="H322" s="7" t="str">
        <f t="shared" si="14"/>
        <v/>
      </c>
    </row>
    <row r="323" spans="1:8" x14ac:dyDescent="0.25">
      <c r="A323" s="1"/>
      <c r="B323" s="5"/>
      <c r="C323" s="8"/>
      <c r="D323" s="5" t="str">
        <f>IF(A323="","",VLOOKUP(A323,Recipes!$A$2:$R$999,17,FALSE))</f>
        <v/>
      </c>
      <c r="E323" s="5" t="str">
        <f>IF(A323="","",VLOOKUP(A323,Recipes!$A$2:$R$999,18,FALSE))</f>
        <v/>
      </c>
      <c r="F323" s="5" t="str">
        <f t="shared" ref="F323:F373" si="15">IF(A323="","",
     IF(E323=G323,B323*0.95-D323,
         IF(G323="Silver",B323*0.95-D323*100,B323*0.95-D323/100)
     )
 )</f>
        <v/>
      </c>
      <c r="G323" s="5" t="str">
        <f t="shared" ref="G323:G373" si="16">IF(C323="","",C323)</f>
        <v/>
      </c>
      <c r="H323" s="7" t="str">
        <f t="shared" ref="H323:H373" si="17">IF(OR(F323="",B323=""),"",F323/B323)</f>
        <v/>
      </c>
    </row>
    <row r="324" spans="1:8" x14ac:dyDescent="0.25">
      <c r="A324" s="1"/>
      <c r="B324" s="5"/>
      <c r="C324" s="8"/>
      <c r="D324" s="5" t="str">
        <f>IF(A324="","",VLOOKUP(A324,Recipes!$A$2:$R$999,17,FALSE))</f>
        <v/>
      </c>
      <c r="E324" s="5" t="str">
        <f>IF(A324="","",VLOOKUP(A324,Recipes!$A$2:$R$999,18,FALSE))</f>
        <v/>
      </c>
      <c r="F324" s="5" t="str">
        <f t="shared" si="15"/>
        <v/>
      </c>
      <c r="G324" s="5" t="str">
        <f t="shared" si="16"/>
        <v/>
      </c>
      <c r="H324" s="7" t="str">
        <f t="shared" si="17"/>
        <v/>
      </c>
    </row>
    <row r="325" spans="1:8" x14ac:dyDescent="0.25">
      <c r="A325" s="1"/>
      <c r="B325" s="5"/>
      <c r="C325" s="8"/>
      <c r="D325" s="5" t="str">
        <f>IF(A325="","",VLOOKUP(A325,Recipes!$A$2:$R$999,17,FALSE))</f>
        <v/>
      </c>
      <c r="E325" s="5" t="str">
        <f>IF(A325="","",VLOOKUP(A325,Recipes!$A$2:$R$999,18,FALSE))</f>
        <v/>
      </c>
      <c r="F325" s="5" t="str">
        <f t="shared" si="15"/>
        <v/>
      </c>
      <c r="G325" s="5" t="str">
        <f t="shared" si="16"/>
        <v/>
      </c>
      <c r="H325" s="7" t="str">
        <f t="shared" si="17"/>
        <v/>
      </c>
    </row>
    <row r="326" spans="1:8" x14ac:dyDescent="0.25">
      <c r="A326" s="1"/>
      <c r="B326" s="5"/>
      <c r="C326" s="8"/>
      <c r="D326" s="5" t="str">
        <f>IF(A326="","",VLOOKUP(A326,Recipes!$A$2:$R$999,17,FALSE))</f>
        <v/>
      </c>
      <c r="E326" s="5" t="str">
        <f>IF(A326="","",VLOOKUP(A326,Recipes!$A$2:$R$999,18,FALSE))</f>
        <v/>
      </c>
      <c r="F326" s="5" t="str">
        <f t="shared" si="15"/>
        <v/>
      </c>
      <c r="G326" s="5" t="str">
        <f t="shared" si="16"/>
        <v/>
      </c>
      <c r="H326" s="7" t="str">
        <f t="shared" si="17"/>
        <v/>
      </c>
    </row>
    <row r="327" spans="1:8" x14ac:dyDescent="0.25">
      <c r="A327" s="1"/>
      <c r="B327" s="5"/>
      <c r="C327" s="8"/>
      <c r="D327" s="5" t="str">
        <f>IF(A327="","",VLOOKUP(A327,Recipes!$A$2:$R$999,17,FALSE))</f>
        <v/>
      </c>
      <c r="E327" s="5" t="str">
        <f>IF(A327="","",VLOOKUP(A327,Recipes!$A$2:$R$999,18,FALSE))</f>
        <v/>
      </c>
      <c r="F327" s="5" t="str">
        <f t="shared" si="15"/>
        <v/>
      </c>
      <c r="G327" s="5" t="str">
        <f t="shared" si="16"/>
        <v/>
      </c>
      <c r="H327" s="7" t="str">
        <f t="shared" si="17"/>
        <v/>
      </c>
    </row>
    <row r="328" spans="1:8" x14ac:dyDescent="0.25">
      <c r="A328" s="1"/>
      <c r="B328" s="5"/>
      <c r="C328" s="8"/>
      <c r="D328" s="5" t="str">
        <f>IF(A328="","",VLOOKUP(A328,Recipes!$A$2:$R$999,17,FALSE))</f>
        <v/>
      </c>
      <c r="E328" s="5" t="str">
        <f>IF(A328="","",VLOOKUP(A328,Recipes!$A$2:$R$999,18,FALSE))</f>
        <v/>
      </c>
      <c r="F328" s="5" t="str">
        <f t="shared" si="15"/>
        <v/>
      </c>
      <c r="G328" s="5" t="str">
        <f t="shared" si="16"/>
        <v/>
      </c>
      <c r="H328" s="7" t="str">
        <f t="shared" si="17"/>
        <v/>
      </c>
    </row>
    <row r="329" spans="1:8" x14ac:dyDescent="0.25">
      <c r="A329" s="1"/>
      <c r="B329" s="5"/>
      <c r="C329" s="8"/>
      <c r="D329" s="5" t="str">
        <f>IF(A329="","",VLOOKUP(A329,Recipes!$A$2:$R$999,17,FALSE))</f>
        <v/>
      </c>
      <c r="E329" s="5" t="str">
        <f>IF(A329="","",VLOOKUP(A329,Recipes!$A$2:$R$999,18,FALSE))</f>
        <v/>
      </c>
      <c r="F329" s="5" t="str">
        <f t="shared" si="15"/>
        <v/>
      </c>
      <c r="G329" s="5" t="str">
        <f t="shared" si="16"/>
        <v/>
      </c>
      <c r="H329" s="7" t="str">
        <f t="shared" si="17"/>
        <v/>
      </c>
    </row>
    <row r="330" spans="1:8" x14ac:dyDescent="0.25">
      <c r="A330" s="1"/>
      <c r="B330" s="5"/>
      <c r="C330" s="8"/>
      <c r="D330" s="5" t="str">
        <f>IF(A330="","",VLOOKUP(A330,Recipes!$A$2:$R$999,17,FALSE))</f>
        <v/>
      </c>
      <c r="E330" s="5" t="str">
        <f>IF(A330="","",VLOOKUP(A330,Recipes!$A$2:$R$999,18,FALSE))</f>
        <v/>
      </c>
      <c r="F330" s="5" t="str">
        <f t="shared" si="15"/>
        <v/>
      </c>
      <c r="G330" s="5" t="str">
        <f t="shared" si="16"/>
        <v/>
      </c>
      <c r="H330" s="7" t="str">
        <f t="shared" si="17"/>
        <v/>
      </c>
    </row>
    <row r="331" spans="1:8" x14ac:dyDescent="0.25">
      <c r="A331" s="1"/>
      <c r="B331" s="5"/>
      <c r="C331" s="8"/>
      <c r="D331" s="5" t="str">
        <f>IF(A331="","",VLOOKUP(A331,Recipes!$A$2:$R$999,17,FALSE))</f>
        <v/>
      </c>
      <c r="E331" s="5" t="str">
        <f>IF(A331="","",VLOOKUP(A331,Recipes!$A$2:$R$999,18,FALSE))</f>
        <v/>
      </c>
      <c r="F331" s="5" t="str">
        <f t="shared" si="15"/>
        <v/>
      </c>
      <c r="G331" s="5" t="str">
        <f t="shared" si="16"/>
        <v/>
      </c>
      <c r="H331" s="7" t="str">
        <f t="shared" si="17"/>
        <v/>
      </c>
    </row>
    <row r="332" spans="1:8" x14ac:dyDescent="0.25">
      <c r="A332" s="1"/>
      <c r="B332" s="5"/>
      <c r="C332" s="8"/>
      <c r="D332" s="5" t="str">
        <f>IF(A332="","",VLOOKUP(A332,Recipes!$A$2:$R$999,17,FALSE))</f>
        <v/>
      </c>
      <c r="E332" s="5" t="str">
        <f>IF(A332="","",VLOOKUP(A332,Recipes!$A$2:$R$999,18,FALSE))</f>
        <v/>
      </c>
      <c r="F332" s="5" t="str">
        <f t="shared" si="15"/>
        <v/>
      </c>
      <c r="G332" s="5" t="str">
        <f t="shared" si="16"/>
        <v/>
      </c>
      <c r="H332" s="7" t="str">
        <f t="shared" si="17"/>
        <v/>
      </c>
    </row>
    <row r="333" spans="1:8" x14ac:dyDescent="0.25">
      <c r="A333" s="1"/>
      <c r="B333" s="5"/>
      <c r="C333" s="8"/>
      <c r="D333" s="5" t="str">
        <f>IF(A333="","",VLOOKUP(A333,Recipes!$A$2:$R$999,17,FALSE))</f>
        <v/>
      </c>
      <c r="E333" s="5" t="str">
        <f>IF(A333="","",VLOOKUP(A333,Recipes!$A$2:$R$999,18,FALSE))</f>
        <v/>
      </c>
      <c r="F333" s="5" t="str">
        <f t="shared" si="15"/>
        <v/>
      </c>
      <c r="G333" s="5" t="str">
        <f t="shared" si="16"/>
        <v/>
      </c>
      <c r="H333" s="7" t="str">
        <f t="shared" si="17"/>
        <v/>
      </c>
    </row>
    <row r="334" spans="1:8" x14ac:dyDescent="0.25">
      <c r="A334" s="1"/>
      <c r="B334" s="5"/>
      <c r="C334" s="8"/>
      <c r="D334" s="5" t="str">
        <f>IF(A334="","",VLOOKUP(A334,Recipes!$A$2:$R$999,17,FALSE))</f>
        <v/>
      </c>
      <c r="E334" s="5" t="str">
        <f>IF(A334="","",VLOOKUP(A334,Recipes!$A$2:$R$999,18,FALSE))</f>
        <v/>
      </c>
      <c r="F334" s="5" t="str">
        <f t="shared" si="15"/>
        <v/>
      </c>
      <c r="G334" s="5" t="str">
        <f t="shared" si="16"/>
        <v/>
      </c>
      <c r="H334" s="7" t="str">
        <f t="shared" si="17"/>
        <v/>
      </c>
    </row>
    <row r="335" spans="1:8" x14ac:dyDescent="0.25">
      <c r="A335" s="1"/>
      <c r="B335" s="5"/>
      <c r="C335" s="8"/>
      <c r="D335" s="5" t="str">
        <f>IF(A335="","",VLOOKUP(A335,Recipes!$A$2:$R$999,17,FALSE))</f>
        <v/>
      </c>
      <c r="E335" s="5" t="str">
        <f>IF(A335="","",VLOOKUP(A335,Recipes!$A$2:$R$999,18,FALSE))</f>
        <v/>
      </c>
      <c r="F335" s="5" t="str">
        <f t="shared" si="15"/>
        <v/>
      </c>
      <c r="G335" s="5" t="str">
        <f t="shared" si="16"/>
        <v/>
      </c>
      <c r="H335" s="7" t="str">
        <f t="shared" si="17"/>
        <v/>
      </c>
    </row>
    <row r="336" spans="1:8" x14ac:dyDescent="0.25">
      <c r="A336" s="1"/>
      <c r="B336" s="5"/>
      <c r="C336" s="8"/>
      <c r="D336" s="5" t="str">
        <f>IF(A336="","",VLOOKUP(A336,Recipes!$A$2:$R$999,17,FALSE))</f>
        <v/>
      </c>
      <c r="E336" s="5" t="str">
        <f>IF(A336="","",VLOOKUP(A336,Recipes!$A$2:$R$999,18,FALSE))</f>
        <v/>
      </c>
      <c r="F336" s="5" t="str">
        <f t="shared" si="15"/>
        <v/>
      </c>
      <c r="G336" s="5" t="str">
        <f t="shared" si="16"/>
        <v/>
      </c>
      <c r="H336" s="7" t="str">
        <f t="shared" si="17"/>
        <v/>
      </c>
    </row>
    <row r="337" spans="1:8" x14ac:dyDescent="0.25">
      <c r="A337" s="1"/>
      <c r="B337" s="5"/>
      <c r="C337" s="8"/>
      <c r="D337" s="5" t="str">
        <f>IF(A337="","",VLOOKUP(A337,Recipes!$A$2:$R$999,17,FALSE))</f>
        <v/>
      </c>
      <c r="E337" s="5" t="str">
        <f>IF(A337="","",VLOOKUP(A337,Recipes!$A$2:$R$999,18,FALSE))</f>
        <v/>
      </c>
      <c r="F337" s="5" t="str">
        <f t="shared" si="15"/>
        <v/>
      </c>
      <c r="G337" s="5" t="str">
        <f t="shared" si="16"/>
        <v/>
      </c>
      <c r="H337" s="7" t="str">
        <f t="shared" si="17"/>
        <v/>
      </c>
    </row>
    <row r="338" spans="1:8" x14ac:dyDescent="0.25">
      <c r="A338" s="1"/>
      <c r="B338" s="5"/>
      <c r="C338" s="8"/>
      <c r="D338" s="5" t="str">
        <f>IF(A338="","",VLOOKUP(A338,Recipes!$A$2:$R$999,17,FALSE))</f>
        <v/>
      </c>
      <c r="E338" s="5" t="str">
        <f>IF(A338="","",VLOOKUP(A338,Recipes!$A$2:$R$999,18,FALSE))</f>
        <v/>
      </c>
      <c r="F338" s="5" t="str">
        <f t="shared" si="15"/>
        <v/>
      </c>
      <c r="G338" s="5" t="str">
        <f t="shared" si="16"/>
        <v/>
      </c>
      <c r="H338" s="7" t="str">
        <f t="shared" si="17"/>
        <v/>
      </c>
    </row>
    <row r="339" spans="1:8" x14ac:dyDescent="0.25">
      <c r="A339" s="1"/>
      <c r="B339" s="5"/>
      <c r="C339" s="8"/>
      <c r="D339" s="5" t="str">
        <f>IF(A339="","",VLOOKUP(A339,Recipes!$A$2:$R$999,17,FALSE))</f>
        <v/>
      </c>
      <c r="E339" s="5" t="str">
        <f>IF(A339="","",VLOOKUP(A339,Recipes!$A$2:$R$999,18,FALSE))</f>
        <v/>
      </c>
      <c r="F339" s="5" t="str">
        <f t="shared" si="15"/>
        <v/>
      </c>
      <c r="G339" s="5" t="str">
        <f t="shared" si="16"/>
        <v/>
      </c>
      <c r="H339" s="7" t="str">
        <f t="shared" si="17"/>
        <v/>
      </c>
    </row>
    <row r="340" spans="1:8" x14ac:dyDescent="0.25">
      <c r="A340" s="1"/>
      <c r="B340" s="5"/>
      <c r="C340" s="8"/>
      <c r="D340" s="5" t="str">
        <f>IF(A340="","",VLOOKUP(A340,Recipes!$A$2:$R$999,17,FALSE))</f>
        <v/>
      </c>
      <c r="E340" s="5" t="str">
        <f>IF(A340="","",VLOOKUP(A340,Recipes!$A$2:$R$999,18,FALSE))</f>
        <v/>
      </c>
      <c r="F340" s="5" t="str">
        <f t="shared" si="15"/>
        <v/>
      </c>
      <c r="G340" s="5" t="str">
        <f t="shared" si="16"/>
        <v/>
      </c>
      <c r="H340" s="7" t="str">
        <f t="shared" si="17"/>
        <v/>
      </c>
    </row>
    <row r="341" spans="1:8" x14ac:dyDescent="0.25">
      <c r="A341" s="1"/>
      <c r="B341" s="5"/>
      <c r="C341" s="8"/>
      <c r="D341" s="5" t="str">
        <f>IF(A341="","",VLOOKUP(A341,Recipes!$A$2:$R$999,17,FALSE))</f>
        <v/>
      </c>
      <c r="E341" s="5" t="str">
        <f>IF(A341="","",VLOOKUP(A341,Recipes!$A$2:$R$999,18,FALSE))</f>
        <v/>
      </c>
      <c r="F341" s="5" t="str">
        <f t="shared" si="15"/>
        <v/>
      </c>
      <c r="G341" s="5" t="str">
        <f t="shared" si="16"/>
        <v/>
      </c>
      <c r="H341" s="7" t="str">
        <f t="shared" si="17"/>
        <v/>
      </c>
    </row>
    <row r="342" spans="1:8" x14ac:dyDescent="0.25">
      <c r="A342" s="1"/>
      <c r="B342" s="5"/>
      <c r="C342" s="8"/>
      <c r="D342" s="5" t="str">
        <f>IF(A342="","",VLOOKUP(A342,Recipes!$A$2:$R$999,17,FALSE))</f>
        <v/>
      </c>
      <c r="E342" s="5" t="str">
        <f>IF(A342="","",VLOOKUP(A342,Recipes!$A$2:$R$999,18,FALSE))</f>
        <v/>
      </c>
      <c r="F342" s="5" t="str">
        <f t="shared" si="15"/>
        <v/>
      </c>
      <c r="G342" s="5" t="str">
        <f t="shared" si="16"/>
        <v/>
      </c>
      <c r="H342" s="7" t="str">
        <f t="shared" si="17"/>
        <v/>
      </c>
    </row>
    <row r="343" spans="1:8" x14ac:dyDescent="0.25">
      <c r="A343" s="1"/>
      <c r="B343" s="5"/>
      <c r="C343" s="8"/>
      <c r="D343" s="5" t="str">
        <f>IF(A343="","",VLOOKUP(A343,Recipes!$A$2:$R$999,17,FALSE))</f>
        <v/>
      </c>
      <c r="E343" s="5" t="str">
        <f>IF(A343="","",VLOOKUP(A343,Recipes!$A$2:$R$999,18,FALSE))</f>
        <v/>
      </c>
      <c r="F343" s="5" t="str">
        <f t="shared" si="15"/>
        <v/>
      </c>
      <c r="G343" s="5" t="str">
        <f t="shared" si="16"/>
        <v/>
      </c>
      <c r="H343" s="7" t="str">
        <f t="shared" si="17"/>
        <v/>
      </c>
    </row>
    <row r="344" spans="1:8" x14ac:dyDescent="0.25">
      <c r="A344" s="1"/>
      <c r="B344" s="5"/>
      <c r="C344" s="8"/>
      <c r="D344" s="5" t="str">
        <f>IF(A344="","",VLOOKUP(A344,Recipes!$A$2:$R$999,17,FALSE))</f>
        <v/>
      </c>
      <c r="E344" s="5" t="str">
        <f>IF(A344="","",VLOOKUP(A344,Recipes!$A$2:$R$999,18,FALSE))</f>
        <v/>
      </c>
      <c r="F344" s="5" t="str">
        <f t="shared" si="15"/>
        <v/>
      </c>
      <c r="G344" s="5" t="str">
        <f t="shared" si="16"/>
        <v/>
      </c>
      <c r="H344" s="7" t="str">
        <f t="shared" si="17"/>
        <v/>
      </c>
    </row>
    <row r="345" spans="1:8" x14ac:dyDescent="0.25">
      <c r="A345" s="1"/>
      <c r="B345" s="5"/>
      <c r="C345" s="8"/>
      <c r="D345" s="5" t="str">
        <f>IF(A345="","",VLOOKUP(A345,Recipes!$A$2:$R$999,17,FALSE))</f>
        <v/>
      </c>
      <c r="E345" s="5" t="str">
        <f>IF(A345="","",VLOOKUP(A345,Recipes!$A$2:$R$999,18,FALSE))</f>
        <v/>
      </c>
      <c r="F345" s="5" t="str">
        <f t="shared" si="15"/>
        <v/>
      </c>
      <c r="G345" s="5" t="str">
        <f t="shared" si="16"/>
        <v/>
      </c>
      <c r="H345" s="7" t="str">
        <f t="shared" si="17"/>
        <v/>
      </c>
    </row>
    <row r="346" spans="1:8" x14ac:dyDescent="0.25">
      <c r="A346" s="1"/>
      <c r="B346" s="5"/>
      <c r="C346" s="8"/>
      <c r="D346" s="5" t="str">
        <f>IF(A346="","",VLOOKUP(A346,Recipes!$A$2:$R$999,17,FALSE))</f>
        <v/>
      </c>
      <c r="E346" s="5" t="str">
        <f>IF(A346="","",VLOOKUP(A346,Recipes!$A$2:$R$999,18,FALSE))</f>
        <v/>
      </c>
      <c r="F346" s="5" t="str">
        <f t="shared" si="15"/>
        <v/>
      </c>
      <c r="G346" s="5" t="str">
        <f t="shared" si="16"/>
        <v/>
      </c>
      <c r="H346" s="7" t="str">
        <f t="shared" si="17"/>
        <v/>
      </c>
    </row>
    <row r="347" spans="1:8" x14ac:dyDescent="0.25">
      <c r="A347" s="1"/>
      <c r="B347" s="5"/>
      <c r="C347" s="8"/>
      <c r="D347" s="5" t="str">
        <f>IF(A347="","",VLOOKUP(A347,Recipes!$A$2:$R$999,17,FALSE))</f>
        <v/>
      </c>
      <c r="E347" s="5" t="str">
        <f>IF(A347="","",VLOOKUP(A347,Recipes!$A$2:$R$999,18,FALSE))</f>
        <v/>
      </c>
      <c r="F347" s="5" t="str">
        <f t="shared" si="15"/>
        <v/>
      </c>
      <c r="G347" s="5" t="str">
        <f t="shared" si="16"/>
        <v/>
      </c>
      <c r="H347" s="7" t="str">
        <f t="shared" si="17"/>
        <v/>
      </c>
    </row>
    <row r="348" spans="1:8" x14ac:dyDescent="0.25">
      <c r="A348" s="1"/>
      <c r="B348" s="5"/>
      <c r="C348" s="8"/>
      <c r="D348" s="5" t="str">
        <f>IF(A348="","",VLOOKUP(A348,Recipes!$A$2:$R$999,17,FALSE))</f>
        <v/>
      </c>
      <c r="E348" s="5" t="str">
        <f>IF(A348="","",VLOOKUP(A348,Recipes!$A$2:$R$999,18,FALSE))</f>
        <v/>
      </c>
      <c r="F348" s="5" t="str">
        <f t="shared" si="15"/>
        <v/>
      </c>
      <c r="G348" s="5" t="str">
        <f t="shared" si="16"/>
        <v/>
      </c>
      <c r="H348" s="7" t="str">
        <f t="shared" si="17"/>
        <v/>
      </c>
    </row>
    <row r="349" spans="1:8" x14ac:dyDescent="0.25">
      <c r="A349" s="1"/>
      <c r="B349" s="5"/>
      <c r="C349" s="8"/>
      <c r="D349" s="5" t="str">
        <f>IF(A349="","",VLOOKUP(A349,Recipes!$A$2:$R$999,17,FALSE))</f>
        <v/>
      </c>
      <c r="E349" s="5" t="str">
        <f>IF(A349="","",VLOOKUP(A349,Recipes!$A$2:$R$999,18,FALSE))</f>
        <v/>
      </c>
      <c r="F349" s="5" t="str">
        <f t="shared" si="15"/>
        <v/>
      </c>
      <c r="G349" s="5" t="str">
        <f t="shared" si="16"/>
        <v/>
      </c>
      <c r="H349" s="7" t="str">
        <f t="shared" si="17"/>
        <v/>
      </c>
    </row>
    <row r="350" spans="1:8" x14ac:dyDescent="0.25">
      <c r="A350" s="1"/>
      <c r="B350" s="5"/>
      <c r="C350" s="8"/>
      <c r="D350" s="5" t="str">
        <f>IF(A350="","",VLOOKUP(A350,Recipes!$A$2:$R$999,17,FALSE))</f>
        <v/>
      </c>
      <c r="E350" s="5" t="str">
        <f>IF(A350="","",VLOOKUP(A350,Recipes!$A$2:$R$999,18,FALSE))</f>
        <v/>
      </c>
      <c r="F350" s="5" t="str">
        <f t="shared" si="15"/>
        <v/>
      </c>
      <c r="G350" s="5" t="str">
        <f t="shared" si="16"/>
        <v/>
      </c>
      <c r="H350" s="7" t="str">
        <f t="shared" si="17"/>
        <v/>
      </c>
    </row>
    <row r="351" spans="1:8" x14ac:dyDescent="0.25">
      <c r="A351" s="1"/>
      <c r="B351" s="5"/>
      <c r="C351" s="8"/>
      <c r="D351" s="5" t="str">
        <f>IF(A351="","",VLOOKUP(A351,Recipes!$A$2:$R$999,17,FALSE))</f>
        <v/>
      </c>
      <c r="E351" s="5" t="str">
        <f>IF(A351="","",VLOOKUP(A351,Recipes!$A$2:$R$999,18,FALSE))</f>
        <v/>
      </c>
      <c r="F351" s="5" t="str">
        <f t="shared" si="15"/>
        <v/>
      </c>
      <c r="G351" s="5" t="str">
        <f t="shared" si="16"/>
        <v/>
      </c>
      <c r="H351" s="7" t="str">
        <f t="shared" si="17"/>
        <v/>
      </c>
    </row>
    <row r="352" spans="1:8" x14ac:dyDescent="0.25">
      <c r="A352" s="1"/>
      <c r="B352" s="5"/>
      <c r="C352" s="8"/>
      <c r="D352" s="5" t="str">
        <f>IF(A352="","",VLOOKUP(A352,Recipes!$A$2:$R$999,17,FALSE))</f>
        <v/>
      </c>
      <c r="E352" s="5" t="str">
        <f>IF(A352="","",VLOOKUP(A352,Recipes!$A$2:$R$999,18,FALSE))</f>
        <v/>
      </c>
      <c r="F352" s="5" t="str">
        <f t="shared" si="15"/>
        <v/>
      </c>
      <c r="G352" s="5" t="str">
        <f t="shared" si="16"/>
        <v/>
      </c>
      <c r="H352" s="7" t="str">
        <f t="shared" si="17"/>
        <v/>
      </c>
    </row>
    <row r="353" spans="1:8" x14ac:dyDescent="0.25">
      <c r="A353" s="1"/>
      <c r="B353" s="5"/>
      <c r="C353" s="8"/>
      <c r="D353" s="5" t="str">
        <f>IF(A353="","",VLOOKUP(A353,Recipes!$A$2:$R$999,17,FALSE))</f>
        <v/>
      </c>
      <c r="E353" s="5" t="str">
        <f>IF(A353="","",VLOOKUP(A353,Recipes!$A$2:$R$999,18,FALSE))</f>
        <v/>
      </c>
      <c r="F353" s="5" t="str">
        <f t="shared" si="15"/>
        <v/>
      </c>
      <c r="G353" s="5" t="str">
        <f t="shared" si="16"/>
        <v/>
      </c>
      <c r="H353" s="7" t="str">
        <f t="shared" si="17"/>
        <v/>
      </c>
    </row>
    <row r="354" spans="1:8" x14ac:dyDescent="0.25">
      <c r="A354" s="1"/>
      <c r="B354" s="5"/>
      <c r="C354" s="8"/>
      <c r="D354" s="5" t="str">
        <f>IF(A354="","",VLOOKUP(A354,Recipes!$A$2:$R$999,17,FALSE))</f>
        <v/>
      </c>
      <c r="E354" s="5" t="str">
        <f>IF(A354="","",VLOOKUP(A354,Recipes!$A$2:$R$999,18,FALSE))</f>
        <v/>
      </c>
      <c r="F354" s="5" t="str">
        <f t="shared" si="15"/>
        <v/>
      </c>
      <c r="G354" s="5" t="str">
        <f t="shared" si="16"/>
        <v/>
      </c>
      <c r="H354" s="7" t="str">
        <f t="shared" si="17"/>
        <v/>
      </c>
    </row>
    <row r="355" spans="1:8" x14ac:dyDescent="0.25">
      <c r="A355" s="1"/>
      <c r="B355" s="5"/>
      <c r="C355" s="8"/>
      <c r="D355" s="5" t="str">
        <f>IF(A355="","",VLOOKUP(A355,Recipes!$A$2:$R$999,17,FALSE))</f>
        <v/>
      </c>
      <c r="E355" s="5" t="str">
        <f>IF(A355="","",VLOOKUP(A355,Recipes!$A$2:$R$999,18,FALSE))</f>
        <v/>
      </c>
      <c r="F355" s="5" t="str">
        <f t="shared" si="15"/>
        <v/>
      </c>
      <c r="G355" s="5" t="str">
        <f t="shared" si="16"/>
        <v/>
      </c>
      <c r="H355" s="7" t="str">
        <f t="shared" si="17"/>
        <v/>
      </c>
    </row>
    <row r="356" spans="1:8" x14ac:dyDescent="0.25">
      <c r="A356" s="1"/>
      <c r="B356" s="5"/>
      <c r="C356" s="8"/>
      <c r="D356" s="5" t="str">
        <f>IF(A356="","",VLOOKUP(A356,Recipes!$A$2:$R$999,17,FALSE))</f>
        <v/>
      </c>
      <c r="E356" s="5" t="str">
        <f>IF(A356="","",VLOOKUP(A356,Recipes!$A$2:$R$999,18,FALSE))</f>
        <v/>
      </c>
      <c r="F356" s="5" t="str">
        <f t="shared" si="15"/>
        <v/>
      </c>
      <c r="G356" s="5" t="str">
        <f t="shared" si="16"/>
        <v/>
      </c>
      <c r="H356" s="7" t="str">
        <f t="shared" si="17"/>
        <v/>
      </c>
    </row>
    <row r="357" spans="1:8" x14ac:dyDescent="0.25">
      <c r="A357" s="1"/>
      <c r="B357" s="5"/>
      <c r="C357" s="8"/>
      <c r="D357" s="5" t="str">
        <f>IF(A357="","",VLOOKUP(A357,Recipes!$A$2:$R$999,17,FALSE))</f>
        <v/>
      </c>
      <c r="E357" s="5" t="str">
        <f>IF(A357="","",VLOOKUP(A357,Recipes!$A$2:$R$999,18,FALSE))</f>
        <v/>
      </c>
      <c r="F357" s="5" t="str">
        <f t="shared" si="15"/>
        <v/>
      </c>
      <c r="G357" s="5" t="str">
        <f t="shared" si="16"/>
        <v/>
      </c>
      <c r="H357" s="7" t="str">
        <f t="shared" si="17"/>
        <v/>
      </c>
    </row>
    <row r="358" spans="1:8" x14ac:dyDescent="0.25">
      <c r="A358" s="1"/>
      <c r="B358" s="5"/>
      <c r="C358" s="8"/>
      <c r="D358" s="5" t="str">
        <f>IF(A358="","",VLOOKUP(A358,Recipes!$A$2:$R$999,17,FALSE))</f>
        <v/>
      </c>
      <c r="E358" s="5" t="str">
        <f>IF(A358="","",VLOOKUP(A358,Recipes!$A$2:$R$999,18,FALSE))</f>
        <v/>
      </c>
      <c r="F358" s="5" t="str">
        <f t="shared" si="15"/>
        <v/>
      </c>
      <c r="G358" s="5" t="str">
        <f t="shared" si="16"/>
        <v/>
      </c>
      <c r="H358" s="7" t="str">
        <f t="shared" si="17"/>
        <v/>
      </c>
    </row>
    <row r="359" spans="1:8" x14ac:dyDescent="0.25">
      <c r="A359" s="1"/>
      <c r="B359" s="5"/>
      <c r="C359" s="8"/>
      <c r="D359" s="5" t="str">
        <f>IF(A359="","",VLOOKUP(A359,Recipes!$A$2:$R$999,17,FALSE))</f>
        <v/>
      </c>
      <c r="E359" s="5" t="str">
        <f>IF(A359="","",VLOOKUP(A359,Recipes!$A$2:$R$999,18,FALSE))</f>
        <v/>
      </c>
      <c r="F359" s="5" t="str">
        <f t="shared" si="15"/>
        <v/>
      </c>
      <c r="G359" s="5" t="str">
        <f t="shared" si="16"/>
        <v/>
      </c>
      <c r="H359" s="7" t="str">
        <f t="shared" si="17"/>
        <v/>
      </c>
    </row>
    <row r="360" spans="1:8" x14ac:dyDescent="0.25">
      <c r="A360" s="1"/>
      <c r="B360" s="5"/>
      <c r="C360" s="8"/>
      <c r="D360" s="5" t="str">
        <f>IF(A360="","",VLOOKUP(A360,Recipes!$A$2:$R$999,17,FALSE))</f>
        <v/>
      </c>
      <c r="E360" s="5" t="str">
        <f>IF(A360="","",VLOOKUP(A360,Recipes!$A$2:$R$999,18,FALSE))</f>
        <v/>
      </c>
      <c r="F360" s="5" t="str">
        <f t="shared" si="15"/>
        <v/>
      </c>
      <c r="G360" s="5" t="str">
        <f t="shared" si="16"/>
        <v/>
      </c>
      <c r="H360" s="7" t="str">
        <f t="shared" si="17"/>
        <v/>
      </c>
    </row>
    <row r="361" spans="1:8" x14ac:dyDescent="0.25">
      <c r="A361" s="1"/>
      <c r="B361" s="5"/>
      <c r="C361" s="8"/>
      <c r="D361" s="5" t="str">
        <f>IF(A361="","",VLOOKUP(A361,Recipes!$A$2:$R$999,17,FALSE))</f>
        <v/>
      </c>
      <c r="E361" s="5" t="str">
        <f>IF(A361="","",VLOOKUP(A361,Recipes!$A$2:$R$999,18,FALSE))</f>
        <v/>
      </c>
      <c r="F361" s="5" t="str">
        <f t="shared" si="15"/>
        <v/>
      </c>
      <c r="G361" s="5" t="str">
        <f t="shared" si="16"/>
        <v/>
      </c>
      <c r="H361" s="7" t="str">
        <f t="shared" si="17"/>
        <v/>
      </c>
    </row>
    <row r="362" spans="1:8" x14ac:dyDescent="0.25">
      <c r="A362" s="1"/>
      <c r="B362" s="5"/>
      <c r="C362" s="8"/>
      <c r="D362" s="5" t="str">
        <f>IF(A362="","",VLOOKUP(A362,Recipes!$A$2:$R$999,17,FALSE))</f>
        <v/>
      </c>
      <c r="E362" s="5" t="str">
        <f>IF(A362="","",VLOOKUP(A362,Recipes!$A$2:$R$999,18,FALSE))</f>
        <v/>
      </c>
      <c r="F362" s="5" t="str">
        <f t="shared" si="15"/>
        <v/>
      </c>
      <c r="G362" s="5" t="str">
        <f t="shared" si="16"/>
        <v/>
      </c>
      <c r="H362" s="7" t="str">
        <f t="shared" si="17"/>
        <v/>
      </c>
    </row>
    <row r="363" spans="1:8" x14ac:dyDescent="0.25">
      <c r="A363" s="1"/>
      <c r="B363" s="5"/>
      <c r="C363" s="8"/>
      <c r="D363" s="5" t="str">
        <f>IF(A363="","",VLOOKUP(A363,Recipes!$A$2:$R$999,17,FALSE))</f>
        <v/>
      </c>
      <c r="E363" s="5" t="str">
        <f>IF(A363="","",VLOOKUP(A363,Recipes!$A$2:$R$999,18,FALSE))</f>
        <v/>
      </c>
      <c r="F363" s="5" t="str">
        <f t="shared" si="15"/>
        <v/>
      </c>
      <c r="G363" s="5" t="str">
        <f t="shared" si="16"/>
        <v/>
      </c>
      <c r="H363" s="7" t="str">
        <f t="shared" si="17"/>
        <v/>
      </c>
    </row>
    <row r="364" spans="1:8" x14ac:dyDescent="0.25">
      <c r="A364" s="1"/>
      <c r="B364" s="5"/>
      <c r="C364" s="8"/>
      <c r="D364" s="5" t="str">
        <f>IF(A364="","",VLOOKUP(A364,Recipes!$A$2:$R$999,17,FALSE))</f>
        <v/>
      </c>
      <c r="E364" s="5" t="str">
        <f>IF(A364="","",VLOOKUP(A364,Recipes!$A$2:$R$999,18,FALSE))</f>
        <v/>
      </c>
      <c r="F364" s="5" t="str">
        <f t="shared" si="15"/>
        <v/>
      </c>
      <c r="G364" s="5" t="str">
        <f t="shared" si="16"/>
        <v/>
      </c>
      <c r="H364" s="7" t="str">
        <f t="shared" si="17"/>
        <v/>
      </c>
    </row>
    <row r="365" spans="1:8" x14ac:dyDescent="0.25">
      <c r="A365" s="1"/>
      <c r="B365" s="5"/>
      <c r="C365" s="8"/>
      <c r="D365" s="5" t="str">
        <f>IF(A365="","",VLOOKUP(A365,Recipes!$A$2:$R$999,17,FALSE))</f>
        <v/>
      </c>
      <c r="E365" s="5" t="str">
        <f>IF(A365="","",VLOOKUP(A365,Recipes!$A$2:$R$999,18,FALSE))</f>
        <v/>
      </c>
      <c r="F365" s="5" t="str">
        <f t="shared" si="15"/>
        <v/>
      </c>
      <c r="G365" s="5" t="str">
        <f t="shared" si="16"/>
        <v/>
      </c>
      <c r="H365" s="7" t="str">
        <f t="shared" si="17"/>
        <v/>
      </c>
    </row>
    <row r="366" spans="1:8" x14ac:dyDescent="0.25">
      <c r="A366" s="1"/>
      <c r="B366" s="5"/>
      <c r="C366" s="8"/>
      <c r="D366" s="5" t="str">
        <f>IF(A366="","",VLOOKUP(A366,Recipes!$A$2:$R$999,17,FALSE))</f>
        <v/>
      </c>
      <c r="E366" s="5" t="str">
        <f>IF(A366="","",VLOOKUP(A366,Recipes!$A$2:$R$999,18,FALSE))</f>
        <v/>
      </c>
      <c r="F366" s="5" t="str">
        <f t="shared" si="15"/>
        <v/>
      </c>
      <c r="G366" s="5" t="str">
        <f t="shared" si="16"/>
        <v/>
      </c>
      <c r="H366" s="7" t="str">
        <f t="shared" si="17"/>
        <v/>
      </c>
    </row>
    <row r="367" spans="1:8" x14ac:dyDescent="0.25">
      <c r="A367" s="1"/>
      <c r="B367" s="5"/>
      <c r="C367" s="8"/>
      <c r="D367" s="5" t="str">
        <f>IF(A367="","",VLOOKUP(A367,Recipes!$A$2:$R$999,17,FALSE))</f>
        <v/>
      </c>
      <c r="E367" s="5" t="str">
        <f>IF(A367="","",VLOOKUP(A367,Recipes!$A$2:$R$999,18,FALSE))</f>
        <v/>
      </c>
      <c r="F367" s="5" t="str">
        <f t="shared" si="15"/>
        <v/>
      </c>
      <c r="G367" s="5" t="str">
        <f t="shared" si="16"/>
        <v/>
      </c>
      <c r="H367" s="7" t="str">
        <f t="shared" si="17"/>
        <v/>
      </c>
    </row>
    <row r="368" spans="1:8" x14ac:dyDescent="0.25">
      <c r="A368" s="1"/>
      <c r="B368" s="5"/>
      <c r="C368" s="8"/>
      <c r="D368" s="5" t="str">
        <f>IF(A368="","",VLOOKUP(A368,Recipes!$A$2:$R$999,17,FALSE))</f>
        <v/>
      </c>
      <c r="E368" s="5" t="str">
        <f>IF(A368="","",VLOOKUP(A368,Recipes!$A$2:$R$999,18,FALSE))</f>
        <v/>
      </c>
      <c r="F368" s="5" t="str">
        <f t="shared" si="15"/>
        <v/>
      </c>
      <c r="G368" s="5" t="str">
        <f t="shared" si="16"/>
        <v/>
      </c>
      <c r="H368" s="7" t="str">
        <f t="shared" si="17"/>
        <v/>
      </c>
    </row>
    <row r="369" spans="1:8" x14ac:dyDescent="0.25">
      <c r="A369" s="1"/>
      <c r="B369" s="5"/>
      <c r="C369" s="8"/>
      <c r="D369" s="5" t="str">
        <f>IF(A369="","",VLOOKUP(A369,Recipes!$A$2:$R$999,17,FALSE))</f>
        <v/>
      </c>
      <c r="E369" s="5" t="str">
        <f>IF(A369="","",VLOOKUP(A369,Recipes!$A$2:$R$999,18,FALSE))</f>
        <v/>
      </c>
      <c r="F369" s="5" t="str">
        <f t="shared" si="15"/>
        <v/>
      </c>
      <c r="G369" s="5" t="str">
        <f t="shared" si="16"/>
        <v/>
      </c>
      <c r="H369" s="7" t="str">
        <f t="shared" si="17"/>
        <v/>
      </c>
    </row>
    <row r="370" spans="1:8" x14ac:dyDescent="0.25">
      <c r="A370" s="1"/>
      <c r="B370" s="5"/>
      <c r="C370" s="8"/>
      <c r="D370" s="5" t="str">
        <f>IF(A370="","",VLOOKUP(A370,Recipes!$A$2:$R$999,17,FALSE))</f>
        <v/>
      </c>
      <c r="E370" s="5" t="str">
        <f>IF(A370="","",VLOOKUP(A370,Recipes!$A$2:$R$999,18,FALSE))</f>
        <v/>
      </c>
      <c r="F370" s="5" t="str">
        <f t="shared" si="15"/>
        <v/>
      </c>
      <c r="G370" s="5" t="str">
        <f t="shared" si="16"/>
        <v/>
      </c>
      <c r="H370" s="7" t="str">
        <f t="shared" si="17"/>
        <v/>
      </c>
    </row>
    <row r="371" spans="1:8" x14ac:dyDescent="0.25">
      <c r="A371" s="1"/>
      <c r="B371" s="5"/>
      <c r="C371" s="8"/>
      <c r="D371" s="5" t="str">
        <f>IF(A371="","",VLOOKUP(A371,Recipes!$A$2:$R$999,17,FALSE))</f>
        <v/>
      </c>
      <c r="E371" s="5" t="str">
        <f>IF(A371="","",VLOOKUP(A371,Recipes!$A$2:$R$999,18,FALSE))</f>
        <v/>
      </c>
      <c r="F371" s="5" t="str">
        <f t="shared" si="15"/>
        <v/>
      </c>
      <c r="G371" s="5" t="str">
        <f t="shared" si="16"/>
        <v/>
      </c>
      <c r="H371" s="7" t="str">
        <f t="shared" si="17"/>
        <v/>
      </c>
    </row>
    <row r="372" spans="1:8" x14ac:dyDescent="0.25">
      <c r="A372" s="1"/>
      <c r="B372" s="5"/>
      <c r="C372" s="8"/>
      <c r="D372" s="5" t="str">
        <f>IF(A372="","",VLOOKUP(A372,Recipes!$A$2:$R$999,17,FALSE))</f>
        <v/>
      </c>
      <c r="E372" s="5" t="str">
        <f>IF(A372="","",VLOOKUP(A372,Recipes!$A$2:$R$999,18,FALSE))</f>
        <v/>
      </c>
      <c r="F372" s="5" t="str">
        <f t="shared" si="15"/>
        <v/>
      </c>
      <c r="G372" s="5" t="str">
        <f t="shared" si="16"/>
        <v/>
      </c>
      <c r="H372" s="7" t="str">
        <f t="shared" si="17"/>
        <v/>
      </c>
    </row>
    <row r="373" spans="1:8" x14ac:dyDescent="0.25">
      <c r="A373" s="1"/>
      <c r="B373" s="5"/>
      <c r="C373" s="8"/>
      <c r="D373" s="5" t="str">
        <f>IF(A373="","",VLOOKUP(A373,Recipes!$A$2:$R$999,17,FALSE))</f>
        <v/>
      </c>
      <c r="E373" s="5" t="str">
        <f>IF(A373="","",VLOOKUP(A373,Recipes!$A$2:$R$999,18,FALSE))</f>
        <v/>
      </c>
      <c r="F373" s="5" t="str">
        <f t="shared" si="15"/>
        <v/>
      </c>
      <c r="G373" s="5" t="str">
        <f t="shared" si="16"/>
        <v/>
      </c>
      <c r="H373" s="7" t="str">
        <f t="shared" si="17"/>
        <v/>
      </c>
    </row>
    <row r="374" spans="1:8" x14ac:dyDescent="0.25">
      <c r="A374" s="1"/>
      <c r="C374" s="5"/>
    </row>
    <row r="375" spans="1:8" x14ac:dyDescent="0.25">
      <c r="C375" s="5"/>
    </row>
    <row r="376" spans="1:8" x14ac:dyDescent="0.25">
      <c r="C376" s="5"/>
    </row>
    <row r="377" spans="1:8" x14ac:dyDescent="0.25">
      <c r="C377" s="5"/>
    </row>
    <row r="378" spans="1:8" x14ac:dyDescent="0.25">
      <c r="C378" s="5"/>
    </row>
    <row r="379" spans="1:8" x14ac:dyDescent="0.25">
      <c r="C379" s="5"/>
    </row>
    <row r="380" spans="1:8" x14ac:dyDescent="0.25">
      <c r="C380" s="5"/>
    </row>
    <row r="381" spans="1:8" x14ac:dyDescent="0.25">
      <c r="C381" s="5"/>
    </row>
    <row r="382" spans="1:8" x14ac:dyDescent="0.25">
      <c r="C382" s="5"/>
    </row>
    <row r="383" spans="1:8" x14ac:dyDescent="0.25">
      <c r="C383" s="5"/>
    </row>
    <row r="384" spans="1:8" x14ac:dyDescent="0.25">
      <c r="C384" s="5"/>
    </row>
    <row r="385" spans="3:3" x14ac:dyDescent="0.25">
      <c r="C385" s="5"/>
    </row>
    <row r="386" spans="3:3" x14ac:dyDescent="0.25">
      <c r="C386" s="5"/>
    </row>
    <row r="387" spans="3:3" x14ac:dyDescent="0.25">
      <c r="C387" s="5"/>
    </row>
    <row r="388" spans="3:3" x14ac:dyDescent="0.25">
      <c r="C388" s="5"/>
    </row>
  </sheetData>
  <conditionalFormatting sqref="C2:G373">
    <cfRule type="cellIs" dxfId="4" priority="2" operator="equal">
      <formula>"Gold"</formula>
    </cfRule>
    <cfRule type="cellIs" dxfId="3" priority="3" operator="equal">
      <formula>"Silver"</formula>
    </cfRule>
  </conditionalFormatting>
  <conditionalFormatting sqref="H2:H37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73">
    <cfRule type="cellIs" dxfId="0" priority="1" operator="lessThanOrEqual">
      <formula>0</formula>
    </cfRule>
  </conditionalFormatting>
  <dataValidations count="2">
    <dataValidation type="list" allowBlank="1" showInputMessage="1" showErrorMessage="1" sqref="A2:A373" xr:uid="{A5450D88-415A-4AA2-8743-84AFA57F66E6}">
      <formula1>ItemList</formula1>
    </dataValidation>
    <dataValidation type="list" allowBlank="1" showInputMessage="1" showErrorMessage="1" sqref="C2:C388" xr:uid="{F9A33C19-6E48-4550-B8BC-ECB86039ACB0}">
      <formula1>DisplayedCurrencies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BC88-26DC-4D9A-9ECA-1B17E587AC59}">
  <dimension ref="A1:R154"/>
  <sheetViews>
    <sheetView topLeftCell="A3" zoomScale="160" zoomScaleNormal="160" workbookViewId="0">
      <selection activeCell="R22" sqref="R22"/>
    </sheetView>
  </sheetViews>
  <sheetFormatPr defaultColWidth="9" defaultRowHeight="15" x14ac:dyDescent="0.25"/>
  <cols>
    <col min="1" max="1" width="24.5703125" bestFit="1" customWidth="1"/>
    <col min="2" max="2" width="10" bestFit="1" customWidth="1"/>
    <col min="3" max="3" width="15.42578125" bestFit="1" customWidth="1"/>
    <col min="4" max="4" width="6.5703125" bestFit="1" customWidth="1"/>
    <col min="5" max="5" width="10" bestFit="1" customWidth="1"/>
    <col min="6" max="6" width="15.5703125" bestFit="1" customWidth="1"/>
    <col min="7" max="7" width="6.5703125" bestFit="1" customWidth="1"/>
    <col min="8" max="8" width="10" bestFit="1" customWidth="1"/>
    <col min="9" max="9" width="15.5703125" bestFit="1" customWidth="1"/>
    <col min="10" max="10" width="6.5703125" bestFit="1" customWidth="1"/>
    <col min="11" max="11" width="10" bestFit="1" customWidth="1"/>
    <col min="12" max="12" width="14" bestFit="1" customWidth="1"/>
    <col min="13" max="13" width="6.5703125" bestFit="1" customWidth="1"/>
    <col min="14" max="14" width="10" bestFit="1" customWidth="1"/>
    <col min="15" max="15" width="14" bestFit="1" customWidth="1"/>
    <col min="16" max="16" width="6.5703125" bestFit="1" customWidth="1"/>
    <col min="17" max="17" width="6.28515625" bestFit="1" customWidth="1"/>
    <col min="18" max="18" width="8.7109375" bestFit="1" customWidth="1"/>
  </cols>
  <sheetData>
    <row r="1" spans="1:18" s="6" customFormat="1" ht="18.75" x14ac:dyDescent="0.3">
      <c r="A1" s="11" t="s">
        <v>12</v>
      </c>
      <c r="B1" s="11" t="s">
        <v>20</v>
      </c>
      <c r="C1" s="11" t="s">
        <v>15</v>
      </c>
      <c r="D1" s="10" t="s">
        <v>28</v>
      </c>
      <c r="E1" s="11" t="s">
        <v>20</v>
      </c>
      <c r="F1" s="11" t="s">
        <v>16</v>
      </c>
      <c r="G1" s="10" t="s">
        <v>29</v>
      </c>
      <c r="H1" s="11" t="s">
        <v>20</v>
      </c>
      <c r="I1" s="11" t="s">
        <v>17</v>
      </c>
      <c r="J1" s="10" t="s">
        <v>30</v>
      </c>
      <c r="K1" s="11" t="s">
        <v>20</v>
      </c>
      <c r="L1" s="11" t="s">
        <v>18</v>
      </c>
      <c r="M1" s="10" t="s">
        <v>31</v>
      </c>
      <c r="N1" s="11" t="s">
        <v>20</v>
      </c>
      <c r="O1" s="11" t="s">
        <v>19</v>
      </c>
      <c r="P1" s="10" t="s">
        <v>32</v>
      </c>
      <c r="Q1" s="10" t="s">
        <v>36</v>
      </c>
      <c r="R1" s="11" t="s">
        <v>25</v>
      </c>
    </row>
    <row r="2" spans="1:18" x14ac:dyDescent="0.25">
      <c r="A2" s="1" t="s">
        <v>35</v>
      </c>
      <c r="B2">
        <v>2</v>
      </c>
      <c r="C2" t="s">
        <v>26</v>
      </c>
      <c r="D2" s="1">
        <f>IF(C2 ="",0,B2*VLOOKUP(C2,Mats!$A$2:$B$998,2,FALSE))*IF(R2="",1,VLOOKUP(R2,Konfig!$C$7:$D$8,2,FALSE))</f>
        <v>0.08</v>
      </c>
      <c r="E2">
        <v>1</v>
      </c>
      <c r="F2" t="s">
        <v>27</v>
      </c>
      <c r="G2" s="1">
        <f>IF(F2 ="",0,E2*VLOOKUP(F2,Mats!$A$2:$B$998,2,FALSE))*IF(R2="",1,VLOOKUP(R2,Konfig!$C$7:$D$8,2,FALSE))</f>
        <v>0.4</v>
      </c>
      <c r="H2">
        <v>4</v>
      </c>
      <c r="I2" t="s">
        <v>34</v>
      </c>
      <c r="J2" s="1">
        <f>IF(I2 ="",0,H2*VLOOKUP(I2,Mats!$A$2:$B$998,2,FALSE))*IF(R2="",1,VLOOKUP(R2,Konfig!$C$7:$D$8,2,FALSE))</f>
        <v>5.84</v>
      </c>
      <c r="K2">
        <v>1</v>
      </c>
      <c r="L2" t="s">
        <v>3</v>
      </c>
      <c r="M2" s="1">
        <f>IF(L2 ="",0,K2*VLOOKUP(L2,Mats!$A$2:$B$998,2,FALSE))*IF(R2="",1,VLOOKUP(R2,Konfig!$C$7:$D$8,2,FALSE))</f>
        <v>3.75</v>
      </c>
      <c r="P2" s="1">
        <f>IF(O2 ="",0,N2*VLOOKUP(O2,Mats!$A$2:$B$998,2,FALSE))*IF(R2="",1,VLOOKUP(R2,Konfig!$C$7:$D$8,2,FALSE))</f>
        <v>0</v>
      </c>
      <c r="Q2">
        <f>IF(D2+G2+J2+M2+P2=0,"",D2+G2+J2+M2+P2)</f>
        <v>10.07</v>
      </c>
      <c r="R2" t="s">
        <v>22</v>
      </c>
    </row>
    <row r="3" spans="1:18" x14ac:dyDescent="0.25">
      <c r="A3" s="1" t="s">
        <v>54</v>
      </c>
      <c r="B3">
        <v>1</v>
      </c>
      <c r="C3" t="s">
        <v>33</v>
      </c>
      <c r="D3" s="1">
        <f>IF(C3 ="",0,B3*VLOOKUP(C3,Mats!$A$2:$B$998,2,FALSE))*IF(R3="",1,VLOOKUP(R3,Konfig!$C$7:$D$8,2,FALSE))</f>
        <v>0.18</v>
      </c>
      <c r="E3">
        <v>1</v>
      </c>
      <c r="F3" t="s">
        <v>41</v>
      </c>
      <c r="G3" s="1">
        <f>IF(F3 ="",0,E3*VLOOKUP(F3,Mats!$A$2:$B$998,2,FALSE))*IF(R3="",1,VLOOKUP(R3,Konfig!$C$7:$D$8,2,FALSE))</f>
        <v>0.4</v>
      </c>
      <c r="H3">
        <v>1</v>
      </c>
      <c r="I3" t="s">
        <v>26</v>
      </c>
      <c r="J3" s="1">
        <f>IF(I3 ="",0,H3*VLOOKUP(I3,Mats!$A$2:$B$998,2,FALSE))*IF(R3="",1,VLOOKUP(R3,Konfig!$C$7:$D$8,2,FALSE))</f>
        <v>0.04</v>
      </c>
      <c r="M3" s="1">
        <f>IF(L3 ="",0,K3*VLOOKUP(L3,Mats!$A$2:$B$998,2,FALSE))*IF(R3="",1,VLOOKUP(R3,Konfig!$C$7:$D$8,2,FALSE))</f>
        <v>0</v>
      </c>
      <c r="P3" s="1">
        <f>IF(O3 ="",0,N3*VLOOKUP(O3,Mats!$A$2:$B$998,2,FALSE))*IF(R3="",1,VLOOKUP(R3,Konfig!$C$7:$D$8,2,FALSE))</f>
        <v>0</v>
      </c>
      <c r="Q3">
        <f>IF(D3+G3+J3+M3+P3=0,"",D3+G3+J3+M3+P3)</f>
        <v>0.62000000000000011</v>
      </c>
      <c r="R3" t="s">
        <v>22</v>
      </c>
    </row>
    <row r="4" spans="1:18" x14ac:dyDescent="0.25">
      <c r="A4" s="1" t="s">
        <v>55</v>
      </c>
      <c r="B4">
        <v>2</v>
      </c>
      <c r="C4" t="s">
        <v>41</v>
      </c>
      <c r="D4" s="1">
        <f>IF(C4 ="",0,B4*VLOOKUP(C4,Mats!$A$2:$B$998,2,FALSE))*IF(R4="",1,VLOOKUP(R4,Konfig!$C$7:$D$8,2,FALSE))</f>
        <v>0.8</v>
      </c>
      <c r="E4">
        <v>1</v>
      </c>
      <c r="F4" t="s">
        <v>26</v>
      </c>
      <c r="G4" s="1">
        <f>IF(F4 ="",0,E4*VLOOKUP(F4,Mats!$A$2:$B$998,2,FALSE))*IF(R4="",1,VLOOKUP(R4,Konfig!$C$7:$D$8,2,FALSE))</f>
        <v>0.04</v>
      </c>
      <c r="J4" s="1">
        <f>IF(I4 ="",0,H4*VLOOKUP(I4,Mats!$A$2:$B$998,2,FALSE))*IF(R4="",1,VLOOKUP(R4,Konfig!$C$7:$D$8,2,FALSE))</f>
        <v>0</v>
      </c>
      <c r="M4" s="1">
        <f>IF(L4 ="",0,K4*VLOOKUP(L4,Mats!$A$2:$B$998,2,FALSE))*IF(R4="",1,VLOOKUP(R4,Konfig!$C$7:$D$8,2,FALSE))</f>
        <v>0</v>
      </c>
      <c r="P4" s="1">
        <f>IF(O4 ="",0,N4*VLOOKUP(O4,Mats!$A$2:$B$998,2,FALSE))*IF(R4="",1,VLOOKUP(R4,Konfig!$C$7:$D$8,2,FALSE))</f>
        <v>0</v>
      </c>
      <c r="Q4">
        <f t="shared" ref="Q4:Q16" si="0">IF(D4+G4+J4+M4+P4=0,"",D4+G4+J4+M4+P4)</f>
        <v>0.84000000000000008</v>
      </c>
      <c r="R4" t="s">
        <v>22</v>
      </c>
    </row>
    <row r="5" spans="1:18" x14ac:dyDescent="0.25">
      <c r="A5" s="1" t="s">
        <v>56</v>
      </c>
      <c r="B5">
        <v>1</v>
      </c>
      <c r="C5" t="s">
        <v>42</v>
      </c>
      <c r="D5" s="1">
        <f>IF(C5 ="",0,B5*VLOOKUP(C5,Mats!$A$2:$B$998,2,FALSE))*IF(R5="",1,VLOOKUP(R5,Konfig!$C$7:$D$8,2,FALSE))</f>
        <v>14.88</v>
      </c>
      <c r="E5">
        <v>1</v>
      </c>
      <c r="F5" t="s">
        <v>41</v>
      </c>
      <c r="G5" s="1">
        <f>IF(F5 ="",0,E5*VLOOKUP(F5,Mats!$A$2:$B$998,2,FALSE))*IF(R5="",1,VLOOKUP(R5,Konfig!$C$7:$D$8,2,FALSE))</f>
        <v>0.4</v>
      </c>
      <c r="H5">
        <v>1</v>
      </c>
      <c r="I5" t="s">
        <v>26</v>
      </c>
      <c r="J5" s="1">
        <f>IF(I5 ="",0,H5*VLOOKUP(I5,Mats!$A$2:$B$998,2,FALSE))*IF(R5="",1,VLOOKUP(R5,Konfig!$C$7:$D$8,2,FALSE))</f>
        <v>0.04</v>
      </c>
      <c r="M5" s="1">
        <f>IF(L5 ="",0,K5*VLOOKUP(L5,Mats!$A$2:$B$998,2,FALSE))*IF(R5="",1,VLOOKUP(R5,Konfig!$C$7:$D$8,2,FALSE))</f>
        <v>0</v>
      </c>
      <c r="P5" s="1">
        <f>IF(O5 ="",0,N5*VLOOKUP(O5,Mats!$A$2:$B$998,2,FALSE))*IF(R5="",1,VLOOKUP(R5,Konfig!$C$7:$D$8,2,FALSE))</f>
        <v>0</v>
      </c>
      <c r="Q5">
        <f t="shared" si="0"/>
        <v>15.32</v>
      </c>
      <c r="R5" t="s">
        <v>22</v>
      </c>
    </row>
    <row r="6" spans="1:18" x14ac:dyDescent="0.25">
      <c r="A6" s="1" t="s">
        <v>57</v>
      </c>
      <c r="B6">
        <v>1</v>
      </c>
      <c r="C6" t="s">
        <v>33</v>
      </c>
      <c r="D6" s="1">
        <f>IF(C6 ="",0,B6*VLOOKUP(C6,Mats!$A$2:$B$998,2,FALSE))*IF(R6="",1,VLOOKUP(R6,Konfig!$C$7:$D$8,2,FALSE))</f>
        <v>0.18</v>
      </c>
      <c r="E6">
        <v>2</v>
      </c>
      <c r="F6" t="s">
        <v>42</v>
      </c>
      <c r="G6" s="1">
        <f>IF(F6 ="",0,E6*VLOOKUP(F6,Mats!$A$2:$B$998,2,FALSE))*IF(R6="",1,VLOOKUP(R6,Konfig!$C$7:$D$8,2,FALSE))</f>
        <v>29.76</v>
      </c>
      <c r="H6">
        <v>1</v>
      </c>
      <c r="I6" t="s">
        <v>26</v>
      </c>
      <c r="J6" s="1">
        <f>IF(I6 ="",0,H6*VLOOKUP(I6,Mats!$A$2:$B$998,2,FALSE))*IF(R6="",1,VLOOKUP(R6,Konfig!$C$7:$D$8,2,FALSE))</f>
        <v>0.04</v>
      </c>
      <c r="M6" s="1">
        <f>IF(L6 ="",0,K6*VLOOKUP(L6,Mats!$A$2:$B$998,2,FALSE))*IF(R6="",1,VLOOKUP(R6,Konfig!$C$7:$D$8,2,FALSE))</f>
        <v>0</v>
      </c>
      <c r="P6" s="1">
        <f>IF(O6 ="",0,N6*VLOOKUP(O6,Mats!$A$2:$B$998,2,FALSE))*IF(R6="",1,VLOOKUP(R6,Konfig!$C$7:$D$8,2,FALSE))</f>
        <v>0</v>
      </c>
      <c r="Q6">
        <f t="shared" si="0"/>
        <v>29.98</v>
      </c>
      <c r="R6" t="s">
        <v>22</v>
      </c>
    </row>
    <row r="7" spans="1:18" x14ac:dyDescent="0.25">
      <c r="A7" s="1" t="s">
        <v>58</v>
      </c>
      <c r="B7">
        <v>1</v>
      </c>
      <c r="C7" t="s">
        <v>43</v>
      </c>
      <c r="D7" s="1">
        <f>IF(C7 ="",0,B7*VLOOKUP(C7,Mats!$A$2:$B$998,2,FALSE))*IF(R7="",1,VLOOKUP(R7,Konfig!$C$7:$D$8,2,FALSE))</f>
        <v>0.4</v>
      </c>
      <c r="E7">
        <v>1</v>
      </c>
      <c r="F7" t="s">
        <v>41</v>
      </c>
      <c r="G7" s="1">
        <f>IF(F7 ="",0,E7*VLOOKUP(F7,Mats!$A$2:$B$998,2,FALSE))*IF(R7="",1,VLOOKUP(R7,Konfig!$C$7:$D$8,2,FALSE))</f>
        <v>0.4</v>
      </c>
      <c r="H7">
        <v>1</v>
      </c>
      <c r="I7" t="s">
        <v>26</v>
      </c>
      <c r="J7" s="1">
        <f>IF(I7 ="",0,H7*VLOOKUP(I7,Mats!$A$2:$B$998,2,FALSE))*IF(R7="",1,VLOOKUP(R7,Konfig!$C$7:$D$8,2,FALSE))</f>
        <v>0.04</v>
      </c>
      <c r="M7" s="1">
        <f>IF(L7 ="",0,K7*VLOOKUP(L7,Mats!$A$2:$B$998,2,FALSE))*IF(R7="",1,VLOOKUP(R7,Konfig!$C$7:$D$8,2,FALSE))</f>
        <v>0</v>
      </c>
      <c r="P7" s="1">
        <f>IF(O7 ="",0,N7*VLOOKUP(O7,Mats!$A$2:$B$998,2,FALSE))*IF(R7="",1,VLOOKUP(R7,Konfig!$C$7:$D$8,2,FALSE))</f>
        <v>0</v>
      </c>
      <c r="Q7">
        <f t="shared" si="0"/>
        <v>0.84000000000000008</v>
      </c>
      <c r="R7" t="s">
        <v>22</v>
      </c>
    </row>
    <row r="8" spans="1:18" x14ac:dyDescent="0.25">
      <c r="A8" s="1" t="s">
        <v>59</v>
      </c>
      <c r="B8">
        <v>2</v>
      </c>
      <c r="C8" t="s">
        <v>43</v>
      </c>
      <c r="D8" s="1">
        <f>IF(C8 ="",0,B8*VLOOKUP(C8,Mats!$A$2:$B$998,2,FALSE))*IF(R8="",1,VLOOKUP(R8,Konfig!$C$7:$D$8,2,FALSE))</f>
        <v>0.8</v>
      </c>
      <c r="E8">
        <v>1</v>
      </c>
      <c r="F8" t="s">
        <v>33</v>
      </c>
      <c r="G8" s="1">
        <f>IF(F8 ="",0,E8*VLOOKUP(F8,Mats!$A$2:$B$998,2,FALSE))*IF(R8="",1,VLOOKUP(R8,Konfig!$C$7:$D$8,2,FALSE))</f>
        <v>0.18</v>
      </c>
      <c r="H8">
        <v>1</v>
      </c>
      <c r="I8" t="s">
        <v>26</v>
      </c>
      <c r="J8" s="1">
        <f>IF(I8 ="",0,H8*VLOOKUP(I8,Mats!$A$2:$B$998,2,FALSE))*IF(R8="",1,VLOOKUP(R8,Konfig!$C$7:$D$8,2,FALSE))</f>
        <v>0.04</v>
      </c>
      <c r="M8" s="1">
        <f>IF(L8 ="",0,K8*VLOOKUP(L8,Mats!$A$2:$B$998,2,FALSE))*IF(R8="",1,VLOOKUP(R8,Konfig!$C$7:$D$8,2,FALSE))</f>
        <v>0</v>
      </c>
      <c r="P8" s="1">
        <f>IF(O8 ="",0,N8*VLOOKUP(O8,Mats!$A$2:$B$998,2,FALSE))*IF(R8="",1,VLOOKUP(R8,Konfig!$C$7:$D$8,2,FALSE))</f>
        <v>0</v>
      </c>
      <c r="Q8">
        <f t="shared" si="0"/>
        <v>1.02</v>
      </c>
      <c r="R8" t="s">
        <v>22</v>
      </c>
    </row>
    <row r="9" spans="1:18" x14ac:dyDescent="0.25">
      <c r="A9" s="1" t="s">
        <v>60</v>
      </c>
      <c r="B9">
        <v>2</v>
      </c>
      <c r="C9" t="s">
        <v>42</v>
      </c>
      <c r="D9" s="1">
        <f>IF(C9 ="",0,B9*VLOOKUP(C9,Mats!$A$2:$B$998,2,FALSE))*IF(R9="",1,VLOOKUP(R9,Konfig!$C$7:$D$8,2,FALSE))</f>
        <v>29.76</v>
      </c>
      <c r="E9">
        <v>1</v>
      </c>
      <c r="F9" t="s">
        <v>33</v>
      </c>
      <c r="G9" s="1">
        <f>IF(F9 ="",0,E9*VLOOKUP(F9,Mats!$A$2:$B$998,2,FALSE))*IF(R9="",1,VLOOKUP(R9,Konfig!$C$7:$D$8,2,FALSE))</f>
        <v>0.18</v>
      </c>
      <c r="H9">
        <v>1</v>
      </c>
      <c r="I9" t="s">
        <v>26</v>
      </c>
      <c r="J9" s="1">
        <f>IF(I9 ="",0,H9*VLOOKUP(I9,Mats!$A$2:$B$998,2,FALSE))*IF(R9="",1,VLOOKUP(R9,Konfig!$C$7:$D$8,2,FALSE))</f>
        <v>0.04</v>
      </c>
      <c r="M9" s="1">
        <f>IF(L9 ="",0,K9*VLOOKUP(L9,Mats!$A$2:$B$998,2,FALSE))*IF(R9="",1,VLOOKUP(R9,Konfig!$C$7:$D$8,2,FALSE))</f>
        <v>0</v>
      </c>
      <c r="P9" s="1">
        <f>IF(O9 ="",0,N9*VLOOKUP(O9,Mats!$A$2:$B$998,2,FALSE))*IF(R9="",1,VLOOKUP(R9,Konfig!$C$7:$D$8,2,FALSE))</f>
        <v>0</v>
      </c>
      <c r="Q9">
        <f t="shared" si="0"/>
        <v>29.98</v>
      </c>
      <c r="R9" t="s">
        <v>22</v>
      </c>
    </row>
    <row r="10" spans="1:18" x14ac:dyDescent="0.25">
      <c r="A10" s="1" t="s">
        <v>61</v>
      </c>
      <c r="B10">
        <v>1</v>
      </c>
      <c r="C10" t="s">
        <v>44</v>
      </c>
      <c r="D10" s="1">
        <f>IF(C10 ="",0,B10*VLOOKUP(C10,Mats!$A$2:$B$998,2,FALSE))*IF(R10="",1,VLOOKUP(R10,Konfig!$C$7:$D$8,2,FALSE))</f>
        <v>3.98</v>
      </c>
      <c r="E10">
        <v>1</v>
      </c>
      <c r="F10" t="s">
        <v>41</v>
      </c>
      <c r="G10" s="1">
        <f>IF(F10 ="",0,E10*VLOOKUP(F10,Mats!$A$2:$B$998,2,FALSE))*IF(R10="",1,VLOOKUP(R10,Konfig!$C$7:$D$8,2,FALSE))</f>
        <v>0.4</v>
      </c>
      <c r="H10">
        <v>1</v>
      </c>
      <c r="I10" t="s">
        <v>26</v>
      </c>
      <c r="J10" s="1">
        <f>IF(I10 ="",0,H10*VLOOKUP(I10,Mats!$A$2:$B$998,2,FALSE))*IF(R10="",1,VLOOKUP(R10,Konfig!$C$7:$D$8,2,FALSE))</f>
        <v>0.04</v>
      </c>
      <c r="M10" s="1">
        <f>IF(L10 ="",0,K10*VLOOKUP(L10,Mats!$A$2:$B$998,2,FALSE))*IF(R10="",1,VLOOKUP(R10,Konfig!$C$7:$D$8,2,FALSE))</f>
        <v>0</v>
      </c>
      <c r="P10" s="1">
        <f>IF(O10 ="",0,N10*VLOOKUP(O10,Mats!$A$2:$B$998,2,FALSE))*IF(R10="",1,VLOOKUP(R10,Konfig!$C$7:$D$8,2,FALSE))</f>
        <v>0</v>
      </c>
      <c r="Q10">
        <f t="shared" si="0"/>
        <v>4.42</v>
      </c>
      <c r="R10" t="s">
        <v>22</v>
      </c>
    </row>
    <row r="11" spans="1:18" x14ac:dyDescent="0.25">
      <c r="A11" s="1" t="s">
        <v>62</v>
      </c>
      <c r="B11">
        <v>1</v>
      </c>
      <c r="C11" t="s">
        <v>33</v>
      </c>
      <c r="D11" s="1">
        <f>IF(C11 ="",0,B11*VLOOKUP(C11,Mats!$A$2:$B$998,2,FALSE))*IF(R11="",1,VLOOKUP(R11,Konfig!$C$7:$D$8,2,FALSE))</f>
        <v>0.18</v>
      </c>
      <c r="E11">
        <v>1</v>
      </c>
      <c r="F11" t="s">
        <v>41</v>
      </c>
      <c r="G11" s="1">
        <f>IF(F11 ="",0,E11*VLOOKUP(F11,Mats!$A$2:$B$998,2,FALSE))*IF(R11="",1,VLOOKUP(R11,Konfig!$C$7:$D$8,2,FALSE))</f>
        <v>0.4</v>
      </c>
      <c r="H11">
        <v>1</v>
      </c>
      <c r="I11" t="s">
        <v>26</v>
      </c>
      <c r="J11" s="1">
        <f>IF(I11 ="",0,H11*VLOOKUP(I11,Mats!$A$2:$B$998,2,FALSE))*IF(R11="",1,VLOOKUP(R11,Konfig!$C$7:$D$8,2,FALSE))</f>
        <v>0.04</v>
      </c>
      <c r="K11">
        <v>1</v>
      </c>
      <c r="L11" t="s">
        <v>45</v>
      </c>
      <c r="M11" s="1">
        <f>IF(L11 ="",0,K11*VLOOKUP(L11,Mats!$A$2:$B$998,2,FALSE))*IF(R11="",1,VLOOKUP(R11,Konfig!$C$7:$D$8,2,FALSE))</f>
        <v>3.68</v>
      </c>
      <c r="P11" s="1">
        <f>IF(O11 ="",0,N11*VLOOKUP(O11,Mats!$A$2:$B$998,2,FALSE))*IF(R11="",1,VLOOKUP(R11,Konfig!$C$7:$D$8,2,FALSE))</f>
        <v>0</v>
      </c>
      <c r="Q11">
        <f t="shared" si="0"/>
        <v>4.3000000000000007</v>
      </c>
      <c r="R11" t="s">
        <v>22</v>
      </c>
    </row>
    <row r="12" spans="1:18" x14ac:dyDescent="0.25">
      <c r="A12" s="1" t="s">
        <v>63</v>
      </c>
      <c r="B12">
        <v>1</v>
      </c>
      <c r="C12" t="s">
        <v>46</v>
      </c>
      <c r="D12" s="1">
        <f>IF(C12 ="",0,B12*VLOOKUP(C12,Mats!$A$2:$B$998,2,FALSE))*IF(R12="",1,VLOOKUP(R12,Konfig!$C$7:$D$8,2,FALSE))</f>
        <v>1.2</v>
      </c>
      <c r="E12">
        <v>1</v>
      </c>
      <c r="F12" t="s">
        <v>45</v>
      </c>
      <c r="G12" s="1">
        <f>IF(F12 ="",0,E12*VLOOKUP(F12,Mats!$A$2:$B$998,2,FALSE))*IF(R12="",1,VLOOKUP(R12,Konfig!$C$7:$D$8,2,FALSE))</f>
        <v>3.68</v>
      </c>
      <c r="H12">
        <v>1</v>
      </c>
      <c r="I12" t="s">
        <v>26</v>
      </c>
      <c r="J12" s="1">
        <f>IF(I12 ="",0,H12*VLOOKUP(I12,Mats!$A$2:$B$998,2,FALSE))*IF(R12="",1,VLOOKUP(R12,Konfig!$C$7:$D$8,2,FALSE))</f>
        <v>0.04</v>
      </c>
      <c r="M12" s="1">
        <f>IF(L12 ="",0,K12*VLOOKUP(L12,Mats!$A$2:$B$998,2,FALSE))*IF(R12="",1,VLOOKUP(R12,Konfig!$C$7:$D$8,2,FALSE))</f>
        <v>0</v>
      </c>
      <c r="P12" s="1">
        <f>IF(O12 ="",0,N12*VLOOKUP(O12,Mats!$A$2:$B$998,2,FALSE))*IF(R12="",1,VLOOKUP(R12,Konfig!$C$7:$D$8,2,FALSE))</f>
        <v>0</v>
      </c>
      <c r="Q12">
        <f t="shared" si="0"/>
        <v>4.92</v>
      </c>
      <c r="R12" t="s">
        <v>22</v>
      </c>
    </row>
    <row r="13" spans="1:18" x14ac:dyDescent="0.25">
      <c r="A13" s="1" t="s">
        <v>64</v>
      </c>
      <c r="B13">
        <v>1</v>
      </c>
      <c r="C13" t="s">
        <v>3</v>
      </c>
      <c r="D13" s="1">
        <f>IF(C13 ="",0,B13*VLOOKUP(C13,Mats!$A$2:$B$998,2,FALSE))*IF(R13="",1,VLOOKUP(R13,Konfig!$C$7:$D$8,2,FALSE))</f>
        <v>3.75</v>
      </c>
      <c r="E13">
        <v>4</v>
      </c>
      <c r="F13" t="s">
        <v>34</v>
      </c>
      <c r="G13" s="1">
        <f>IF(F13 ="",0,E13*VLOOKUP(F13,Mats!$A$2:$B$998,2,FALSE))*IF(R13="",1,VLOOKUP(R13,Konfig!$C$7:$D$8,2,FALSE))</f>
        <v>5.84</v>
      </c>
      <c r="H13">
        <v>3</v>
      </c>
      <c r="I13" t="s">
        <v>26</v>
      </c>
      <c r="J13" s="1">
        <f>IF(I13 ="",0,H13*VLOOKUP(I13,Mats!$A$2:$B$998,2,FALSE))*IF(R13="",1,VLOOKUP(R13,Konfig!$C$7:$D$8,2,FALSE))</f>
        <v>0.12</v>
      </c>
      <c r="M13" s="1">
        <f>IF(L13 ="",0,K13*VLOOKUP(L13,Mats!$A$2:$B$998,2,FALSE))*IF(R13="",1,VLOOKUP(R13,Konfig!$C$7:$D$8,2,FALSE))</f>
        <v>0</v>
      </c>
      <c r="P13" s="1">
        <f>IF(O13 ="",0,N13*VLOOKUP(O13,Mats!$A$2:$B$998,2,FALSE))*IF(R13="",1,VLOOKUP(R13,Konfig!$C$7:$D$8,2,FALSE))</f>
        <v>0</v>
      </c>
      <c r="Q13">
        <f t="shared" si="0"/>
        <v>9.7099999999999991</v>
      </c>
      <c r="R13" t="s">
        <v>22</v>
      </c>
    </row>
    <row r="14" spans="1:18" x14ac:dyDescent="0.25">
      <c r="A14" s="1" t="s">
        <v>65</v>
      </c>
      <c r="B14">
        <v>1</v>
      </c>
      <c r="C14" t="s">
        <v>43</v>
      </c>
      <c r="D14" s="1">
        <f>IF(C14 ="",0,B14*VLOOKUP(C14,Mats!$A$2:$B$998,2,FALSE))*IF(R14="",1,VLOOKUP(R14,Konfig!$C$7:$D$8,2,FALSE))</f>
        <v>0.4</v>
      </c>
      <c r="E14">
        <v>2</v>
      </c>
      <c r="F14" t="s">
        <v>45</v>
      </c>
      <c r="G14" s="1">
        <f>IF(F14 ="",0,E14*VLOOKUP(F14,Mats!$A$2:$B$998,2,FALSE))*IF(R14="",1,VLOOKUP(R14,Konfig!$C$7:$D$8,2,FALSE))</f>
        <v>7.36</v>
      </c>
      <c r="H14">
        <v>1</v>
      </c>
      <c r="I14" t="s">
        <v>26</v>
      </c>
      <c r="J14" s="1">
        <f>IF(I14 ="",0,H14*VLOOKUP(I14,Mats!$A$2:$B$998,2,FALSE))*IF(R14="",1,VLOOKUP(R14,Konfig!$C$7:$D$8,2,FALSE))</f>
        <v>0.04</v>
      </c>
      <c r="M14" s="1">
        <f>IF(L14 ="",0,K14*VLOOKUP(L14,Mats!$A$2:$B$998,2,FALSE))*IF(R14="",1,VLOOKUP(R14,Konfig!$C$7:$D$8,2,FALSE))</f>
        <v>0</v>
      </c>
      <c r="P14" s="1">
        <f>IF(O14 ="",0,N14*VLOOKUP(O14,Mats!$A$2:$B$998,2,FALSE))*IF(R14="",1,VLOOKUP(R14,Konfig!$C$7:$D$8,2,FALSE))</f>
        <v>0</v>
      </c>
      <c r="Q14">
        <f t="shared" si="0"/>
        <v>7.8000000000000007</v>
      </c>
      <c r="R14" t="s">
        <v>22</v>
      </c>
    </row>
    <row r="15" spans="1:18" x14ac:dyDescent="0.25">
      <c r="A15" s="1" t="s">
        <v>66</v>
      </c>
      <c r="B15">
        <v>1</v>
      </c>
      <c r="C15" t="s">
        <v>44</v>
      </c>
      <c r="D15" s="1">
        <f>IF(C15 ="",0,B15*VLOOKUP(C15,Mats!$A$2:$B$998,2,FALSE))*IF(R15="",1,VLOOKUP(R15,Konfig!$C$7:$D$8,2,FALSE))</f>
        <v>3.98</v>
      </c>
      <c r="E15">
        <v>2</v>
      </c>
      <c r="F15" t="s">
        <v>34</v>
      </c>
      <c r="G15" s="1">
        <f>IF(F15 ="",0,E15*VLOOKUP(F15,Mats!$A$2:$B$998,2,FALSE))*IF(R15="",1,VLOOKUP(R15,Konfig!$C$7:$D$8,2,FALSE))</f>
        <v>2.92</v>
      </c>
      <c r="H15">
        <v>2</v>
      </c>
      <c r="I15" t="s">
        <v>26</v>
      </c>
      <c r="J15" s="1">
        <f>IF(I15 ="",0,H15*VLOOKUP(I15,Mats!$A$2:$B$998,2,FALSE))*IF(R15="",1,VLOOKUP(R15,Konfig!$C$7:$D$8,2,FALSE))</f>
        <v>0.08</v>
      </c>
      <c r="M15" s="1">
        <f>IF(L15 ="",0,K15*VLOOKUP(L15,Mats!$A$2:$B$998,2,FALSE))*IF(R15="",1,VLOOKUP(R15,Konfig!$C$7:$D$8,2,FALSE))</f>
        <v>0</v>
      </c>
      <c r="P15" s="1">
        <f>IF(O15 ="",0,N15*VLOOKUP(O15,Mats!$A$2:$B$998,2,FALSE))*IF(R15="",1,VLOOKUP(R15,Konfig!$C$7:$D$8,2,FALSE))</f>
        <v>0</v>
      </c>
      <c r="Q15">
        <f t="shared" si="0"/>
        <v>6.98</v>
      </c>
      <c r="R15" t="s">
        <v>22</v>
      </c>
    </row>
    <row r="16" spans="1:18" x14ac:dyDescent="0.25">
      <c r="A16" s="1" t="s">
        <v>67</v>
      </c>
      <c r="B16">
        <v>1</v>
      </c>
      <c r="C16" t="s">
        <v>47</v>
      </c>
      <c r="D16" s="1">
        <f>IF(C16 ="",0,B16*VLOOKUP(C16,Mats!$A$2:$B$998,2,FALSE))*IF(R16="",1,VLOOKUP(R16,Konfig!$C$7:$D$8,2,FALSE))</f>
        <v>1.7</v>
      </c>
      <c r="E16">
        <v>1</v>
      </c>
      <c r="F16" t="s">
        <v>45</v>
      </c>
      <c r="G16" s="1">
        <f>IF(F16 ="",0,E16*VLOOKUP(F16,Mats!$A$2:$B$998,2,FALSE))*IF(R16="",1,VLOOKUP(R16,Konfig!$C$7:$D$8,2,FALSE))</f>
        <v>3.68</v>
      </c>
      <c r="H16">
        <v>1</v>
      </c>
      <c r="I16" t="s">
        <v>27</v>
      </c>
      <c r="J16" s="1">
        <f>IF(I16 ="",0,H16*VLOOKUP(I16,Mats!$A$2:$B$998,2,FALSE))*IF(R16="",1,VLOOKUP(R16,Konfig!$C$7:$D$8,2,FALSE))</f>
        <v>0.4</v>
      </c>
      <c r="M16" s="1">
        <f>IF(L16 ="",0,K16*VLOOKUP(L16,Mats!$A$2:$B$998,2,FALSE))*IF(R16="",1,VLOOKUP(R16,Konfig!$C$7:$D$8,2,FALSE))</f>
        <v>0</v>
      </c>
      <c r="P16" s="1">
        <f>IF(O16 ="",0,N16*VLOOKUP(O16,Mats!$A$2:$B$998,2,FALSE))*IF(R16="",1,VLOOKUP(R16,Konfig!$C$7:$D$8,2,FALSE))</f>
        <v>0</v>
      </c>
      <c r="Q16">
        <f t="shared" si="0"/>
        <v>5.78</v>
      </c>
      <c r="R16" t="s">
        <v>22</v>
      </c>
    </row>
    <row r="17" spans="1:18" x14ac:dyDescent="0.25">
      <c r="A17" s="1" t="s">
        <v>68</v>
      </c>
      <c r="B17">
        <v>1</v>
      </c>
      <c r="C17" t="s">
        <v>43</v>
      </c>
      <c r="D17" s="1">
        <f>IF(C17 ="",0,B17*VLOOKUP(C17,Mats!$A$2:$B$998,2,FALSE))*IF(R17="",1,VLOOKUP(R17,Konfig!$C$7:$D$8,2,FALSE))</f>
        <v>0.4</v>
      </c>
      <c r="E17">
        <v>1</v>
      </c>
      <c r="F17" t="s">
        <v>3</v>
      </c>
      <c r="G17" s="1">
        <f>IF(F17 ="",0,E17*VLOOKUP(F17,Mats!$A$2:$B$998,2,FALSE))*IF(R17="",1,VLOOKUP(R17,Konfig!$C$7:$D$8,2,FALSE))</f>
        <v>3.75</v>
      </c>
      <c r="H17">
        <v>1</v>
      </c>
      <c r="I17" t="s">
        <v>26</v>
      </c>
      <c r="J17" s="1">
        <f>IF(I17 ="",0,H17*VLOOKUP(I17,Mats!$A$2:$B$998,2,FALSE))*IF(R17="",1,VLOOKUP(R17,Konfig!$C$7:$D$8,2,FALSE))</f>
        <v>0.04</v>
      </c>
      <c r="M17" s="1">
        <f>IF(L17 ="",0,K17*VLOOKUP(L17,Mats!$A$2:$B$998,2,FALSE))*IF(R17="",1,VLOOKUP(R17,Konfig!$C$7:$D$8,2,FALSE))</f>
        <v>0</v>
      </c>
      <c r="P17" s="1">
        <f>IF(O17 ="",0,N17*VLOOKUP(O17,Mats!$A$2:$B$998,2,FALSE))*IF(R17="",1,VLOOKUP(R17,Konfig!$C$7:$D$8,2,FALSE))</f>
        <v>0</v>
      </c>
      <c r="Q17">
        <f t="shared" ref="Q17:Q80" si="1">IF(D17+G17+J17+M17+P17=0,"",D17+G17+J17+M17+P17)</f>
        <v>4.1900000000000004</v>
      </c>
      <c r="R17" t="s">
        <v>22</v>
      </c>
    </row>
    <row r="18" spans="1:18" x14ac:dyDescent="0.25">
      <c r="A18" s="1" t="s">
        <v>69</v>
      </c>
      <c r="B18">
        <v>2</v>
      </c>
      <c r="C18" t="s">
        <v>47</v>
      </c>
      <c r="D18" s="1">
        <f>IF(C18 ="",0,B18*VLOOKUP(C18,Mats!$A$2:$B$998,2,FALSE))*IF(R18="",1,VLOOKUP(R18,Konfig!$C$7:$D$8,2,FALSE))</f>
        <v>3.4</v>
      </c>
      <c r="E18">
        <v>2</v>
      </c>
      <c r="F18" t="s">
        <v>45</v>
      </c>
      <c r="G18" s="1">
        <f>IF(F18 ="",0,E18*VLOOKUP(F18,Mats!$A$2:$B$998,2,FALSE))*IF(R18="",1,VLOOKUP(R18,Konfig!$C$7:$D$8,2,FALSE))</f>
        <v>7.36</v>
      </c>
      <c r="H18">
        <v>1</v>
      </c>
      <c r="I18" t="s">
        <v>27</v>
      </c>
      <c r="J18" s="1">
        <f>IF(I18 ="",0,H18*VLOOKUP(I18,Mats!$A$2:$B$998,2,FALSE))*IF(R18="",1,VLOOKUP(R18,Konfig!$C$7:$D$8,2,FALSE))</f>
        <v>0.4</v>
      </c>
      <c r="M18" s="1">
        <f>IF(L18 ="",0,K18*VLOOKUP(L18,Mats!$A$2:$B$998,2,FALSE))*IF(R18="",1,VLOOKUP(R18,Konfig!$C$7:$D$8,2,FALSE))</f>
        <v>0</v>
      </c>
      <c r="P18" s="1">
        <f>IF(O18 ="",0,N18*VLOOKUP(O18,Mats!$A$2:$B$998,2,FALSE))*IF(R18="",1,VLOOKUP(R18,Konfig!$C$7:$D$8,2,FALSE))</f>
        <v>0</v>
      </c>
      <c r="Q18">
        <f t="shared" si="1"/>
        <v>11.16</v>
      </c>
      <c r="R18" t="s">
        <v>22</v>
      </c>
    </row>
    <row r="19" spans="1:18" x14ac:dyDescent="0.25">
      <c r="A19" s="1" t="s">
        <v>70</v>
      </c>
      <c r="B19">
        <v>1</v>
      </c>
      <c r="C19" t="s">
        <v>48</v>
      </c>
      <c r="D19" s="1">
        <f>IF(C19 ="",0,B19*VLOOKUP(C19,Mats!$A$2:$B$998,2,FALSE))*IF(R19="",1,VLOOKUP(R19,Konfig!$C$7:$D$8,2,FALSE))</f>
        <v>9.76</v>
      </c>
      <c r="E19">
        <v>1</v>
      </c>
      <c r="F19" t="s">
        <v>3</v>
      </c>
      <c r="G19" s="1">
        <f>IF(F19 ="",0,E19*VLOOKUP(F19,Mats!$A$2:$B$998,2,FALSE))*IF(R19="",1,VLOOKUP(R19,Konfig!$C$7:$D$8,2,FALSE))</f>
        <v>3.75</v>
      </c>
      <c r="H19">
        <v>1</v>
      </c>
      <c r="I19" t="s">
        <v>27</v>
      </c>
      <c r="J19" s="1">
        <f>IF(I19 ="",0,H19*VLOOKUP(I19,Mats!$A$2:$B$998,2,FALSE))*IF(R19="",1,VLOOKUP(R19,Konfig!$C$7:$D$8,2,FALSE))</f>
        <v>0.4</v>
      </c>
      <c r="M19" s="1">
        <f>IF(L19 ="",0,K19*VLOOKUP(L19,Mats!$A$2:$B$998,2,FALSE))*IF(R19="",1,VLOOKUP(R19,Konfig!$C$7:$D$8,2,FALSE))</f>
        <v>0</v>
      </c>
      <c r="P19" s="1">
        <f>IF(O19 ="",0,N19*VLOOKUP(O19,Mats!$A$2:$B$998,2,FALSE))*IF(R19="",1,VLOOKUP(R19,Konfig!$C$7:$D$8,2,FALSE))</f>
        <v>0</v>
      </c>
      <c r="Q19">
        <f t="shared" si="1"/>
        <v>13.91</v>
      </c>
      <c r="R19" t="s">
        <v>22</v>
      </c>
    </row>
    <row r="20" spans="1:18" x14ac:dyDescent="0.25">
      <c r="A20" s="1" t="s">
        <v>71</v>
      </c>
      <c r="B20">
        <v>1</v>
      </c>
      <c r="C20" t="s">
        <v>42</v>
      </c>
      <c r="D20" s="1">
        <f>IF(C20 ="",0,B20*VLOOKUP(C20,Mats!$A$2:$B$998,2,FALSE))*IF(R20="",1,VLOOKUP(R20,Konfig!$C$7:$D$8,2,FALSE))</f>
        <v>14.88</v>
      </c>
      <c r="E20">
        <v>1</v>
      </c>
      <c r="F20" t="s">
        <v>49</v>
      </c>
      <c r="G20" s="1">
        <f>IF(F20 ="",0,E20*VLOOKUP(F20,Mats!$A$2:$B$998,2,FALSE))*IF(R20="",1,VLOOKUP(R20,Konfig!$C$7:$D$8,2,FALSE))</f>
        <v>0.4</v>
      </c>
      <c r="H20">
        <v>1</v>
      </c>
      <c r="I20" t="s">
        <v>27</v>
      </c>
      <c r="J20" s="1">
        <f>IF(I20 ="",0,H20*VLOOKUP(I20,Mats!$A$2:$B$998,2,FALSE))*IF(R20="",1,VLOOKUP(R20,Konfig!$C$7:$D$8,2,FALSE))</f>
        <v>0.4</v>
      </c>
      <c r="M20" s="1">
        <f>IF(L20 ="",0,K20*VLOOKUP(L20,Mats!$A$2:$B$998,2,FALSE))*IF(R20="",1,VLOOKUP(R20,Konfig!$C$7:$D$8,2,FALSE))</f>
        <v>0</v>
      </c>
      <c r="P20" s="1">
        <f>IF(O20 ="",0,N20*VLOOKUP(O20,Mats!$A$2:$B$998,2,FALSE))*IF(R20="",1,VLOOKUP(R20,Konfig!$C$7:$D$8,2,FALSE))</f>
        <v>0</v>
      </c>
      <c r="Q20">
        <f t="shared" si="1"/>
        <v>15.680000000000001</v>
      </c>
      <c r="R20" t="s">
        <v>22</v>
      </c>
    </row>
    <row r="21" spans="1:18" x14ac:dyDescent="0.25">
      <c r="A21" s="1" t="s">
        <v>72</v>
      </c>
      <c r="B21">
        <v>1</v>
      </c>
      <c r="C21" t="s">
        <v>50</v>
      </c>
      <c r="D21" s="1">
        <f>IF(C21 ="",0,B21*VLOOKUP(C21,Mats!$A$2:$B$998,2,FALSE))*IF(R21="",1,VLOOKUP(R21,Konfig!$C$7:$D$8,2,FALSE))</f>
        <v>9.35</v>
      </c>
      <c r="E21">
        <v>1</v>
      </c>
      <c r="F21" t="s">
        <v>49</v>
      </c>
      <c r="G21" s="1">
        <f>IF(F21 ="",0,E21*VLOOKUP(F21,Mats!$A$2:$B$998,2,FALSE))*IF(R21="",1,VLOOKUP(R21,Konfig!$C$7:$D$8,2,FALSE))</f>
        <v>0.4</v>
      </c>
      <c r="H21">
        <v>1</v>
      </c>
      <c r="I21" t="s">
        <v>27</v>
      </c>
      <c r="J21" s="1">
        <f>IF(I21 ="",0,H21*VLOOKUP(I21,Mats!$A$2:$B$998,2,FALSE))*IF(R21="",1,VLOOKUP(R21,Konfig!$C$7:$D$8,2,FALSE))</f>
        <v>0.4</v>
      </c>
      <c r="M21" s="1">
        <f>IF(L21 ="",0,K21*VLOOKUP(L21,Mats!$A$2:$B$998,2,FALSE))*IF(R21="",1,VLOOKUP(R21,Konfig!$C$7:$D$8,2,FALSE))</f>
        <v>0</v>
      </c>
      <c r="P21" s="1">
        <f>IF(O21 ="",0,N21*VLOOKUP(O21,Mats!$A$2:$B$998,2,FALSE))*IF(R21="",1,VLOOKUP(R21,Konfig!$C$7:$D$8,2,FALSE))</f>
        <v>0</v>
      </c>
      <c r="Q21">
        <f t="shared" si="1"/>
        <v>10.15</v>
      </c>
      <c r="R21" t="s">
        <v>22</v>
      </c>
    </row>
    <row r="22" spans="1:18" x14ac:dyDescent="0.25">
      <c r="A22" s="1" t="s">
        <v>73</v>
      </c>
      <c r="B22">
        <v>4</v>
      </c>
      <c r="C22" t="s">
        <v>51</v>
      </c>
      <c r="D22" s="1">
        <f>IF(C22 ="",0,B22*VLOOKUP(C22,Mats!$A$2:$B$998,2,FALSE))*IF(R22="",1,VLOOKUP(R22,Konfig!$C$7:$D$8,2,FALSE))</f>
        <v>0.06</v>
      </c>
      <c r="E22">
        <v>4</v>
      </c>
      <c r="F22" t="s">
        <v>52</v>
      </c>
      <c r="G22" s="1">
        <f>IF(F22 ="",0,E22*VLOOKUP(F22,Mats!$A$2:$B$998,2,FALSE))*IF(R22="",1,VLOOKUP(R22,Konfig!$C$7:$D$8,2,FALSE))</f>
        <v>0.39319999999999999</v>
      </c>
      <c r="H22">
        <v>1</v>
      </c>
      <c r="I22" t="s">
        <v>27</v>
      </c>
      <c r="J22" s="1">
        <f>IF(I22 ="",0,H22*VLOOKUP(I22,Mats!$A$2:$B$998,2,FALSE))*IF(R22="",1,VLOOKUP(R22,Konfig!$C$7:$D$8,2,FALSE))</f>
        <v>4.0000000000000001E-3</v>
      </c>
      <c r="M22" s="1">
        <f>IF(L22 ="",0,K22*VLOOKUP(L22,Mats!$A$2:$B$998,2,FALSE))*IF(R22="",1,VLOOKUP(R22,Konfig!$C$7:$D$8,2,FALSE))</f>
        <v>0</v>
      </c>
      <c r="P22" s="1">
        <f>IF(O22 ="",0,N22*VLOOKUP(O22,Mats!$A$2:$B$998,2,FALSE))*IF(R22="",1,VLOOKUP(R22,Konfig!$C$7:$D$8,2,FALSE))</f>
        <v>0</v>
      </c>
      <c r="Q22">
        <f t="shared" si="1"/>
        <v>0.4572</v>
      </c>
      <c r="R22" t="s">
        <v>23</v>
      </c>
    </row>
    <row r="23" spans="1:18" x14ac:dyDescent="0.25">
      <c r="A23" s="1" t="s">
        <v>74</v>
      </c>
      <c r="B23">
        <v>1</v>
      </c>
      <c r="C23" t="s">
        <v>48</v>
      </c>
      <c r="D23" s="1">
        <f>IF(C23 ="",0,B23*VLOOKUP(C23,Mats!$A$2:$B$998,2,FALSE))*IF(R23="",1,VLOOKUP(R23,Konfig!$C$7:$D$8,2,FALSE))</f>
        <v>9.76</v>
      </c>
      <c r="E23">
        <v>1</v>
      </c>
      <c r="F23" t="s">
        <v>53</v>
      </c>
      <c r="G23" s="1">
        <f>IF(F23 ="",0,E23*VLOOKUP(F23,Mats!$A$2:$B$998,2,FALSE))*IF(R23="",1,VLOOKUP(R23,Konfig!$C$7:$D$8,2,FALSE))</f>
        <v>23</v>
      </c>
      <c r="H23">
        <v>1</v>
      </c>
      <c r="I23" t="s">
        <v>27</v>
      </c>
      <c r="J23" s="1">
        <f>IF(I23 ="",0,H23*VLOOKUP(I23,Mats!$A$2:$B$998,2,FALSE))*IF(R23="",1,VLOOKUP(R23,Konfig!$C$7:$D$8,2,FALSE))</f>
        <v>0.4</v>
      </c>
      <c r="M23" s="1">
        <f>IF(L23 ="",0,K23*VLOOKUP(L23,Mats!$A$2:$B$998,2,FALSE))*IF(R23="",1,VLOOKUP(R23,Konfig!$C$7:$D$8,2,FALSE))</f>
        <v>0</v>
      </c>
      <c r="P23" s="1">
        <f>IF(O23 ="",0,N23*VLOOKUP(O23,Mats!$A$2:$B$998,2,FALSE))*IF(R23="",1,VLOOKUP(R23,Konfig!$C$7:$D$8,2,FALSE))</f>
        <v>0</v>
      </c>
      <c r="Q23">
        <f t="shared" si="1"/>
        <v>33.159999999999997</v>
      </c>
      <c r="R23" t="s">
        <v>22</v>
      </c>
    </row>
    <row r="24" spans="1:18" x14ac:dyDescent="0.25">
      <c r="A24" s="1" t="s">
        <v>75</v>
      </c>
      <c r="B24">
        <v>1</v>
      </c>
      <c r="C24" t="s">
        <v>3</v>
      </c>
      <c r="D24" s="1">
        <f>IF(C24 ="",0,B24*VLOOKUP(C24,Mats!$A$2:$B$998,2,FALSE))*IF(R24="",1,VLOOKUP(R24,Konfig!$C$7:$D$8,2,FALSE))</f>
        <v>3.75</v>
      </c>
      <c r="E24">
        <v>1</v>
      </c>
      <c r="F24" t="s">
        <v>53</v>
      </c>
      <c r="G24" s="1">
        <f>IF(F24 ="",0,E24*VLOOKUP(F24,Mats!$A$2:$B$998,2,FALSE))*IF(R24="",1,VLOOKUP(R24,Konfig!$C$7:$D$8,2,FALSE))</f>
        <v>23</v>
      </c>
      <c r="H24">
        <v>1</v>
      </c>
      <c r="I24" t="s">
        <v>27</v>
      </c>
      <c r="J24" s="1">
        <f>IF(I24 ="",0,H24*VLOOKUP(I24,Mats!$A$2:$B$998,2,FALSE))*IF(R24="",1,VLOOKUP(R24,Konfig!$C$7:$D$8,2,FALSE))</f>
        <v>0.4</v>
      </c>
      <c r="M24" s="1">
        <f>IF(L24 ="",0,K24*VLOOKUP(L24,Mats!$A$2:$B$998,2,FALSE))*IF(R24="",1,VLOOKUP(R24,Konfig!$C$7:$D$8,2,FALSE))</f>
        <v>0</v>
      </c>
      <c r="P24" s="1">
        <f>IF(O24 ="",0,N24*VLOOKUP(O24,Mats!$A$2:$B$998,2,FALSE))*IF(R24="",1,VLOOKUP(R24,Konfig!$C$7:$D$8,2,FALSE))</f>
        <v>0</v>
      </c>
      <c r="Q24">
        <f t="shared" si="1"/>
        <v>27.15</v>
      </c>
      <c r="R24" t="s">
        <v>22</v>
      </c>
    </row>
    <row r="25" spans="1:18" x14ac:dyDescent="0.25">
      <c r="A25" s="1" t="s">
        <v>76</v>
      </c>
      <c r="B25">
        <v>1</v>
      </c>
      <c r="C25" t="s">
        <v>48</v>
      </c>
      <c r="D25" s="1">
        <f>IF(C25 ="",0,B25*VLOOKUP(C25,Mats!$A$2:$B$998,2,FALSE))*IF(R25="",1,VLOOKUP(R25,Konfig!$C$7:$D$8,2,FALSE))</f>
        <v>9.76</v>
      </c>
      <c r="E25">
        <v>1</v>
      </c>
      <c r="F25" t="s">
        <v>53</v>
      </c>
      <c r="G25" s="1">
        <f>IF(F25 ="",0,E25*VLOOKUP(F25,Mats!$A$2:$B$998,2,FALSE))*IF(R25="",1,VLOOKUP(R25,Konfig!$C$7:$D$8,2,FALSE))</f>
        <v>23</v>
      </c>
      <c r="H25">
        <v>1</v>
      </c>
      <c r="I25" t="s">
        <v>27</v>
      </c>
      <c r="J25" s="1">
        <f>IF(I25 ="",0,H25*VLOOKUP(I25,Mats!$A$2:$B$998,2,FALSE))*IF(R25="",1,VLOOKUP(R25,Konfig!$C$7:$D$8,2,FALSE))</f>
        <v>0.4</v>
      </c>
      <c r="M25" s="1">
        <f>IF(L25 ="",0,K25*VLOOKUP(L25,Mats!$A$2:$B$998,2,FALSE))*IF(R25="",1,VLOOKUP(R25,Konfig!$C$7:$D$8,2,FALSE))</f>
        <v>0</v>
      </c>
      <c r="P25" s="1">
        <f>IF(O25 ="",0,N25*VLOOKUP(O25,Mats!$A$2:$B$998,2,FALSE))*IF(R25="",1,VLOOKUP(R25,Konfig!$C$7:$D$8,2,FALSE))</f>
        <v>0</v>
      </c>
      <c r="Q25">
        <f t="shared" si="1"/>
        <v>33.159999999999997</v>
      </c>
      <c r="R25" t="s">
        <v>22</v>
      </c>
    </row>
    <row r="26" spans="1:18" x14ac:dyDescent="0.25">
      <c r="A26" s="1"/>
      <c r="D26" s="1">
        <f>IF(C26 ="",0,B26*VLOOKUP(C26,Mats!$A$2:$B$998,2,FALSE))*IF(R26="",1,VLOOKUP(R26,Konfig!$C$7:$D$8,2,FALSE))</f>
        <v>0</v>
      </c>
      <c r="G26" s="1">
        <f>IF(F26 ="",0,E26*VLOOKUP(F26,Mats!$A$2:$B$998,2,FALSE))*IF(R26="",1,VLOOKUP(R26,Konfig!$C$7:$D$8,2,FALSE))</f>
        <v>0</v>
      </c>
      <c r="J26" s="1">
        <f>IF(I26 ="",0,H26*VLOOKUP(I26,Mats!$A$2:$B$998,2,FALSE))*IF(R26="",1,VLOOKUP(R26,Konfig!$C$7:$D$8,2,FALSE))</f>
        <v>0</v>
      </c>
      <c r="M26" s="1">
        <f>IF(L26 ="",0,K26*VLOOKUP(L26,Mats!$A$2:$B$998,2,FALSE))*IF(R26="",1,VLOOKUP(R26,Konfig!$C$7:$D$8,2,FALSE))</f>
        <v>0</v>
      </c>
      <c r="P26" s="1">
        <f>IF(O26 ="",0,N26*VLOOKUP(O26,Mats!$A$2:$B$998,2,FALSE))*IF(R26="",1,VLOOKUP(R26,Konfig!$C$7:$D$8,2,FALSE))</f>
        <v>0</v>
      </c>
      <c r="Q26" t="str">
        <f t="shared" si="1"/>
        <v/>
      </c>
      <c r="R26" t="s">
        <v>22</v>
      </c>
    </row>
    <row r="27" spans="1:18" x14ac:dyDescent="0.25">
      <c r="A27" s="1"/>
      <c r="D27" s="1">
        <f>IF(C27 ="",0,B27*VLOOKUP(C27,Mats!$A$2:$B$998,2,FALSE))*IF(R27="",1,VLOOKUP(R27,Konfig!$C$7:$D$8,2,FALSE))</f>
        <v>0</v>
      </c>
      <c r="G27" s="1">
        <f>IF(F27 ="",0,E27*VLOOKUP(F27,Mats!$A$2:$B$998,2,FALSE))*IF(R27="",1,VLOOKUP(R27,Konfig!$C$7:$D$8,2,FALSE))</f>
        <v>0</v>
      </c>
      <c r="J27" s="1">
        <f>IF(I27 ="",0,H27*VLOOKUP(I27,Mats!$A$2:$B$998,2,FALSE))*IF(R27="",1,VLOOKUP(R27,Konfig!$C$7:$D$8,2,FALSE))</f>
        <v>0</v>
      </c>
      <c r="M27" s="1">
        <f>IF(L27 ="",0,K27*VLOOKUP(L27,Mats!$A$2:$B$998,2,FALSE))*IF(R27="",1,VLOOKUP(R27,Konfig!$C$7:$D$8,2,FALSE))</f>
        <v>0</v>
      </c>
      <c r="P27" s="1">
        <f>IF(O27 ="",0,N27*VLOOKUP(O27,Mats!$A$2:$B$998,2,FALSE))*IF(R27="",1,VLOOKUP(R27,Konfig!$C$7:$D$8,2,FALSE))</f>
        <v>0</v>
      </c>
      <c r="Q27" t="str">
        <f t="shared" si="1"/>
        <v/>
      </c>
      <c r="R27" t="s">
        <v>22</v>
      </c>
    </row>
    <row r="28" spans="1:18" x14ac:dyDescent="0.25">
      <c r="A28" s="1"/>
      <c r="D28" s="1">
        <f>IF(C28 ="",0,B28*VLOOKUP(C28,Mats!$A$2:$B$998,2,FALSE))*IF(R28="",1,VLOOKUP(R28,Konfig!$C$7:$D$8,2,FALSE))</f>
        <v>0</v>
      </c>
      <c r="G28" s="1">
        <f>IF(F28 ="",0,E28*VLOOKUP(F28,Mats!$A$2:$B$998,2,FALSE))*IF(R28="",1,VLOOKUP(R28,Konfig!$C$7:$D$8,2,FALSE))</f>
        <v>0</v>
      </c>
      <c r="J28" s="1">
        <f>IF(I28 ="",0,H28*VLOOKUP(I28,Mats!$A$2:$B$998,2,FALSE))*IF(R28="",1,VLOOKUP(R28,Konfig!$C$7:$D$8,2,FALSE))</f>
        <v>0</v>
      </c>
      <c r="M28" s="1">
        <f>IF(L28 ="",0,K28*VLOOKUP(L28,Mats!$A$2:$B$998,2,FALSE))*IF(R28="",1,VLOOKUP(R28,Konfig!$C$7:$D$8,2,FALSE))</f>
        <v>0</v>
      </c>
      <c r="P28" s="1">
        <f>IF(O28 ="",0,N28*VLOOKUP(O28,Mats!$A$2:$B$998,2,FALSE))*IF(R28="",1,VLOOKUP(R28,Konfig!$C$7:$D$8,2,FALSE))</f>
        <v>0</v>
      </c>
      <c r="Q28" t="str">
        <f t="shared" si="1"/>
        <v/>
      </c>
      <c r="R28" t="s">
        <v>22</v>
      </c>
    </row>
    <row r="29" spans="1:18" x14ac:dyDescent="0.25">
      <c r="A29" s="1"/>
      <c r="D29" s="1">
        <f>IF(C29 ="",0,B29*VLOOKUP(C29,Mats!$A$2:$B$998,2,FALSE))*IF(R29="",1,VLOOKUP(R29,Konfig!$C$7:$D$8,2,FALSE))</f>
        <v>0</v>
      </c>
      <c r="G29" s="1">
        <f>IF(F29 ="",0,E29*VLOOKUP(F29,Mats!$A$2:$B$998,2,FALSE))*IF(R29="",1,VLOOKUP(R29,Konfig!$C$7:$D$8,2,FALSE))</f>
        <v>0</v>
      </c>
      <c r="J29" s="1">
        <f>IF(I29 ="",0,H29*VLOOKUP(I29,Mats!$A$2:$B$998,2,FALSE))*IF(R29="",1,VLOOKUP(R29,Konfig!$C$7:$D$8,2,FALSE))</f>
        <v>0</v>
      </c>
      <c r="M29" s="1">
        <f>IF(L29 ="",0,K29*VLOOKUP(L29,Mats!$A$2:$B$998,2,FALSE))*IF(R29="",1,VLOOKUP(R29,Konfig!$C$7:$D$8,2,FALSE))</f>
        <v>0</v>
      </c>
      <c r="P29" s="1">
        <f>IF(O29 ="",0,N29*VLOOKUP(O29,Mats!$A$2:$B$998,2,FALSE))*IF(R29="",1,VLOOKUP(R29,Konfig!$C$7:$D$8,2,FALSE))</f>
        <v>0</v>
      </c>
      <c r="Q29" t="str">
        <f t="shared" si="1"/>
        <v/>
      </c>
      <c r="R29" t="s">
        <v>22</v>
      </c>
    </row>
    <row r="30" spans="1:18" x14ac:dyDescent="0.25">
      <c r="A30" s="1"/>
      <c r="D30" s="1">
        <f>IF(C30 ="",0,B30*VLOOKUP(C30,Mats!$A$2:$B$998,2,FALSE))*IF(R30="",1,VLOOKUP(R30,Konfig!$C$7:$D$8,2,FALSE))</f>
        <v>0</v>
      </c>
      <c r="G30" s="1">
        <f>IF(F30 ="",0,E30*VLOOKUP(F30,Mats!$A$2:$B$998,2,FALSE))*IF(R30="",1,VLOOKUP(R30,Konfig!$C$7:$D$8,2,FALSE))</f>
        <v>0</v>
      </c>
      <c r="J30" s="1">
        <f>IF(I30 ="",0,H30*VLOOKUP(I30,Mats!$A$2:$B$998,2,FALSE))*IF(R30="",1,VLOOKUP(R30,Konfig!$C$7:$D$8,2,FALSE))</f>
        <v>0</v>
      </c>
      <c r="M30" s="1">
        <f>IF(L30 ="",0,K30*VLOOKUP(L30,Mats!$A$2:$B$998,2,FALSE))*IF(R30="",1,VLOOKUP(R30,Konfig!$C$7:$D$8,2,FALSE))</f>
        <v>0</v>
      </c>
      <c r="P30" s="1">
        <f>IF(O30 ="",0,N30*VLOOKUP(O30,Mats!$A$2:$B$998,2,FALSE))*IF(R30="",1,VLOOKUP(R30,Konfig!$C$7:$D$8,2,FALSE))</f>
        <v>0</v>
      </c>
      <c r="Q30" t="str">
        <f t="shared" si="1"/>
        <v/>
      </c>
      <c r="R30" t="s">
        <v>22</v>
      </c>
    </row>
    <row r="31" spans="1:18" x14ac:dyDescent="0.25">
      <c r="A31" s="1"/>
      <c r="D31" s="1">
        <f>IF(C31 ="",0,B31*VLOOKUP(C31,Mats!$A$2:$B$998,2,FALSE))*IF(R31="",1,VLOOKUP(R31,Konfig!$C$7:$D$8,2,FALSE))</f>
        <v>0</v>
      </c>
      <c r="G31" s="1">
        <f>IF(F31 ="",0,E31*VLOOKUP(F31,Mats!$A$2:$B$998,2,FALSE))*IF(R31="",1,VLOOKUP(R31,Konfig!$C$7:$D$8,2,FALSE))</f>
        <v>0</v>
      </c>
      <c r="J31" s="1">
        <f>IF(I31 ="",0,H31*VLOOKUP(I31,Mats!$A$2:$B$998,2,FALSE))*IF(R31="",1,VLOOKUP(R31,Konfig!$C$7:$D$8,2,FALSE))</f>
        <v>0</v>
      </c>
      <c r="M31" s="1">
        <f>IF(L31 ="",0,K31*VLOOKUP(L31,Mats!$A$2:$B$998,2,FALSE))*IF(R31="",1,VLOOKUP(R31,Konfig!$C$7:$D$8,2,FALSE))</f>
        <v>0</v>
      </c>
      <c r="P31" s="1">
        <f>IF(O31 ="",0,N31*VLOOKUP(O31,Mats!$A$2:$B$998,2,FALSE))*IF(R31="",1,VLOOKUP(R31,Konfig!$C$7:$D$8,2,FALSE))</f>
        <v>0</v>
      </c>
      <c r="Q31" t="str">
        <f t="shared" si="1"/>
        <v/>
      </c>
      <c r="R31" t="s">
        <v>22</v>
      </c>
    </row>
    <row r="32" spans="1:18" x14ac:dyDescent="0.25">
      <c r="A32" s="1"/>
      <c r="D32" s="1">
        <f>IF(C32 ="",0,B32*VLOOKUP(C32,Mats!$A$2:$B$998,2,FALSE))*IF(R32="",1,VLOOKUP(R32,Konfig!$C$7:$D$8,2,FALSE))</f>
        <v>0</v>
      </c>
      <c r="G32" s="1">
        <f>IF(F32 ="",0,E32*VLOOKUP(F32,Mats!$A$2:$B$998,2,FALSE))*IF(R32="",1,VLOOKUP(R32,Konfig!$C$7:$D$8,2,FALSE))</f>
        <v>0</v>
      </c>
      <c r="J32" s="1">
        <f>IF(I32 ="",0,H32*VLOOKUP(I32,Mats!$A$2:$B$998,2,FALSE))*IF(R32="",1,VLOOKUP(R32,Konfig!$C$7:$D$8,2,FALSE))</f>
        <v>0</v>
      </c>
      <c r="M32" s="1">
        <f>IF(L32 ="",0,K32*VLOOKUP(L32,Mats!$A$2:$B$998,2,FALSE))*IF(R32="",1,VLOOKUP(R32,Konfig!$C$7:$D$8,2,FALSE))</f>
        <v>0</v>
      </c>
      <c r="P32" s="1">
        <f>IF(O32 ="",0,N32*VLOOKUP(O32,Mats!$A$2:$B$998,2,FALSE))*IF(R32="",1,VLOOKUP(R32,Konfig!$C$7:$D$8,2,FALSE))</f>
        <v>0</v>
      </c>
      <c r="Q32" t="str">
        <f t="shared" si="1"/>
        <v/>
      </c>
      <c r="R32" t="s">
        <v>22</v>
      </c>
    </row>
    <row r="33" spans="1:18" x14ac:dyDescent="0.25">
      <c r="A33" s="1"/>
      <c r="D33" s="1">
        <f>IF(C33 ="",0,B33*VLOOKUP(C33,Mats!$A$2:$B$998,2,FALSE))*IF(R33="",1,VLOOKUP(R33,Konfig!$C$7:$D$8,2,FALSE))</f>
        <v>0</v>
      </c>
      <c r="G33" s="1">
        <f>IF(F33 ="",0,E33*VLOOKUP(F33,Mats!$A$2:$B$998,2,FALSE))*IF(R33="",1,VLOOKUP(R33,Konfig!$C$7:$D$8,2,FALSE))</f>
        <v>0</v>
      </c>
      <c r="J33" s="1">
        <f>IF(I33 ="",0,H33*VLOOKUP(I33,Mats!$A$2:$B$998,2,FALSE))*IF(R33="",1,VLOOKUP(R33,Konfig!$C$7:$D$8,2,FALSE))</f>
        <v>0</v>
      </c>
      <c r="M33" s="1">
        <f>IF(L33 ="",0,K33*VLOOKUP(L33,Mats!$A$2:$B$998,2,FALSE))*IF(R33="",1,VLOOKUP(R33,Konfig!$C$7:$D$8,2,FALSE))</f>
        <v>0</v>
      </c>
      <c r="P33" s="1">
        <f>IF(O33 ="",0,N33*VLOOKUP(O33,Mats!$A$2:$B$998,2,FALSE))*IF(R33="",1,VLOOKUP(R33,Konfig!$C$7:$D$8,2,FALSE))</f>
        <v>0</v>
      </c>
      <c r="Q33" t="str">
        <f t="shared" si="1"/>
        <v/>
      </c>
      <c r="R33" t="s">
        <v>22</v>
      </c>
    </row>
    <row r="34" spans="1:18" x14ac:dyDescent="0.25">
      <c r="A34" s="1"/>
      <c r="D34" s="1">
        <f>IF(C34 ="",0,B34*VLOOKUP(C34,Mats!$A$2:$B$998,2,FALSE))*IF(R34="",1,VLOOKUP(R34,Konfig!$C$7:$D$8,2,FALSE))</f>
        <v>0</v>
      </c>
      <c r="G34" s="1">
        <f>IF(F34 ="",0,E34*VLOOKUP(F34,Mats!$A$2:$B$998,2,FALSE))*IF(R34="",1,VLOOKUP(R34,Konfig!$C$7:$D$8,2,FALSE))</f>
        <v>0</v>
      </c>
      <c r="J34" s="1">
        <f>IF(I34 ="",0,H34*VLOOKUP(I34,Mats!$A$2:$B$998,2,FALSE))*IF(R34="",1,VLOOKUP(R34,Konfig!$C$7:$D$8,2,FALSE))</f>
        <v>0</v>
      </c>
      <c r="M34" s="1">
        <f>IF(L34 ="",0,K34*VLOOKUP(L34,Mats!$A$2:$B$998,2,FALSE))*IF(R34="",1,VLOOKUP(R34,Konfig!$C$7:$D$8,2,FALSE))</f>
        <v>0</v>
      </c>
      <c r="P34" s="1">
        <f>IF(O34 ="",0,N34*VLOOKUP(O34,Mats!$A$2:$B$998,2,FALSE))*IF(R34="",1,VLOOKUP(R34,Konfig!$C$7:$D$8,2,FALSE))</f>
        <v>0</v>
      </c>
      <c r="Q34" t="str">
        <f t="shared" si="1"/>
        <v/>
      </c>
      <c r="R34" t="s">
        <v>22</v>
      </c>
    </row>
    <row r="35" spans="1:18" x14ac:dyDescent="0.25">
      <c r="A35" s="1"/>
      <c r="D35" s="1">
        <f>IF(C35 ="",0,B35*VLOOKUP(C35,Mats!$A$2:$B$998,2,FALSE))*IF(R35="",1,VLOOKUP(R35,Konfig!$C$7:$D$8,2,FALSE))</f>
        <v>0</v>
      </c>
      <c r="G35" s="1">
        <f>IF(F35 ="",0,E35*VLOOKUP(F35,Mats!$A$2:$B$998,2,FALSE))*IF(R35="",1,VLOOKUP(R35,Konfig!$C$7:$D$8,2,FALSE))</f>
        <v>0</v>
      </c>
      <c r="J35" s="1">
        <f>IF(I35 ="",0,H35*VLOOKUP(I35,Mats!$A$2:$B$998,2,FALSE))*IF(R35="",1,VLOOKUP(R35,Konfig!$C$7:$D$8,2,FALSE))</f>
        <v>0</v>
      </c>
      <c r="M35" s="1">
        <f>IF(L35 ="",0,K35*VLOOKUP(L35,Mats!$A$2:$B$998,2,FALSE))*IF(R35="",1,VLOOKUP(R35,Konfig!$C$7:$D$8,2,FALSE))</f>
        <v>0</v>
      </c>
      <c r="P35" s="1">
        <f>IF(O35 ="",0,N35*VLOOKUP(O35,Mats!$A$2:$B$998,2,FALSE))*IF(R35="",1,VLOOKUP(R35,Konfig!$C$7:$D$8,2,FALSE))</f>
        <v>0</v>
      </c>
      <c r="Q35" t="str">
        <f t="shared" si="1"/>
        <v/>
      </c>
      <c r="R35" t="s">
        <v>22</v>
      </c>
    </row>
    <row r="36" spans="1:18" x14ac:dyDescent="0.25">
      <c r="A36" s="1"/>
      <c r="D36" s="1">
        <f>IF(C36 ="",0,B36*VLOOKUP(C36,Mats!$A$2:$B$998,2,FALSE))*IF(R36="",1,VLOOKUP(R36,Konfig!$C$7:$D$8,2,FALSE))</f>
        <v>0</v>
      </c>
      <c r="G36" s="1">
        <f>IF(F36 ="",0,E36*VLOOKUP(F36,Mats!$A$2:$B$998,2,FALSE))*IF(R36="",1,VLOOKUP(R36,Konfig!$C$7:$D$8,2,FALSE))</f>
        <v>0</v>
      </c>
      <c r="J36" s="1">
        <f>IF(I36 ="",0,H36*VLOOKUP(I36,Mats!$A$2:$B$998,2,FALSE))*IF(R36="",1,VLOOKUP(R36,Konfig!$C$7:$D$8,2,FALSE))</f>
        <v>0</v>
      </c>
      <c r="M36" s="1">
        <f>IF(L36 ="",0,K36*VLOOKUP(L36,Mats!$A$2:$B$998,2,FALSE))*IF(R36="",1,VLOOKUP(R36,Konfig!$C$7:$D$8,2,FALSE))</f>
        <v>0</v>
      </c>
      <c r="P36" s="1">
        <f>IF(O36 ="",0,N36*VLOOKUP(O36,Mats!$A$2:$B$998,2,FALSE))*IF(R36="",1,VLOOKUP(R36,Konfig!$C$7:$D$8,2,FALSE))</f>
        <v>0</v>
      </c>
      <c r="Q36" t="str">
        <f t="shared" si="1"/>
        <v/>
      </c>
      <c r="R36" t="s">
        <v>22</v>
      </c>
    </row>
    <row r="37" spans="1:18" x14ac:dyDescent="0.25">
      <c r="A37" s="1"/>
      <c r="D37" s="1">
        <f>IF(C37 ="",0,B37*VLOOKUP(C37,Mats!$A$2:$B$998,2,FALSE))*IF(R37="",1,VLOOKUP(R37,Konfig!$C$7:$D$8,2,FALSE))</f>
        <v>0</v>
      </c>
      <c r="G37" s="1">
        <f>IF(F37 ="",0,E37*VLOOKUP(F37,Mats!$A$2:$B$998,2,FALSE))*IF(R37="",1,VLOOKUP(R37,Konfig!$C$7:$D$8,2,FALSE))</f>
        <v>0</v>
      </c>
      <c r="J37" s="1">
        <f>IF(I37 ="",0,H37*VLOOKUP(I37,Mats!$A$2:$B$998,2,FALSE))*IF(R37="",1,VLOOKUP(R37,Konfig!$C$7:$D$8,2,FALSE))</f>
        <v>0</v>
      </c>
      <c r="M37" s="1">
        <f>IF(L37 ="",0,K37*VLOOKUP(L37,Mats!$A$2:$B$998,2,FALSE))*IF(R37="",1,VLOOKUP(R37,Konfig!$C$7:$D$8,2,FALSE))</f>
        <v>0</v>
      </c>
      <c r="P37" s="1">
        <f>IF(O37 ="",0,N37*VLOOKUP(O37,Mats!$A$2:$B$998,2,FALSE))*IF(R37="",1,VLOOKUP(R37,Konfig!$C$7:$D$8,2,FALSE))</f>
        <v>0</v>
      </c>
      <c r="Q37" t="str">
        <f t="shared" si="1"/>
        <v/>
      </c>
      <c r="R37" t="s">
        <v>22</v>
      </c>
    </row>
    <row r="38" spans="1:18" x14ac:dyDescent="0.25">
      <c r="A38" s="1"/>
      <c r="D38" s="1">
        <f>IF(C38 ="",0,B38*VLOOKUP(C38,Mats!$A$2:$B$998,2,FALSE))*IF(R38="",1,VLOOKUP(R38,Konfig!$C$7:$D$8,2,FALSE))</f>
        <v>0</v>
      </c>
      <c r="G38" s="1">
        <f>IF(F38 ="",0,E38*VLOOKUP(F38,Mats!$A$2:$B$998,2,FALSE))*IF(R38="",1,VLOOKUP(R38,Konfig!$C$7:$D$8,2,FALSE))</f>
        <v>0</v>
      </c>
      <c r="J38" s="1">
        <f>IF(I38 ="",0,H38*VLOOKUP(I38,Mats!$A$2:$B$998,2,FALSE))*IF(R38="",1,VLOOKUP(R38,Konfig!$C$7:$D$8,2,FALSE))</f>
        <v>0</v>
      </c>
      <c r="M38" s="1">
        <f>IF(L38 ="",0,K38*VLOOKUP(L38,Mats!$A$2:$B$998,2,FALSE))*IF(R38="",1,VLOOKUP(R38,Konfig!$C$7:$D$8,2,FALSE))</f>
        <v>0</v>
      </c>
      <c r="P38" s="1">
        <f>IF(O38 ="",0,N38*VLOOKUP(O38,Mats!$A$2:$B$998,2,FALSE))*IF(R38="",1,VLOOKUP(R38,Konfig!$C$7:$D$8,2,FALSE))</f>
        <v>0</v>
      </c>
      <c r="Q38" t="str">
        <f t="shared" si="1"/>
        <v/>
      </c>
      <c r="R38" t="s">
        <v>22</v>
      </c>
    </row>
    <row r="39" spans="1:18" x14ac:dyDescent="0.25">
      <c r="A39" s="1"/>
      <c r="D39" s="1">
        <f>IF(C39 ="",0,B39*VLOOKUP(C39,Mats!$A$2:$B$998,2,FALSE))*IF(R39="",1,VLOOKUP(R39,Konfig!$C$7:$D$8,2,FALSE))</f>
        <v>0</v>
      </c>
      <c r="G39" s="1">
        <f>IF(F39 ="",0,E39*VLOOKUP(F39,Mats!$A$2:$B$998,2,FALSE))*IF(R39="",1,VLOOKUP(R39,Konfig!$C$7:$D$8,2,FALSE))</f>
        <v>0</v>
      </c>
      <c r="J39" s="1">
        <f>IF(I39 ="",0,H39*VLOOKUP(I39,Mats!$A$2:$B$998,2,FALSE))*IF(R39="",1,VLOOKUP(R39,Konfig!$C$7:$D$8,2,FALSE))</f>
        <v>0</v>
      </c>
      <c r="M39" s="1">
        <f>IF(L39 ="",0,K39*VLOOKUP(L39,Mats!$A$2:$B$998,2,FALSE))*IF(R39="",1,VLOOKUP(R39,Konfig!$C$7:$D$8,2,FALSE))</f>
        <v>0</v>
      </c>
      <c r="P39" s="1">
        <f>IF(O39 ="",0,N39*VLOOKUP(O39,Mats!$A$2:$B$998,2,FALSE))*IF(R39="",1,VLOOKUP(R39,Konfig!$C$7:$D$8,2,FALSE))</f>
        <v>0</v>
      </c>
      <c r="Q39" t="str">
        <f t="shared" si="1"/>
        <v/>
      </c>
      <c r="R39" t="s">
        <v>22</v>
      </c>
    </row>
    <row r="40" spans="1:18" x14ac:dyDescent="0.25">
      <c r="A40" s="1"/>
      <c r="D40" s="1">
        <f>IF(C40 ="",0,B40*VLOOKUP(C40,Mats!$A$2:$B$998,2,FALSE))*IF(R40="",1,VLOOKUP(R40,Konfig!$C$7:$D$8,2,FALSE))</f>
        <v>0</v>
      </c>
      <c r="G40" s="1">
        <f>IF(F40 ="",0,E40*VLOOKUP(F40,Mats!$A$2:$B$998,2,FALSE))*IF(R40="",1,VLOOKUP(R40,Konfig!$C$7:$D$8,2,FALSE))</f>
        <v>0</v>
      </c>
      <c r="J40" s="1">
        <f>IF(I40 ="",0,H40*VLOOKUP(I40,Mats!$A$2:$B$998,2,FALSE))*IF(R40="",1,VLOOKUP(R40,Konfig!$C$7:$D$8,2,FALSE))</f>
        <v>0</v>
      </c>
      <c r="M40" s="1">
        <f>IF(L40 ="",0,K40*VLOOKUP(L40,Mats!$A$2:$B$998,2,FALSE))*IF(R40="",1,VLOOKUP(R40,Konfig!$C$7:$D$8,2,FALSE))</f>
        <v>0</v>
      </c>
      <c r="P40" s="1">
        <f>IF(O40 ="",0,N40*VLOOKUP(O40,Mats!$A$2:$B$998,2,FALSE))*IF(R40="",1,VLOOKUP(R40,Konfig!$C$7:$D$8,2,FALSE))</f>
        <v>0</v>
      </c>
      <c r="Q40" t="str">
        <f t="shared" si="1"/>
        <v/>
      </c>
      <c r="R40" t="s">
        <v>22</v>
      </c>
    </row>
    <row r="41" spans="1:18" x14ac:dyDescent="0.25">
      <c r="A41" s="1"/>
      <c r="D41" s="1">
        <f>IF(C41 ="",0,B41*VLOOKUP(C41,Mats!$A$2:$B$998,2,FALSE))*IF(R41="",1,VLOOKUP(R41,Konfig!$C$7:$D$8,2,FALSE))</f>
        <v>0</v>
      </c>
      <c r="G41" s="1">
        <f>IF(F41 ="",0,E41*VLOOKUP(F41,Mats!$A$2:$B$998,2,FALSE))*IF(R41="",1,VLOOKUP(R41,Konfig!$C$7:$D$8,2,FALSE))</f>
        <v>0</v>
      </c>
      <c r="J41" s="1">
        <f>IF(I41 ="",0,H41*VLOOKUP(I41,Mats!$A$2:$B$998,2,FALSE))*IF(R41="",1,VLOOKUP(R41,Konfig!$C$7:$D$8,2,FALSE))</f>
        <v>0</v>
      </c>
      <c r="M41" s="1">
        <f>IF(L41 ="",0,K41*VLOOKUP(L41,Mats!$A$2:$B$998,2,FALSE))*IF(R41="",1,VLOOKUP(R41,Konfig!$C$7:$D$8,2,FALSE))</f>
        <v>0</v>
      </c>
      <c r="P41" s="1">
        <f>IF(O41 ="",0,N41*VLOOKUP(O41,Mats!$A$2:$B$998,2,FALSE))*IF(R41="",1,VLOOKUP(R41,Konfig!$C$7:$D$8,2,FALSE))</f>
        <v>0</v>
      </c>
      <c r="Q41" t="str">
        <f t="shared" si="1"/>
        <v/>
      </c>
      <c r="R41" t="s">
        <v>22</v>
      </c>
    </row>
    <row r="42" spans="1:18" x14ac:dyDescent="0.25">
      <c r="A42" s="1"/>
      <c r="D42" s="1">
        <f>IF(C42 ="",0,B42*VLOOKUP(C42,Mats!$A$2:$B$998,2,FALSE))*IF(R42="",1,VLOOKUP(R42,Konfig!$C$7:$D$8,2,FALSE))</f>
        <v>0</v>
      </c>
      <c r="G42" s="1">
        <f>IF(F42 ="",0,E42*VLOOKUP(F42,Mats!$A$2:$B$998,2,FALSE))*IF(R42="",1,VLOOKUP(R42,Konfig!$C$7:$D$8,2,FALSE))</f>
        <v>0</v>
      </c>
      <c r="J42" s="1">
        <f>IF(I42 ="",0,H42*VLOOKUP(I42,Mats!$A$2:$B$998,2,FALSE))*IF(R42="",1,VLOOKUP(R42,Konfig!$C$7:$D$8,2,FALSE))</f>
        <v>0</v>
      </c>
      <c r="M42" s="1">
        <f>IF(L42 ="",0,K42*VLOOKUP(L42,Mats!$A$2:$B$998,2,FALSE))*IF(R42="",1,VLOOKUP(R42,Konfig!$C$7:$D$8,2,FALSE))</f>
        <v>0</v>
      </c>
      <c r="P42" s="1">
        <f>IF(O42 ="",0,N42*VLOOKUP(O42,Mats!$A$2:$B$998,2,FALSE))*IF(R42="",1,VLOOKUP(R42,Konfig!$C$7:$D$8,2,FALSE))</f>
        <v>0</v>
      </c>
      <c r="Q42" t="str">
        <f t="shared" si="1"/>
        <v/>
      </c>
      <c r="R42" t="s">
        <v>22</v>
      </c>
    </row>
    <row r="43" spans="1:18" x14ac:dyDescent="0.25">
      <c r="A43" s="1"/>
      <c r="D43" s="1">
        <f>IF(C43 ="",0,B43*VLOOKUP(C43,Mats!$A$2:$B$998,2,FALSE))*IF(R43="",1,VLOOKUP(R43,Konfig!$C$7:$D$8,2,FALSE))</f>
        <v>0</v>
      </c>
      <c r="G43" s="1">
        <f>IF(F43 ="",0,E43*VLOOKUP(F43,Mats!$A$2:$B$998,2,FALSE))*IF(R43="",1,VLOOKUP(R43,Konfig!$C$7:$D$8,2,FALSE))</f>
        <v>0</v>
      </c>
      <c r="J43" s="1">
        <f>IF(I43 ="",0,H43*VLOOKUP(I43,Mats!$A$2:$B$998,2,FALSE))*IF(R43="",1,VLOOKUP(R43,Konfig!$C$7:$D$8,2,FALSE))</f>
        <v>0</v>
      </c>
      <c r="M43" s="1">
        <f>IF(L43 ="",0,K43*VLOOKUP(L43,Mats!$A$2:$B$998,2,FALSE))*IF(R43="",1,VLOOKUP(R43,Konfig!$C$7:$D$8,2,FALSE))</f>
        <v>0</v>
      </c>
      <c r="P43" s="1">
        <f>IF(O43 ="",0,N43*VLOOKUP(O43,Mats!$A$2:$B$998,2,FALSE))*IF(R43="",1,VLOOKUP(R43,Konfig!$C$7:$D$8,2,FALSE))</f>
        <v>0</v>
      </c>
      <c r="Q43" t="str">
        <f t="shared" si="1"/>
        <v/>
      </c>
      <c r="R43" t="s">
        <v>22</v>
      </c>
    </row>
    <row r="44" spans="1:18" x14ac:dyDescent="0.25">
      <c r="A44" s="1"/>
      <c r="D44" s="1">
        <f>IF(C44 ="",0,B44*VLOOKUP(C44,Mats!$A$2:$B$998,2,FALSE))*IF(R44="",1,VLOOKUP(R44,Konfig!$C$7:$D$8,2,FALSE))</f>
        <v>0</v>
      </c>
      <c r="G44" s="1">
        <f>IF(F44 ="",0,E44*VLOOKUP(F44,Mats!$A$2:$B$998,2,FALSE))*IF(R44="",1,VLOOKUP(R44,Konfig!$C$7:$D$8,2,FALSE))</f>
        <v>0</v>
      </c>
      <c r="J44" s="1">
        <f>IF(I44 ="",0,H44*VLOOKUP(I44,Mats!$A$2:$B$998,2,FALSE))*IF(R44="",1,VLOOKUP(R44,Konfig!$C$7:$D$8,2,FALSE))</f>
        <v>0</v>
      </c>
      <c r="M44" s="1">
        <f>IF(L44 ="",0,K44*VLOOKUP(L44,Mats!$A$2:$B$998,2,FALSE))*IF(R44="",1,VLOOKUP(R44,Konfig!$C$7:$D$8,2,FALSE))</f>
        <v>0</v>
      </c>
      <c r="P44" s="1">
        <f>IF(O44 ="",0,N44*VLOOKUP(O44,Mats!$A$2:$B$998,2,FALSE))*IF(R44="",1,VLOOKUP(R44,Konfig!$C$7:$D$8,2,FALSE))</f>
        <v>0</v>
      </c>
      <c r="Q44" t="str">
        <f t="shared" si="1"/>
        <v/>
      </c>
      <c r="R44" t="s">
        <v>22</v>
      </c>
    </row>
    <row r="45" spans="1:18" x14ac:dyDescent="0.25">
      <c r="A45" s="1"/>
      <c r="D45" s="1">
        <f>IF(C45 ="",0,B45*VLOOKUP(C45,Mats!$A$2:$B$998,2,FALSE))*IF(R45="",1,VLOOKUP(R45,Konfig!$C$7:$D$8,2,FALSE))</f>
        <v>0</v>
      </c>
      <c r="G45" s="1">
        <f>IF(F45 ="",0,E45*VLOOKUP(F45,Mats!$A$2:$B$998,2,FALSE))*IF(R45="",1,VLOOKUP(R45,Konfig!$C$7:$D$8,2,FALSE))</f>
        <v>0</v>
      </c>
      <c r="J45" s="1">
        <f>IF(I45 ="",0,H45*VLOOKUP(I45,Mats!$A$2:$B$998,2,FALSE))*IF(R45="",1,VLOOKUP(R45,Konfig!$C$7:$D$8,2,FALSE))</f>
        <v>0</v>
      </c>
      <c r="M45" s="1">
        <f>IF(L45 ="",0,K45*VLOOKUP(L45,Mats!$A$2:$B$998,2,FALSE))*IF(R45="",1,VLOOKUP(R45,Konfig!$C$7:$D$8,2,FALSE))</f>
        <v>0</v>
      </c>
      <c r="P45" s="1">
        <f>IF(O45 ="",0,N45*VLOOKUP(O45,Mats!$A$2:$B$998,2,FALSE))*IF(R45="",1,VLOOKUP(R45,Konfig!$C$7:$D$8,2,FALSE))</f>
        <v>0</v>
      </c>
      <c r="Q45" t="str">
        <f t="shared" si="1"/>
        <v/>
      </c>
      <c r="R45" t="s">
        <v>22</v>
      </c>
    </row>
    <row r="46" spans="1:18" x14ac:dyDescent="0.25">
      <c r="A46" s="1"/>
      <c r="D46" s="1">
        <f>IF(C46 ="",0,B46*VLOOKUP(C46,Mats!$A$2:$B$998,2,FALSE))*IF(R46="",1,VLOOKUP(R46,Konfig!$C$7:$D$8,2,FALSE))</f>
        <v>0</v>
      </c>
      <c r="G46" s="1">
        <f>IF(F46 ="",0,E46*VLOOKUP(F46,Mats!$A$2:$B$998,2,FALSE))*IF(R46="",1,VLOOKUP(R46,Konfig!$C$7:$D$8,2,FALSE))</f>
        <v>0</v>
      </c>
      <c r="J46" s="1">
        <f>IF(I46 ="",0,H46*VLOOKUP(I46,Mats!$A$2:$B$998,2,FALSE))*IF(R46="",1,VLOOKUP(R46,Konfig!$C$7:$D$8,2,FALSE))</f>
        <v>0</v>
      </c>
      <c r="M46" s="1">
        <f>IF(L46 ="",0,K46*VLOOKUP(L46,Mats!$A$2:$B$998,2,FALSE))*IF(R46="",1,VLOOKUP(R46,Konfig!$C$7:$D$8,2,FALSE))</f>
        <v>0</v>
      </c>
      <c r="P46" s="1">
        <f>IF(O46 ="",0,N46*VLOOKUP(O46,Mats!$A$2:$B$998,2,FALSE))*IF(R46="",1,VLOOKUP(R46,Konfig!$C$7:$D$8,2,FALSE))</f>
        <v>0</v>
      </c>
      <c r="Q46" t="str">
        <f t="shared" si="1"/>
        <v/>
      </c>
      <c r="R46" t="s">
        <v>22</v>
      </c>
    </row>
    <row r="47" spans="1:18" x14ac:dyDescent="0.25">
      <c r="A47" s="1"/>
      <c r="D47" s="1">
        <f>IF(C47 ="",0,B47*VLOOKUP(C47,Mats!$A$2:$B$998,2,FALSE))*IF(R47="",1,VLOOKUP(R47,Konfig!$C$7:$D$8,2,FALSE))</f>
        <v>0</v>
      </c>
      <c r="G47" s="1">
        <f>IF(F47 ="",0,E47*VLOOKUP(F47,Mats!$A$2:$B$998,2,FALSE))*IF(R47="",1,VLOOKUP(R47,Konfig!$C$7:$D$8,2,FALSE))</f>
        <v>0</v>
      </c>
      <c r="J47" s="1">
        <f>IF(I47 ="",0,H47*VLOOKUP(I47,Mats!$A$2:$B$998,2,FALSE))*IF(R47="",1,VLOOKUP(R47,Konfig!$C$7:$D$8,2,FALSE))</f>
        <v>0</v>
      </c>
      <c r="M47" s="1">
        <f>IF(L47 ="",0,K47*VLOOKUP(L47,Mats!$A$2:$B$998,2,FALSE))*IF(R47="",1,VLOOKUP(R47,Konfig!$C$7:$D$8,2,FALSE))</f>
        <v>0</v>
      </c>
      <c r="P47" s="1">
        <f>IF(O47 ="",0,N47*VLOOKUP(O47,Mats!$A$2:$B$998,2,FALSE))*IF(R47="",1,VLOOKUP(R47,Konfig!$C$7:$D$8,2,FALSE))</f>
        <v>0</v>
      </c>
      <c r="Q47" t="str">
        <f t="shared" si="1"/>
        <v/>
      </c>
      <c r="R47" t="s">
        <v>22</v>
      </c>
    </row>
    <row r="48" spans="1:18" x14ac:dyDescent="0.25">
      <c r="A48" s="1"/>
      <c r="D48" s="1">
        <f>IF(C48 ="",0,B48*VLOOKUP(C48,Mats!$A$2:$B$998,2,FALSE))*IF(R48="",1,VLOOKUP(R48,Konfig!$C$7:$D$8,2,FALSE))</f>
        <v>0</v>
      </c>
      <c r="G48" s="1">
        <f>IF(F48 ="",0,E48*VLOOKUP(F48,Mats!$A$2:$B$998,2,FALSE))*IF(R48="",1,VLOOKUP(R48,Konfig!$C$7:$D$8,2,FALSE))</f>
        <v>0</v>
      </c>
      <c r="J48" s="1">
        <f>IF(I48 ="",0,H48*VLOOKUP(I48,Mats!$A$2:$B$998,2,FALSE))*IF(R48="",1,VLOOKUP(R48,Konfig!$C$7:$D$8,2,FALSE))</f>
        <v>0</v>
      </c>
      <c r="M48" s="1">
        <f>IF(L48 ="",0,K48*VLOOKUP(L48,Mats!$A$2:$B$998,2,FALSE))*IF(R48="",1,VLOOKUP(R48,Konfig!$C$7:$D$8,2,FALSE))</f>
        <v>0</v>
      </c>
      <c r="P48" s="1">
        <f>IF(O48 ="",0,N48*VLOOKUP(O48,Mats!$A$2:$B$998,2,FALSE))*IF(R48="",1,VLOOKUP(R48,Konfig!$C$7:$D$8,2,FALSE))</f>
        <v>0</v>
      </c>
      <c r="Q48" t="str">
        <f t="shared" si="1"/>
        <v/>
      </c>
      <c r="R48" t="s">
        <v>22</v>
      </c>
    </row>
    <row r="49" spans="1:18" x14ac:dyDescent="0.25">
      <c r="A49" s="1"/>
      <c r="D49" s="1">
        <f>IF(C49 ="",0,B49*VLOOKUP(C49,Mats!$A$2:$B$998,2,FALSE))*IF(R49="",1,VLOOKUP(R49,Konfig!$C$7:$D$8,2,FALSE))</f>
        <v>0</v>
      </c>
      <c r="G49" s="1">
        <f>IF(F49 ="",0,E49*VLOOKUP(F49,Mats!$A$2:$B$998,2,FALSE))*IF(R49="",1,VLOOKUP(R49,Konfig!$C$7:$D$8,2,FALSE))</f>
        <v>0</v>
      </c>
      <c r="J49" s="1">
        <f>IF(I49 ="",0,H49*VLOOKUP(I49,Mats!$A$2:$B$998,2,FALSE))*IF(R49="",1,VLOOKUP(R49,Konfig!$C$7:$D$8,2,FALSE))</f>
        <v>0</v>
      </c>
      <c r="M49" s="1">
        <f>IF(L49 ="",0,K49*VLOOKUP(L49,Mats!$A$2:$B$998,2,FALSE))*IF(R49="",1,VLOOKUP(R49,Konfig!$C$7:$D$8,2,FALSE))</f>
        <v>0</v>
      </c>
      <c r="P49" s="1">
        <f>IF(O49 ="",0,N49*VLOOKUP(O49,Mats!$A$2:$B$998,2,FALSE))*IF(R49="",1,VLOOKUP(R49,Konfig!$C$7:$D$8,2,FALSE))</f>
        <v>0</v>
      </c>
      <c r="Q49" t="str">
        <f t="shared" si="1"/>
        <v/>
      </c>
      <c r="R49" t="s">
        <v>22</v>
      </c>
    </row>
    <row r="50" spans="1:18" x14ac:dyDescent="0.25">
      <c r="A50" s="1"/>
      <c r="D50" s="1">
        <f>IF(C50 ="",0,B50*VLOOKUP(C50,Mats!$A$2:$B$998,2,FALSE))*IF(R50="",1,VLOOKUP(R50,Konfig!$C$7:$D$8,2,FALSE))</f>
        <v>0</v>
      </c>
      <c r="G50" s="1">
        <f>IF(F50 ="",0,E50*VLOOKUP(F50,Mats!$A$2:$B$998,2,FALSE))*IF(R50="",1,VLOOKUP(R50,Konfig!$C$7:$D$8,2,FALSE))</f>
        <v>0</v>
      </c>
      <c r="J50" s="1">
        <f>IF(I50 ="",0,H50*VLOOKUP(I50,Mats!$A$2:$B$998,2,FALSE))*IF(R50="",1,VLOOKUP(R50,Konfig!$C$7:$D$8,2,FALSE))</f>
        <v>0</v>
      </c>
      <c r="M50" s="1">
        <f>IF(L50 ="",0,K50*VLOOKUP(L50,Mats!$A$2:$B$998,2,FALSE))*IF(R50="",1,VLOOKUP(R50,Konfig!$C$7:$D$8,2,FALSE))</f>
        <v>0</v>
      </c>
      <c r="P50" s="1">
        <f>IF(O50 ="",0,N50*VLOOKUP(O50,Mats!$A$2:$B$998,2,FALSE))*IF(R50="",1,VLOOKUP(R50,Konfig!$C$7:$D$8,2,FALSE))</f>
        <v>0</v>
      </c>
      <c r="Q50" t="str">
        <f t="shared" si="1"/>
        <v/>
      </c>
      <c r="R50" t="s">
        <v>22</v>
      </c>
    </row>
    <row r="51" spans="1:18" x14ac:dyDescent="0.25">
      <c r="A51" s="1"/>
      <c r="D51" s="1">
        <f>IF(C51 ="",0,B51*VLOOKUP(C51,Mats!$A$2:$B$998,2,FALSE))*IF(R51="",1,VLOOKUP(R51,Konfig!$C$7:$D$8,2,FALSE))</f>
        <v>0</v>
      </c>
      <c r="G51" s="1">
        <f>IF(F51 ="",0,E51*VLOOKUP(F51,Mats!$A$2:$B$998,2,FALSE))*IF(R51="",1,VLOOKUP(R51,Konfig!$C$7:$D$8,2,FALSE))</f>
        <v>0</v>
      </c>
      <c r="J51" s="1">
        <f>IF(I51 ="",0,H51*VLOOKUP(I51,Mats!$A$2:$B$998,2,FALSE))*IF(R51="",1,VLOOKUP(R51,Konfig!$C$7:$D$8,2,FALSE))</f>
        <v>0</v>
      </c>
      <c r="M51" s="1">
        <f>IF(L51 ="",0,K51*VLOOKUP(L51,Mats!$A$2:$B$998,2,FALSE))*IF(R51="",1,VLOOKUP(R51,Konfig!$C$7:$D$8,2,FALSE))</f>
        <v>0</v>
      </c>
      <c r="P51" s="1">
        <f>IF(O51 ="",0,N51*VLOOKUP(O51,Mats!$A$2:$B$998,2,FALSE))*IF(R51="",1,VLOOKUP(R51,Konfig!$C$7:$D$8,2,FALSE))</f>
        <v>0</v>
      </c>
      <c r="Q51" t="str">
        <f t="shared" si="1"/>
        <v/>
      </c>
      <c r="R51" t="s">
        <v>22</v>
      </c>
    </row>
    <row r="52" spans="1:18" x14ac:dyDescent="0.25">
      <c r="A52" s="1"/>
      <c r="D52" s="1">
        <f>IF(C52 ="",0,B52*VLOOKUP(C52,Mats!$A$2:$B$998,2,FALSE))*IF(R52="",1,VLOOKUP(R52,Konfig!$C$7:$D$8,2,FALSE))</f>
        <v>0</v>
      </c>
      <c r="G52" s="1">
        <f>IF(F52 ="",0,E52*VLOOKUP(F52,Mats!$A$2:$B$998,2,FALSE))*IF(R52="",1,VLOOKUP(R52,Konfig!$C$7:$D$8,2,FALSE))</f>
        <v>0</v>
      </c>
      <c r="J52" s="1">
        <f>IF(I52 ="",0,H52*VLOOKUP(I52,Mats!$A$2:$B$998,2,FALSE))*IF(R52="",1,VLOOKUP(R52,Konfig!$C$7:$D$8,2,FALSE))</f>
        <v>0</v>
      </c>
      <c r="M52" s="1">
        <f>IF(L52 ="",0,K52*VLOOKUP(L52,Mats!$A$2:$B$998,2,FALSE))*IF(R52="",1,VLOOKUP(R52,Konfig!$C$7:$D$8,2,FALSE))</f>
        <v>0</v>
      </c>
      <c r="P52" s="1">
        <f>IF(O52 ="",0,N52*VLOOKUP(O52,Mats!$A$2:$B$998,2,FALSE))*IF(R52="",1,VLOOKUP(R52,Konfig!$C$7:$D$8,2,FALSE))</f>
        <v>0</v>
      </c>
      <c r="Q52" t="str">
        <f t="shared" si="1"/>
        <v/>
      </c>
      <c r="R52" t="s">
        <v>22</v>
      </c>
    </row>
    <row r="53" spans="1:18" x14ac:dyDescent="0.25">
      <c r="A53" s="1"/>
      <c r="D53" s="1">
        <f>IF(C53 ="",0,B53*VLOOKUP(C53,Mats!$A$2:$B$998,2,FALSE))*IF(R53="",1,VLOOKUP(R53,Konfig!$C$7:$D$8,2,FALSE))</f>
        <v>0</v>
      </c>
      <c r="G53" s="1">
        <f>IF(F53 ="",0,E53*VLOOKUP(F53,Mats!$A$2:$B$998,2,FALSE))*IF(R53="",1,VLOOKUP(R53,Konfig!$C$7:$D$8,2,FALSE))</f>
        <v>0</v>
      </c>
      <c r="J53" s="1">
        <f>IF(I53 ="",0,H53*VLOOKUP(I53,Mats!$A$2:$B$998,2,FALSE))*IF(R53="",1,VLOOKUP(R53,Konfig!$C$7:$D$8,2,FALSE))</f>
        <v>0</v>
      </c>
      <c r="M53" s="1">
        <f>IF(L53 ="",0,K53*VLOOKUP(L53,Mats!$A$2:$B$998,2,FALSE))*IF(R53="",1,VLOOKUP(R53,Konfig!$C$7:$D$8,2,FALSE))</f>
        <v>0</v>
      </c>
      <c r="P53" s="1">
        <f>IF(O53 ="",0,N53*VLOOKUP(O53,Mats!$A$2:$B$998,2,FALSE))*IF(R53="",1,VLOOKUP(R53,Konfig!$C$7:$D$8,2,FALSE))</f>
        <v>0</v>
      </c>
      <c r="Q53" t="str">
        <f t="shared" si="1"/>
        <v/>
      </c>
      <c r="R53" t="s">
        <v>22</v>
      </c>
    </row>
    <row r="54" spans="1:18" x14ac:dyDescent="0.25">
      <c r="A54" s="1"/>
      <c r="D54" s="1">
        <f>IF(C54 ="",0,B54*VLOOKUP(C54,Mats!$A$2:$B$998,2,FALSE))*IF(R54="",1,VLOOKUP(R54,Konfig!$C$7:$D$8,2,FALSE))</f>
        <v>0</v>
      </c>
      <c r="G54" s="1">
        <f>IF(F54 ="",0,E54*VLOOKUP(F54,Mats!$A$2:$B$998,2,FALSE))*IF(R54="",1,VLOOKUP(R54,Konfig!$C$7:$D$8,2,FALSE))</f>
        <v>0</v>
      </c>
      <c r="J54" s="1">
        <f>IF(I54 ="",0,H54*VLOOKUP(I54,Mats!$A$2:$B$998,2,FALSE))*IF(R54="",1,VLOOKUP(R54,Konfig!$C$7:$D$8,2,FALSE))</f>
        <v>0</v>
      </c>
      <c r="M54" s="1">
        <f>IF(L54 ="",0,K54*VLOOKUP(L54,Mats!$A$2:$B$998,2,FALSE))*IF(R54="",1,VLOOKUP(R54,Konfig!$C$7:$D$8,2,FALSE))</f>
        <v>0</v>
      </c>
      <c r="P54" s="1">
        <f>IF(O54 ="",0,N54*VLOOKUP(O54,Mats!$A$2:$B$998,2,FALSE))*IF(R54="",1,VLOOKUP(R54,Konfig!$C$7:$D$8,2,FALSE))</f>
        <v>0</v>
      </c>
      <c r="Q54" t="str">
        <f t="shared" si="1"/>
        <v/>
      </c>
      <c r="R54" t="s">
        <v>22</v>
      </c>
    </row>
    <row r="55" spans="1:18" x14ac:dyDescent="0.25">
      <c r="A55" s="1"/>
      <c r="D55" s="1">
        <f>IF(C55 ="",0,B55*VLOOKUP(C55,Mats!$A$2:$B$998,2,FALSE))*IF(R55="",1,VLOOKUP(R55,Konfig!$C$7:$D$8,2,FALSE))</f>
        <v>0</v>
      </c>
      <c r="G55" s="1">
        <f>IF(F55 ="",0,E55*VLOOKUP(F55,Mats!$A$2:$B$998,2,FALSE))*IF(R55="",1,VLOOKUP(R55,Konfig!$C$7:$D$8,2,FALSE))</f>
        <v>0</v>
      </c>
      <c r="J55" s="1">
        <f>IF(I55 ="",0,H55*VLOOKUP(I55,Mats!$A$2:$B$998,2,FALSE))*IF(R55="",1,VLOOKUP(R55,Konfig!$C$7:$D$8,2,FALSE))</f>
        <v>0</v>
      </c>
      <c r="M55" s="1">
        <f>IF(L55 ="",0,K55*VLOOKUP(L55,Mats!$A$2:$B$998,2,FALSE))*IF(R55="",1,VLOOKUP(R55,Konfig!$C$7:$D$8,2,FALSE))</f>
        <v>0</v>
      </c>
      <c r="P55" s="1">
        <f>IF(O55 ="",0,N55*VLOOKUP(O55,Mats!$A$2:$B$998,2,FALSE))*IF(R55="",1,VLOOKUP(R55,Konfig!$C$7:$D$8,2,FALSE))</f>
        <v>0</v>
      </c>
      <c r="Q55" t="str">
        <f t="shared" si="1"/>
        <v/>
      </c>
      <c r="R55" t="s">
        <v>22</v>
      </c>
    </row>
    <row r="56" spans="1:18" x14ac:dyDescent="0.25">
      <c r="A56" s="1"/>
      <c r="D56" s="1">
        <f>IF(C56 ="",0,B56*VLOOKUP(C56,Mats!$A$2:$B$998,2,FALSE))*IF(R56="",1,VLOOKUP(R56,Konfig!$C$7:$D$8,2,FALSE))</f>
        <v>0</v>
      </c>
      <c r="G56" s="1">
        <f>IF(F56 ="",0,E56*VLOOKUP(F56,Mats!$A$2:$B$998,2,FALSE))*IF(R56="",1,VLOOKUP(R56,Konfig!$C$7:$D$8,2,FALSE))</f>
        <v>0</v>
      </c>
      <c r="J56" s="1">
        <f>IF(I56 ="",0,H56*VLOOKUP(I56,Mats!$A$2:$B$998,2,FALSE))*IF(R56="",1,VLOOKUP(R56,Konfig!$C$7:$D$8,2,FALSE))</f>
        <v>0</v>
      </c>
      <c r="M56" s="1">
        <f>IF(L56 ="",0,K56*VLOOKUP(L56,Mats!$A$2:$B$998,2,FALSE))*IF(R56="",1,VLOOKUP(R56,Konfig!$C$7:$D$8,2,FALSE))</f>
        <v>0</v>
      </c>
      <c r="P56" s="1">
        <f>IF(O56 ="",0,N56*VLOOKUP(O56,Mats!$A$2:$B$998,2,FALSE))*IF(R56="",1,VLOOKUP(R56,Konfig!$C$7:$D$8,2,FALSE))</f>
        <v>0</v>
      </c>
      <c r="Q56" t="str">
        <f t="shared" si="1"/>
        <v/>
      </c>
      <c r="R56" t="s">
        <v>22</v>
      </c>
    </row>
    <row r="57" spans="1:18" x14ac:dyDescent="0.25">
      <c r="A57" s="1"/>
      <c r="D57" s="1">
        <f>IF(C57 ="",0,B57*VLOOKUP(C57,Mats!$A$2:$B$998,2,FALSE))*IF(R57="",1,VLOOKUP(R57,Konfig!$C$7:$D$8,2,FALSE))</f>
        <v>0</v>
      </c>
      <c r="G57" s="1">
        <f>IF(F57 ="",0,E57*VLOOKUP(F57,Mats!$A$2:$B$998,2,FALSE))*IF(R57="",1,VLOOKUP(R57,Konfig!$C$7:$D$8,2,FALSE))</f>
        <v>0</v>
      </c>
      <c r="J57" s="1">
        <f>IF(I57 ="",0,H57*VLOOKUP(I57,Mats!$A$2:$B$998,2,FALSE))*IF(R57="",1,VLOOKUP(R57,Konfig!$C$7:$D$8,2,FALSE))</f>
        <v>0</v>
      </c>
      <c r="M57" s="1">
        <f>IF(L57 ="",0,K57*VLOOKUP(L57,Mats!$A$2:$B$998,2,FALSE))*IF(R57="",1,VLOOKUP(R57,Konfig!$C$7:$D$8,2,FALSE))</f>
        <v>0</v>
      </c>
      <c r="P57" s="1">
        <f>IF(O57 ="",0,N57*VLOOKUP(O57,Mats!$A$2:$B$998,2,FALSE))*IF(R57="",1,VLOOKUP(R57,Konfig!$C$7:$D$8,2,FALSE))</f>
        <v>0</v>
      </c>
      <c r="Q57" t="str">
        <f t="shared" si="1"/>
        <v/>
      </c>
      <c r="R57" t="s">
        <v>22</v>
      </c>
    </row>
    <row r="58" spans="1:18" x14ac:dyDescent="0.25">
      <c r="A58" s="1"/>
      <c r="D58" s="1">
        <f>IF(C58 ="",0,B58*VLOOKUP(C58,Mats!$A$2:$B$998,2,FALSE))*IF(R58="",1,VLOOKUP(R58,Konfig!$C$7:$D$8,2,FALSE))</f>
        <v>0</v>
      </c>
      <c r="G58" s="1">
        <f>IF(F58 ="",0,E58*VLOOKUP(F58,Mats!$A$2:$B$998,2,FALSE))*IF(R58="",1,VLOOKUP(R58,Konfig!$C$7:$D$8,2,FALSE))</f>
        <v>0</v>
      </c>
      <c r="J58" s="1">
        <f>IF(I58 ="",0,H58*VLOOKUP(I58,Mats!$A$2:$B$998,2,FALSE))*IF(R58="",1,VLOOKUP(R58,Konfig!$C$7:$D$8,2,FALSE))</f>
        <v>0</v>
      </c>
      <c r="M58" s="1">
        <f>IF(L58 ="",0,K58*VLOOKUP(L58,Mats!$A$2:$B$998,2,FALSE))*IF(R58="",1,VLOOKUP(R58,Konfig!$C$7:$D$8,2,FALSE))</f>
        <v>0</v>
      </c>
      <c r="P58" s="1">
        <f>IF(O58 ="",0,N58*VLOOKUP(O58,Mats!$A$2:$B$998,2,FALSE))*IF(R58="",1,VLOOKUP(R58,Konfig!$C$7:$D$8,2,FALSE))</f>
        <v>0</v>
      </c>
      <c r="Q58" t="str">
        <f t="shared" si="1"/>
        <v/>
      </c>
      <c r="R58" t="s">
        <v>22</v>
      </c>
    </row>
    <row r="59" spans="1:18" x14ac:dyDescent="0.25">
      <c r="A59" s="1"/>
      <c r="D59" s="1">
        <f>IF(C59 ="",0,B59*VLOOKUP(C59,Mats!$A$2:$B$998,2,FALSE))*IF(R59="",1,VLOOKUP(R59,Konfig!$C$7:$D$8,2,FALSE))</f>
        <v>0</v>
      </c>
      <c r="G59" s="1">
        <f>IF(F59 ="",0,E59*VLOOKUP(F59,Mats!$A$2:$B$998,2,FALSE))*IF(R59="",1,VLOOKUP(R59,Konfig!$C$7:$D$8,2,FALSE))</f>
        <v>0</v>
      </c>
      <c r="J59" s="1">
        <f>IF(I59 ="",0,H59*VLOOKUP(I59,Mats!$A$2:$B$998,2,FALSE))*IF(R59="",1,VLOOKUP(R59,Konfig!$C$7:$D$8,2,FALSE))</f>
        <v>0</v>
      </c>
      <c r="M59" s="1">
        <f>IF(L59 ="",0,K59*VLOOKUP(L59,Mats!$A$2:$B$998,2,FALSE))*IF(R59="",1,VLOOKUP(R59,Konfig!$C$7:$D$8,2,FALSE))</f>
        <v>0</v>
      </c>
      <c r="P59" s="1">
        <f>IF(O59 ="",0,N59*VLOOKUP(O59,Mats!$A$2:$B$998,2,FALSE))*IF(R59="",1,VLOOKUP(R59,Konfig!$C$7:$D$8,2,FALSE))</f>
        <v>0</v>
      </c>
      <c r="Q59" t="str">
        <f t="shared" si="1"/>
        <v/>
      </c>
      <c r="R59" t="s">
        <v>22</v>
      </c>
    </row>
    <row r="60" spans="1:18" x14ac:dyDescent="0.25">
      <c r="A60" s="1"/>
      <c r="D60" s="1">
        <f>IF(C60 ="",0,B60*VLOOKUP(C60,Mats!$A$2:$B$998,2,FALSE))*IF(R60="",1,VLOOKUP(R60,Konfig!$C$7:$D$8,2,FALSE))</f>
        <v>0</v>
      </c>
      <c r="G60" s="1">
        <f>IF(F60 ="",0,E60*VLOOKUP(F60,Mats!$A$2:$B$998,2,FALSE))*IF(R60="",1,VLOOKUP(R60,Konfig!$C$7:$D$8,2,FALSE))</f>
        <v>0</v>
      </c>
      <c r="J60" s="1">
        <f>IF(I60 ="",0,H60*VLOOKUP(I60,Mats!$A$2:$B$998,2,FALSE))*IF(R60="",1,VLOOKUP(R60,Konfig!$C$7:$D$8,2,FALSE))</f>
        <v>0</v>
      </c>
      <c r="M60" s="1">
        <f>IF(L60 ="",0,K60*VLOOKUP(L60,Mats!$A$2:$B$998,2,FALSE))*IF(R60="",1,VLOOKUP(R60,Konfig!$C$7:$D$8,2,FALSE))</f>
        <v>0</v>
      </c>
      <c r="P60" s="1">
        <f>IF(O60 ="",0,N60*VLOOKUP(O60,Mats!$A$2:$B$998,2,FALSE))*IF(R60="",1,VLOOKUP(R60,Konfig!$C$7:$D$8,2,FALSE))</f>
        <v>0</v>
      </c>
      <c r="Q60" t="str">
        <f t="shared" si="1"/>
        <v/>
      </c>
      <c r="R60" t="s">
        <v>22</v>
      </c>
    </row>
    <row r="61" spans="1:18" x14ac:dyDescent="0.25">
      <c r="A61" s="1"/>
      <c r="D61" s="1">
        <f>IF(C61 ="",0,B61*VLOOKUP(C61,Mats!$A$2:$B$998,2,FALSE))*IF(R61="",1,VLOOKUP(R61,Konfig!$C$7:$D$8,2,FALSE))</f>
        <v>0</v>
      </c>
      <c r="G61" s="1">
        <f>IF(F61 ="",0,E61*VLOOKUP(F61,Mats!$A$2:$B$998,2,FALSE))*IF(R61="",1,VLOOKUP(R61,Konfig!$C$7:$D$8,2,FALSE))</f>
        <v>0</v>
      </c>
      <c r="J61" s="1">
        <f>IF(I61 ="",0,H61*VLOOKUP(I61,Mats!$A$2:$B$998,2,FALSE))*IF(R61="",1,VLOOKUP(R61,Konfig!$C$7:$D$8,2,FALSE))</f>
        <v>0</v>
      </c>
      <c r="M61" s="1">
        <f>IF(L61 ="",0,K61*VLOOKUP(L61,Mats!$A$2:$B$998,2,FALSE))*IF(R61="",1,VLOOKUP(R61,Konfig!$C$7:$D$8,2,FALSE))</f>
        <v>0</v>
      </c>
      <c r="P61" s="1">
        <f>IF(O61 ="",0,N61*VLOOKUP(O61,Mats!$A$2:$B$998,2,FALSE))*IF(R61="",1,VLOOKUP(R61,Konfig!$C$7:$D$8,2,FALSE))</f>
        <v>0</v>
      </c>
      <c r="Q61" t="str">
        <f t="shared" si="1"/>
        <v/>
      </c>
      <c r="R61" t="s">
        <v>22</v>
      </c>
    </row>
    <row r="62" spans="1:18" x14ac:dyDescent="0.25">
      <c r="A62" s="1"/>
      <c r="D62" s="1">
        <f>IF(C62 ="",0,B62*VLOOKUP(C62,Mats!$A$2:$B$998,2,FALSE))*IF(R62="",1,VLOOKUP(R62,Konfig!$C$7:$D$8,2,FALSE))</f>
        <v>0</v>
      </c>
      <c r="G62" s="1">
        <f>IF(F62 ="",0,E62*VLOOKUP(F62,Mats!$A$2:$B$998,2,FALSE))*IF(R62="",1,VLOOKUP(R62,Konfig!$C$7:$D$8,2,FALSE))</f>
        <v>0</v>
      </c>
      <c r="J62" s="1">
        <f>IF(I62 ="",0,H62*VLOOKUP(I62,Mats!$A$2:$B$998,2,FALSE))*IF(R62="",1,VLOOKUP(R62,Konfig!$C$7:$D$8,2,FALSE))</f>
        <v>0</v>
      </c>
      <c r="M62" s="1">
        <f>IF(L62 ="",0,K62*VLOOKUP(L62,Mats!$A$2:$B$998,2,FALSE))*IF(R62="",1,VLOOKUP(R62,Konfig!$C$7:$D$8,2,FALSE))</f>
        <v>0</v>
      </c>
      <c r="P62" s="1">
        <f>IF(O62 ="",0,N62*VLOOKUP(O62,Mats!$A$2:$B$998,2,FALSE))*IF(R62="",1,VLOOKUP(R62,Konfig!$C$7:$D$8,2,FALSE))</f>
        <v>0</v>
      </c>
      <c r="Q62" t="str">
        <f t="shared" si="1"/>
        <v/>
      </c>
      <c r="R62" t="s">
        <v>22</v>
      </c>
    </row>
    <row r="63" spans="1:18" x14ac:dyDescent="0.25">
      <c r="A63" s="1"/>
      <c r="D63" s="1">
        <f>IF(C63 ="",0,B63*VLOOKUP(C63,Mats!$A$2:$B$998,2,FALSE))*IF(R63="",1,VLOOKUP(R63,Konfig!$C$7:$D$8,2,FALSE))</f>
        <v>0</v>
      </c>
      <c r="G63" s="1">
        <f>IF(F63 ="",0,E63*VLOOKUP(F63,Mats!$A$2:$B$998,2,FALSE))*IF(R63="",1,VLOOKUP(R63,Konfig!$C$7:$D$8,2,FALSE))</f>
        <v>0</v>
      </c>
      <c r="J63" s="1">
        <f>IF(I63 ="",0,H63*VLOOKUP(I63,Mats!$A$2:$B$998,2,FALSE))*IF(R63="",1,VLOOKUP(R63,Konfig!$C$7:$D$8,2,FALSE))</f>
        <v>0</v>
      </c>
      <c r="M63" s="1">
        <f>IF(L63 ="",0,K63*VLOOKUP(L63,Mats!$A$2:$B$998,2,FALSE))*IF(R63="",1,VLOOKUP(R63,Konfig!$C$7:$D$8,2,FALSE))</f>
        <v>0</v>
      </c>
      <c r="P63" s="1">
        <f>IF(O63 ="",0,N63*VLOOKUP(O63,Mats!$A$2:$B$998,2,FALSE))*IF(R63="",1,VLOOKUP(R63,Konfig!$C$7:$D$8,2,FALSE))</f>
        <v>0</v>
      </c>
      <c r="Q63" t="str">
        <f t="shared" si="1"/>
        <v/>
      </c>
      <c r="R63" t="s">
        <v>22</v>
      </c>
    </row>
    <row r="64" spans="1:18" x14ac:dyDescent="0.25">
      <c r="A64" s="1"/>
      <c r="D64" s="1">
        <f>IF(C64 ="",0,B64*VLOOKUP(C64,Mats!$A$2:$B$998,2,FALSE))*IF(R64="",1,VLOOKUP(R64,Konfig!$C$7:$D$8,2,FALSE))</f>
        <v>0</v>
      </c>
      <c r="G64" s="1">
        <f>IF(F64 ="",0,E64*VLOOKUP(F64,Mats!$A$2:$B$998,2,FALSE))*IF(R64="",1,VLOOKUP(R64,Konfig!$C$7:$D$8,2,FALSE))</f>
        <v>0</v>
      </c>
      <c r="J64" s="1">
        <f>IF(I64 ="",0,H64*VLOOKUP(I64,Mats!$A$2:$B$998,2,FALSE))*IF(R64="",1,VLOOKUP(R64,Konfig!$C$7:$D$8,2,FALSE))</f>
        <v>0</v>
      </c>
      <c r="M64" s="1">
        <f>IF(L64 ="",0,K64*VLOOKUP(L64,Mats!$A$2:$B$998,2,FALSE))*IF(R64="",1,VLOOKUP(R64,Konfig!$C$7:$D$8,2,FALSE))</f>
        <v>0</v>
      </c>
      <c r="P64" s="1">
        <f>IF(O64 ="",0,N64*VLOOKUP(O64,Mats!$A$2:$B$998,2,FALSE))*IF(R64="",1,VLOOKUP(R64,Konfig!$C$7:$D$8,2,FALSE))</f>
        <v>0</v>
      </c>
      <c r="Q64" t="str">
        <f t="shared" si="1"/>
        <v/>
      </c>
      <c r="R64" t="s">
        <v>22</v>
      </c>
    </row>
    <row r="65" spans="1:18" x14ac:dyDescent="0.25">
      <c r="A65" s="1"/>
      <c r="D65" s="1">
        <f>IF(C65 ="",0,B65*VLOOKUP(C65,Mats!$A$2:$B$998,2,FALSE))*IF(R65="",1,VLOOKUP(R65,Konfig!$C$7:$D$8,2,FALSE))</f>
        <v>0</v>
      </c>
      <c r="G65" s="1">
        <f>IF(F65 ="",0,E65*VLOOKUP(F65,Mats!$A$2:$B$998,2,FALSE))*IF(R65="",1,VLOOKUP(R65,Konfig!$C$7:$D$8,2,FALSE))</f>
        <v>0</v>
      </c>
      <c r="J65" s="1">
        <f>IF(I65 ="",0,H65*VLOOKUP(I65,Mats!$A$2:$B$998,2,FALSE))*IF(R65="",1,VLOOKUP(R65,Konfig!$C$7:$D$8,2,FALSE))</f>
        <v>0</v>
      </c>
      <c r="M65" s="1">
        <f>IF(L65 ="",0,K65*VLOOKUP(L65,Mats!$A$2:$B$998,2,FALSE))*IF(R65="",1,VLOOKUP(R65,Konfig!$C$7:$D$8,2,FALSE))</f>
        <v>0</v>
      </c>
      <c r="P65" s="1">
        <f>IF(O65 ="",0,N65*VLOOKUP(O65,Mats!$A$2:$B$998,2,FALSE))*IF(R65="",1,VLOOKUP(R65,Konfig!$C$7:$D$8,2,FALSE))</f>
        <v>0</v>
      </c>
      <c r="Q65" t="str">
        <f t="shared" si="1"/>
        <v/>
      </c>
      <c r="R65" t="s">
        <v>22</v>
      </c>
    </row>
    <row r="66" spans="1:18" x14ac:dyDescent="0.25">
      <c r="A66" s="1"/>
      <c r="D66" s="1">
        <f>IF(C66 ="",0,B66*VLOOKUP(C66,Mats!$A$2:$B$998,2,FALSE))*IF(R66="",1,VLOOKUP(R66,Konfig!$C$7:$D$8,2,FALSE))</f>
        <v>0</v>
      </c>
      <c r="G66" s="1">
        <f>IF(F66 ="",0,E66*VLOOKUP(F66,Mats!$A$2:$B$998,2,FALSE))*IF(R66="",1,VLOOKUP(R66,Konfig!$C$7:$D$8,2,FALSE))</f>
        <v>0</v>
      </c>
      <c r="J66" s="1">
        <f>IF(I66 ="",0,H66*VLOOKUP(I66,Mats!$A$2:$B$998,2,FALSE))*IF(R66="",1,VLOOKUP(R66,Konfig!$C$7:$D$8,2,FALSE))</f>
        <v>0</v>
      </c>
      <c r="M66" s="1">
        <f>IF(L66 ="",0,K66*VLOOKUP(L66,Mats!$A$2:$B$998,2,FALSE))*IF(R66="",1,VLOOKUP(R66,Konfig!$C$7:$D$8,2,FALSE))</f>
        <v>0</v>
      </c>
      <c r="P66" s="1">
        <f>IF(O66 ="",0,N66*VLOOKUP(O66,Mats!$A$2:$B$998,2,FALSE))*IF(R66="",1,VLOOKUP(R66,Konfig!$C$7:$D$8,2,FALSE))</f>
        <v>0</v>
      </c>
      <c r="Q66" t="str">
        <f t="shared" si="1"/>
        <v/>
      </c>
      <c r="R66" t="s">
        <v>22</v>
      </c>
    </row>
    <row r="67" spans="1:18" x14ac:dyDescent="0.25">
      <c r="A67" s="1"/>
      <c r="D67" s="1">
        <f>IF(C67 ="",0,B67*VLOOKUP(C67,Mats!$A$2:$B$998,2,FALSE))*IF(R67="",1,VLOOKUP(R67,Konfig!$C$7:$D$8,2,FALSE))</f>
        <v>0</v>
      </c>
      <c r="G67" s="1">
        <f>IF(F67 ="",0,E67*VLOOKUP(F67,Mats!$A$2:$B$998,2,FALSE))*IF(R67="",1,VLOOKUP(R67,Konfig!$C$7:$D$8,2,FALSE))</f>
        <v>0</v>
      </c>
      <c r="J67" s="1">
        <f>IF(I67 ="",0,H67*VLOOKUP(I67,Mats!$A$2:$B$998,2,FALSE))*IF(R67="",1,VLOOKUP(R67,Konfig!$C$7:$D$8,2,FALSE))</f>
        <v>0</v>
      </c>
      <c r="M67" s="1">
        <f>IF(L67 ="",0,K67*VLOOKUP(L67,Mats!$A$2:$B$998,2,FALSE))*IF(R67="",1,VLOOKUP(R67,Konfig!$C$7:$D$8,2,FALSE))</f>
        <v>0</v>
      </c>
      <c r="P67" s="1">
        <f>IF(O67 ="",0,N67*VLOOKUP(O67,Mats!$A$2:$B$998,2,FALSE))*IF(R67="",1,VLOOKUP(R67,Konfig!$C$7:$D$8,2,FALSE))</f>
        <v>0</v>
      </c>
      <c r="Q67" t="str">
        <f t="shared" si="1"/>
        <v/>
      </c>
      <c r="R67" t="s">
        <v>22</v>
      </c>
    </row>
    <row r="68" spans="1:18" x14ac:dyDescent="0.25">
      <c r="A68" s="1"/>
      <c r="D68" s="1">
        <f>IF(C68 ="",0,B68*VLOOKUP(C68,Mats!$A$2:$B$998,2,FALSE))*IF(R68="",1,VLOOKUP(R68,Konfig!$C$7:$D$8,2,FALSE))</f>
        <v>0</v>
      </c>
      <c r="G68" s="1">
        <f>IF(F68 ="",0,E68*VLOOKUP(F68,Mats!$A$2:$B$998,2,FALSE))*IF(R68="",1,VLOOKUP(R68,Konfig!$C$7:$D$8,2,FALSE))</f>
        <v>0</v>
      </c>
      <c r="J68" s="1">
        <f>IF(I68 ="",0,H68*VLOOKUP(I68,Mats!$A$2:$B$998,2,FALSE))*IF(R68="",1,VLOOKUP(R68,Konfig!$C$7:$D$8,2,FALSE))</f>
        <v>0</v>
      </c>
      <c r="M68" s="1">
        <f>IF(L68 ="",0,K68*VLOOKUP(L68,Mats!$A$2:$B$998,2,FALSE))*IF(R68="",1,VLOOKUP(R68,Konfig!$C$7:$D$8,2,FALSE))</f>
        <v>0</v>
      </c>
      <c r="P68" s="1">
        <f>IF(O68 ="",0,N68*VLOOKUP(O68,Mats!$A$2:$B$998,2,FALSE))*IF(R68="",1,VLOOKUP(R68,Konfig!$C$7:$D$8,2,FALSE))</f>
        <v>0</v>
      </c>
      <c r="Q68" t="str">
        <f t="shared" si="1"/>
        <v/>
      </c>
      <c r="R68" t="s">
        <v>22</v>
      </c>
    </row>
    <row r="69" spans="1:18" x14ac:dyDescent="0.25">
      <c r="A69" s="1"/>
      <c r="D69" s="1">
        <f>IF(C69 ="",0,B69*VLOOKUP(C69,Mats!$A$2:$B$998,2,FALSE))*IF(R69="",1,VLOOKUP(R69,Konfig!$C$7:$D$8,2,FALSE))</f>
        <v>0</v>
      </c>
      <c r="G69" s="1">
        <f>IF(F69 ="",0,E69*VLOOKUP(F69,Mats!$A$2:$B$998,2,FALSE))*IF(R69="",1,VLOOKUP(R69,Konfig!$C$7:$D$8,2,FALSE))</f>
        <v>0</v>
      </c>
      <c r="J69" s="1">
        <f>IF(I69 ="",0,H69*VLOOKUP(I69,Mats!$A$2:$B$998,2,FALSE))*IF(R69="",1,VLOOKUP(R69,Konfig!$C$7:$D$8,2,FALSE))</f>
        <v>0</v>
      </c>
      <c r="M69" s="1">
        <f>IF(L69 ="",0,K69*VLOOKUP(L69,Mats!$A$2:$B$998,2,FALSE))*IF(R69="",1,VLOOKUP(R69,Konfig!$C$7:$D$8,2,FALSE))</f>
        <v>0</v>
      </c>
      <c r="P69" s="1">
        <f>IF(O69 ="",0,N69*VLOOKUP(O69,Mats!$A$2:$B$998,2,FALSE))*IF(R69="",1,VLOOKUP(R69,Konfig!$C$7:$D$8,2,FALSE))</f>
        <v>0</v>
      </c>
      <c r="Q69" t="str">
        <f t="shared" si="1"/>
        <v/>
      </c>
      <c r="R69" t="s">
        <v>22</v>
      </c>
    </row>
    <row r="70" spans="1:18" x14ac:dyDescent="0.25">
      <c r="A70" s="1"/>
      <c r="D70" s="1">
        <f>IF(C70 ="",0,B70*VLOOKUP(C70,Mats!$A$2:$B$998,2,FALSE))*IF(R70="",1,VLOOKUP(R70,Konfig!$C$7:$D$8,2,FALSE))</f>
        <v>0</v>
      </c>
      <c r="G70" s="1">
        <f>IF(F70 ="",0,E70*VLOOKUP(F70,Mats!$A$2:$B$998,2,FALSE))*IF(R70="",1,VLOOKUP(R70,Konfig!$C$7:$D$8,2,FALSE))</f>
        <v>0</v>
      </c>
      <c r="J70" s="1">
        <f>IF(I70 ="",0,H70*VLOOKUP(I70,Mats!$A$2:$B$998,2,FALSE))*IF(R70="",1,VLOOKUP(R70,Konfig!$C$7:$D$8,2,FALSE))</f>
        <v>0</v>
      </c>
      <c r="M70" s="1">
        <f>IF(L70 ="",0,K70*VLOOKUP(L70,Mats!$A$2:$B$998,2,FALSE))*IF(R70="",1,VLOOKUP(R70,Konfig!$C$7:$D$8,2,FALSE))</f>
        <v>0</v>
      </c>
      <c r="P70" s="1">
        <f>IF(O70 ="",0,N70*VLOOKUP(O70,Mats!$A$2:$B$998,2,FALSE))*IF(R70="",1,VLOOKUP(R70,Konfig!$C$7:$D$8,2,FALSE))</f>
        <v>0</v>
      </c>
      <c r="Q70" t="str">
        <f t="shared" si="1"/>
        <v/>
      </c>
      <c r="R70" t="s">
        <v>22</v>
      </c>
    </row>
    <row r="71" spans="1:18" x14ac:dyDescent="0.25">
      <c r="A71" s="1"/>
      <c r="D71" s="1">
        <f>IF(C71 ="",0,B71*VLOOKUP(C71,Mats!$A$2:$B$998,2,FALSE))*IF(R71="",1,VLOOKUP(R71,Konfig!$C$7:$D$8,2,FALSE))</f>
        <v>0</v>
      </c>
      <c r="G71" s="1">
        <f>IF(F71 ="",0,E71*VLOOKUP(F71,Mats!$A$2:$B$998,2,FALSE))*IF(R71="",1,VLOOKUP(R71,Konfig!$C$7:$D$8,2,FALSE))</f>
        <v>0</v>
      </c>
      <c r="J71" s="1">
        <f>IF(I71 ="",0,H71*VLOOKUP(I71,Mats!$A$2:$B$998,2,FALSE))*IF(R71="",1,VLOOKUP(R71,Konfig!$C$7:$D$8,2,FALSE))</f>
        <v>0</v>
      </c>
      <c r="M71" s="1">
        <f>IF(L71 ="",0,K71*VLOOKUP(L71,Mats!$A$2:$B$998,2,FALSE))*IF(R71="",1,VLOOKUP(R71,Konfig!$C$7:$D$8,2,FALSE))</f>
        <v>0</v>
      </c>
      <c r="P71" s="1">
        <f>IF(O71 ="",0,N71*VLOOKUP(O71,Mats!$A$2:$B$998,2,FALSE))*IF(R71="",1,VLOOKUP(R71,Konfig!$C$7:$D$8,2,FALSE))</f>
        <v>0</v>
      </c>
      <c r="Q71" t="str">
        <f t="shared" si="1"/>
        <v/>
      </c>
      <c r="R71" t="s">
        <v>22</v>
      </c>
    </row>
    <row r="72" spans="1:18" x14ac:dyDescent="0.25">
      <c r="A72" s="1"/>
      <c r="D72" s="1">
        <f>IF(C72 ="",0,B72*VLOOKUP(C72,Mats!$A$2:$B$998,2,FALSE))*IF(R72="",1,VLOOKUP(R72,Konfig!$C$7:$D$8,2,FALSE))</f>
        <v>0</v>
      </c>
      <c r="G72" s="1">
        <f>IF(F72 ="",0,E72*VLOOKUP(F72,Mats!$A$2:$B$998,2,FALSE))*IF(R72="",1,VLOOKUP(R72,Konfig!$C$7:$D$8,2,FALSE))</f>
        <v>0</v>
      </c>
      <c r="J72" s="1">
        <f>IF(I72 ="",0,H72*VLOOKUP(I72,Mats!$A$2:$B$998,2,FALSE))*IF(R72="",1,VLOOKUP(R72,Konfig!$C$7:$D$8,2,FALSE))</f>
        <v>0</v>
      </c>
      <c r="M72" s="1">
        <f>IF(L72 ="",0,K72*VLOOKUP(L72,Mats!$A$2:$B$998,2,FALSE))*IF(R72="",1,VLOOKUP(R72,Konfig!$C$7:$D$8,2,FALSE))</f>
        <v>0</v>
      </c>
      <c r="P72" s="1">
        <f>IF(O72 ="",0,N72*VLOOKUP(O72,Mats!$A$2:$B$998,2,FALSE))*IF(R72="",1,VLOOKUP(R72,Konfig!$C$7:$D$8,2,FALSE))</f>
        <v>0</v>
      </c>
      <c r="Q72" t="str">
        <f t="shared" si="1"/>
        <v/>
      </c>
      <c r="R72" t="s">
        <v>22</v>
      </c>
    </row>
    <row r="73" spans="1:18" x14ac:dyDescent="0.25">
      <c r="A73" s="1"/>
      <c r="D73" s="1">
        <f>IF(C73 ="",0,B73*VLOOKUP(C73,Mats!$A$2:$B$998,2,FALSE))*IF(R73="",1,VLOOKUP(R73,Konfig!$C$7:$D$8,2,FALSE))</f>
        <v>0</v>
      </c>
      <c r="G73" s="1">
        <f>IF(F73 ="",0,E73*VLOOKUP(F73,Mats!$A$2:$B$998,2,FALSE))*IF(R73="",1,VLOOKUP(R73,Konfig!$C$7:$D$8,2,FALSE))</f>
        <v>0</v>
      </c>
      <c r="J73" s="1">
        <f>IF(I73 ="",0,H73*VLOOKUP(I73,Mats!$A$2:$B$998,2,FALSE))*IF(R73="",1,VLOOKUP(R73,Konfig!$C$7:$D$8,2,FALSE))</f>
        <v>0</v>
      </c>
      <c r="M73" s="1">
        <f>IF(L73 ="",0,K73*VLOOKUP(L73,Mats!$A$2:$B$998,2,FALSE))*IF(R73="",1,VLOOKUP(R73,Konfig!$C$7:$D$8,2,FALSE))</f>
        <v>0</v>
      </c>
      <c r="P73" s="1">
        <f>IF(O73 ="",0,N73*VLOOKUP(O73,Mats!$A$2:$B$998,2,FALSE))*IF(R73="",1,VLOOKUP(R73,Konfig!$C$7:$D$8,2,FALSE))</f>
        <v>0</v>
      </c>
      <c r="Q73" t="str">
        <f t="shared" si="1"/>
        <v/>
      </c>
      <c r="R73" t="s">
        <v>22</v>
      </c>
    </row>
    <row r="74" spans="1:18" x14ac:dyDescent="0.25">
      <c r="A74" s="1"/>
      <c r="D74" s="1">
        <f>IF(C74 ="",0,B74*VLOOKUP(C74,Mats!$A$2:$B$998,2,FALSE))*IF(R74="",1,VLOOKUP(R74,Konfig!$C$7:$D$8,2,FALSE))</f>
        <v>0</v>
      </c>
      <c r="G74" s="1">
        <f>IF(F74 ="",0,E74*VLOOKUP(F74,Mats!$A$2:$B$998,2,FALSE))*IF(R74="",1,VLOOKUP(R74,Konfig!$C$7:$D$8,2,FALSE))</f>
        <v>0</v>
      </c>
      <c r="J74" s="1">
        <f>IF(I74 ="",0,H74*VLOOKUP(I74,Mats!$A$2:$B$998,2,FALSE))*IF(R74="",1,VLOOKUP(R74,Konfig!$C$7:$D$8,2,FALSE))</f>
        <v>0</v>
      </c>
      <c r="M74" s="1">
        <f>IF(L74 ="",0,K74*VLOOKUP(L74,Mats!$A$2:$B$998,2,FALSE))*IF(R74="",1,VLOOKUP(R74,Konfig!$C$7:$D$8,2,FALSE))</f>
        <v>0</v>
      </c>
      <c r="P74" s="1">
        <f>IF(O74 ="",0,N74*VLOOKUP(O74,Mats!$A$2:$B$998,2,FALSE))*IF(R74="",1,VLOOKUP(R74,Konfig!$C$7:$D$8,2,FALSE))</f>
        <v>0</v>
      </c>
      <c r="Q74" t="str">
        <f t="shared" si="1"/>
        <v/>
      </c>
      <c r="R74" t="s">
        <v>22</v>
      </c>
    </row>
    <row r="75" spans="1:18" x14ac:dyDescent="0.25">
      <c r="A75" s="1"/>
      <c r="D75" s="1">
        <f>IF(C75 ="",0,B75*VLOOKUP(C75,Mats!$A$2:$B$998,2,FALSE))*IF(R75="",1,VLOOKUP(R75,Konfig!$C$7:$D$8,2,FALSE))</f>
        <v>0</v>
      </c>
      <c r="G75" s="1">
        <f>IF(F75 ="",0,E75*VLOOKUP(F75,Mats!$A$2:$B$998,2,FALSE))*IF(R75="",1,VLOOKUP(R75,Konfig!$C$7:$D$8,2,FALSE))</f>
        <v>0</v>
      </c>
      <c r="J75" s="1">
        <f>IF(I75 ="",0,H75*VLOOKUP(I75,Mats!$A$2:$B$998,2,FALSE))*IF(R75="",1,VLOOKUP(R75,Konfig!$C$7:$D$8,2,FALSE))</f>
        <v>0</v>
      </c>
      <c r="M75" s="1">
        <f>IF(L75 ="",0,K75*VLOOKUP(L75,Mats!$A$2:$B$998,2,FALSE))*IF(R75="",1,VLOOKUP(R75,Konfig!$C$7:$D$8,2,FALSE))</f>
        <v>0</v>
      </c>
      <c r="P75" s="1">
        <f>IF(O75 ="",0,N75*VLOOKUP(O75,Mats!$A$2:$B$998,2,FALSE))*IF(R75="",1,VLOOKUP(R75,Konfig!$C$7:$D$8,2,FALSE))</f>
        <v>0</v>
      </c>
      <c r="Q75" t="str">
        <f t="shared" si="1"/>
        <v/>
      </c>
      <c r="R75" t="s">
        <v>22</v>
      </c>
    </row>
    <row r="76" spans="1:18" x14ac:dyDescent="0.25">
      <c r="A76" s="1"/>
      <c r="D76" s="1">
        <f>IF(C76 ="",0,B76*VLOOKUP(C76,Mats!$A$2:$B$998,2,FALSE))*IF(R76="",1,VLOOKUP(R76,Konfig!$C$7:$D$8,2,FALSE))</f>
        <v>0</v>
      </c>
      <c r="G76" s="1">
        <f>IF(F76 ="",0,E76*VLOOKUP(F76,Mats!$A$2:$B$998,2,FALSE))*IF(R76="",1,VLOOKUP(R76,Konfig!$C$7:$D$8,2,FALSE))</f>
        <v>0</v>
      </c>
      <c r="J76" s="1">
        <f>IF(I76 ="",0,H76*VLOOKUP(I76,Mats!$A$2:$B$998,2,FALSE))*IF(R76="",1,VLOOKUP(R76,Konfig!$C$7:$D$8,2,FALSE))</f>
        <v>0</v>
      </c>
      <c r="M76" s="1">
        <f>IF(L76 ="",0,K76*VLOOKUP(L76,Mats!$A$2:$B$998,2,FALSE))*IF(R76="",1,VLOOKUP(R76,Konfig!$C$7:$D$8,2,FALSE))</f>
        <v>0</v>
      </c>
      <c r="P76" s="1">
        <f>IF(O76 ="",0,N76*VLOOKUP(O76,Mats!$A$2:$B$998,2,FALSE))*IF(R76="",1,VLOOKUP(R76,Konfig!$C$7:$D$8,2,FALSE))</f>
        <v>0</v>
      </c>
      <c r="Q76" t="str">
        <f t="shared" si="1"/>
        <v/>
      </c>
      <c r="R76" t="s">
        <v>22</v>
      </c>
    </row>
    <row r="77" spans="1:18" x14ac:dyDescent="0.25">
      <c r="A77" s="1"/>
      <c r="D77" s="1">
        <f>IF(C77 ="",0,B77*VLOOKUP(C77,Mats!$A$2:$B$998,2,FALSE))*IF(R77="",1,VLOOKUP(R77,Konfig!$C$7:$D$8,2,FALSE))</f>
        <v>0</v>
      </c>
      <c r="G77" s="1">
        <f>IF(F77 ="",0,E77*VLOOKUP(F77,Mats!$A$2:$B$998,2,FALSE))*IF(R77="",1,VLOOKUP(R77,Konfig!$C$7:$D$8,2,FALSE))</f>
        <v>0</v>
      </c>
      <c r="J77" s="1">
        <f>IF(I77 ="",0,H77*VLOOKUP(I77,Mats!$A$2:$B$998,2,FALSE))*IF(R77="",1,VLOOKUP(R77,Konfig!$C$7:$D$8,2,FALSE))</f>
        <v>0</v>
      </c>
      <c r="M77" s="1">
        <f>IF(L77 ="",0,K77*VLOOKUP(L77,Mats!$A$2:$B$998,2,FALSE))*IF(R77="",1,VLOOKUP(R77,Konfig!$C$7:$D$8,2,FALSE))</f>
        <v>0</v>
      </c>
      <c r="P77" s="1">
        <f>IF(O77 ="",0,N77*VLOOKUP(O77,Mats!$A$2:$B$998,2,FALSE))*IF(R77="",1,VLOOKUP(R77,Konfig!$C$7:$D$8,2,FALSE))</f>
        <v>0</v>
      </c>
      <c r="Q77" t="str">
        <f t="shared" si="1"/>
        <v/>
      </c>
      <c r="R77" t="s">
        <v>22</v>
      </c>
    </row>
    <row r="78" spans="1:18" x14ac:dyDescent="0.25">
      <c r="A78" s="1"/>
      <c r="D78" s="1">
        <f>IF(C78 ="",0,B78*VLOOKUP(C78,Mats!$A$2:$B$998,2,FALSE))*IF(R78="",1,VLOOKUP(R78,Konfig!$C$7:$D$8,2,FALSE))</f>
        <v>0</v>
      </c>
      <c r="G78" s="1">
        <f>IF(F78 ="",0,E78*VLOOKUP(F78,Mats!$A$2:$B$998,2,FALSE))*IF(R78="",1,VLOOKUP(R78,Konfig!$C$7:$D$8,2,FALSE))</f>
        <v>0</v>
      </c>
      <c r="J78" s="1">
        <f>IF(I78 ="",0,H78*VLOOKUP(I78,Mats!$A$2:$B$998,2,FALSE))*IF(R78="",1,VLOOKUP(R78,Konfig!$C$7:$D$8,2,FALSE))</f>
        <v>0</v>
      </c>
      <c r="M78" s="1">
        <f>IF(L78 ="",0,K78*VLOOKUP(L78,Mats!$A$2:$B$998,2,FALSE))*IF(R78="",1,VLOOKUP(R78,Konfig!$C$7:$D$8,2,FALSE))</f>
        <v>0</v>
      </c>
      <c r="P78" s="1">
        <f>IF(O78 ="",0,N78*VLOOKUP(O78,Mats!$A$2:$B$998,2,FALSE))*IF(R78="",1,VLOOKUP(R78,Konfig!$C$7:$D$8,2,FALSE))</f>
        <v>0</v>
      </c>
      <c r="Q78" t="str">
        <f t="shared" si="1"/>
        <v/>
      </c>
      <c r="R78" t="s">
        <v>22</v>
      </c>
    </row>
    <row r="79" spans="1:18" x14ac:dyDescent="0.25">
      <c r="A79" s="1"/>
      <c r="D79" s="1">
        <f>IF(C79 ="",0,B79*VLOOKUP(C79,Mats!$A$2:$B$998,2,FALSE))*IF(R79="",1,VLOOKUP(R79,Konfig!$C$7:$D$8,2,FALSE))</f>
        <v>0</v>
      </c>
      <c r="G79" s="1">
        <f>IF(F79 ="",0,E79*VLOOKUP(F79,Mats!$A$2:$B$998,2,FALSE))*IF(R79="",1,VLOOKUP(R79,Konfig!$C$7:$D$8,2,FALSE))</f>
        <v>0</v>
      </c>
      <c r="J79" s="1">
        <f>IF(I79 ="",0,H79*VLOOKUP(I79,Mats!$A$2:$B$998,2,FALSE))*IF(R79="",1,VLOOKUP(R79,Konfig!$C$7:$D$8,2,FALSE))</f>
        <v>0</v>
      </c>
      <c r="M79" s="1">
        <f>IF(L79 ="",0,K79*VLOOKUP(L79,Mats!$A$2:$B$998,2,FALSE))*IF(R79="",1,VLOOKUP(R79,Konfig!$C$7:$D$8,2,FALSE))</f>
        <v>0</v>
      </c>
      <c r="P79" s="1">
        <f>IF(O79 ="",0,N79*VLOOKUP(O79,Mats!$A$2:$B$998,2,FALSE))*IF(R79="",1,VLOOKUP(R79,Konfig!$C$7:$D$8,2,FALSE))</f>
        <v>0</v>
      </c>
      <c r="Q79" t="str">
        <f t="shared" si="1"/>
        <v/>
      </c>
      <c r="R79" t="s">
        <v>22</v>
      </c>
    </row>
    <row r="80" spans="1:18" x14ac:dyDescent="0.25">
      <c r="A80" s="1"/>
      <c r="D80" s="1">
        <f>IF(C80 ="",0,B80*VLOOKUP(C80,Mats!$A$2:$B$998,2,FALSE))*IF(R80="",1,VLOOKUP(R80,Konfig!$C$7:$D$8,2,FALSE))</f>
        <v>0</v>
      </c>
      <c r="G80" s="1">
        <f>IF(F80 ="",0,E80*VLOOKUP(F80,Mats!$A$2:$B$998,2,FALSE))*IF(R80="",1,VLOOKUP(R80,Konfig!$C$7:$D$8,2,FALSE))</f>
        <v>0</v>
      </c>
      <c r="J80" s="1">
        <f>IF(I80 ="",0,H80*VLOOKUP(I80,Mats!$A$2:$B$998,2,FALSE))*IF(R80="",1,VLOOKUP(R80,Konfig!$C$7:$D$8,2,FALSE))</f>
        <v>0</v>
      </c>
      <c r="M80" s="1">
        <f>IF(L80 ="",0,K80*VLOOKUP(L80,Mats!$A$2:$B$998,2,FALSE))*IF(R80="",1,VLOOKUP(R80,Konfig!$C$7:$D$8,2,FALSE))</f>
        <v>0</v>
      </c>
      <c r="P80" s="1">
        <f>IF(O80 ="",0,N80*VLOOKUP(O80,Mats!$A$2:$B$998,2,FALSE))*IF(R80="",1,VLOOKUP(R80,Konfig!$C$7:$D$8,2,FALSE))</f>
        <v>0</v>
      </c>
      <c r="Q80" t="str">
        <f t="shared" si="1"/>
        <v/>
      </c>
      <c r="R80" t="s">
        <v>22</v>
      </c>
    </row>
    <row r="81" spans="1:18" x14ac:dyDescent="0.25">
      <c r="A81" s="1"/>
      <c r="D81" s="1">
        <f>IF(C81 ="",0,B81*VLOOKUP(C81,Mats!$A$2:$B$998,2,FALSE))*IF(R81="",1,VLOOKUP(R81,Konfig!$C$7:$D$8,2,FALSE))</f>
        <v>0</v>
      </c>
      <c r="G81" s="1">
        <f>IF(F81 ="",0,E81*VLOOKUP(F81,Mats!$A$2:$B$998,2,FALSE))*IF(R81="",1,VLOOKUP(R81,Konfig!$C$7:$D$8,2,FALSE))</f>
        <v>0</v>
      </c>
      <c r="J81" s="1">
        <f>IF(I81 ="",0,H81*VLOOKUP(I81,Mats!$A$2:$B$998,2,FALSE))*IF(R81="",1,VLOOKUP(R81,Konfig!$C$7:$D$8,2,FALSE))</f>
        <v>0</v>
      </c>
      <c r="M81" s="1">
        <f>IF(L81 ="",0,K81*VLOOKUP(L81,Mats!$A$2:$B$998,2,FALSE))*IF(R81="",1,VLOOKUP(R81,Konfig!$C$7:$D$8,2,FALSE))</f>
        <v>0</v>
      </c>
      <c r="P81" s="1">
        <f>IF(O81 ="",0,N81*VLOOKUP(O81,Mats!$A$2:$B$998,2,FALSE))*IF(R81="",1,VLOOKUP(R81,Konfig!$C$7:$D$8,2,FALSE))</f>
        <v>0</v>
      </c>
      <c r="Q81" t="str">
        <f t="shared" ref="Q81:Q144" si="2">IF(D81+G81+J81+M81+P81=0,"",D81+G81+J81+M81+P81)</f>
        <v/>
      </c>
      <c r="R81" t="s">
        <v>22</v>
      </c>
    </row>
    <row r="82" spans="1:18" x14ac:dyDescent="0.25">
      <c r="A82" s="1"/>
      <c r="D82" s="1">
        <f>IF(C82 ="",0,B82*VLOOKUP(C82,Mats!$A$2:$B$998,2,FALSE))*IF(R82="",1,VLOOKUP(R82,Konfig!$C$7:$D$8,2,FALSE))</f>
        <v>0</v>
      </c>
      <c r="G82" s="1">
        <f>IF(F82 ="",0,E82*VLOOKUP(F82,Mats!$A$2:$B$998,2,FALSE))*IF(R82="",1,VLOOKUP(R82,Konfig!$C$7:$D$8,2,FALSE))</f>
        <v>0</v>
      </c>
      <c r="J82" s="1">
        <f>IF(I82 ="",0,H82*VLOOKUP(I82,Mats!$A$2:$B$998,2,FALSE))*IF(R82="",1,VLOOKUP(R82,Konfig!$C$7:$D$8,2,FALSE))</f>
        <v>0</v>
      </c>
      <c r="M82" s="1">
        <f>IF(L82 ="",0,K82*VLOOKUP(L82,Mats!$A$2:$B$998,2,FALSE))*IF(R82="",1,VLOOKUP(R82,Konfig!$C$7:$D$8,2,FALSE))</f>
        <v>0</v>
      </c>
      <c r="P82" s="1">
        <f>IF(O82 ="",0,N82*VLOOKUP(O82,Mats!$A$2:$B$998,2,FALSE))*IF(R82="",1,VLOOKUP(R82,Konfig!$C$7:$D$8,2,FALSE))</f>
        <v>0</v>
      </c>
      <c r="Q82" t="str">
        <f t="shared" si="2"/>
        <v/>
      </c>
      <c r="R82" t="s">
        <v>22</v>
      </c>
    </row>
    <row r="83" spans="1:18" x14ac:dyDescent="0.25">
      <c r="A83" s="1"/>
      <c r="D83" s="1">
        <f>IF(C83 ="",0,B83*VLOOKUP(C83,Mats!$A$2:$B$998,2,FALSE))*IF(R83="",1,VLOOKUP(R83,Konfig!$C$7:$D$8,2,FALSE))</f>
        <v>0</v>
      </c>
      <c r="G83" s="1">
        <f>IF(F83 ="",0,E83*VLOOKUP(F83,Mats!$A$2:$B$998,2,FALSE))*IF(R83="",1,VLOOKUP(R83,Konfig!$C$7:$D$8,2,FALSE))</f>
        <v>0</v>
      </c>
      <c r="J83" s="1">
        <f>IF(I83 ="",0,H83*VLOOKUP(I83,Mats!$A$2:$B$998,2,FALSE))*IF(R83="",1,VLOOKUP(R83,Konfig!$C$7:$D$8,2,FALSE))</f>
        <v>0</v>
      </c>
      <c r="M83" s="1">
        <f>IF(L83 ="",0,K83*VLOOKUP(L83,Mats!$A$2:$B$998,2,FALSE))*IF(R83="",1,VLOOKUP(R83,Konfig!$C$7:$D$8,2,FALSE))</f>
        <v>0</v>
      </c>
      <c r="P83" s="1">
        <f>IF(O83 ="",0,N83*VLOOKUP(O83,Mats!$A$2:$B$998,2,FALSE))*IF(R83="",1,VLOOKUP(R83,Konfig!$C$7:$D$8,2,FALSE))</f>
        <v>0</v>
      </c>
      <c r="Q83" t="str">
        <f t="shared" si="2"/>
        <v/>
      </c>
      <c r="R83" t="s">
        <v>22</v>
      </c>
    </row>
    <row r="84" spans="1:18" x14ac:dyDescent="0.25">
      <c r="A84" s="1"/>
      <c r="D84" s="1">
        <f>IF(C84 ="",0,B84*VLOOKUP(C84,Mats!$A$2:$B$998,2,FALSE))*IF(R84="",1,VLOOKUP(R84,Konfig!$C$7:$D$8,2,FALSE))</f>
        <v>0</v>
      </c>
      <c r="G84" s="1">
        <f>IF(F84 ="",0,E84*VLOOKUP(F84,Mats!$A$2:$B$998,2,FALSE))*IF(R84="",1,VLOOKUP(R84,Konfig!$C$7:$D$8,2,FALSE))</f>
        <v>0</v>
      </c>
      <c r="J84" s="1">
        <f>IF(I84 ="",0,H84*VLOOKUP(I84,Mats!$A$2:$B$998,2,FALSE))*IF(R84="",1,VLOOKUP(R84,Konfig!$C$7:$D$8,2,FALSE))</f>
        <v>0</v>
      </c>
      <c r="M84" s="1">
        <f>IF(L84 ="",0,K84*VLOOKUP(L84,Mats!$A$2:$B$998,2,FALSE))*IF(R84="",1,VLOOKUP(R84,Konfig!$C$7:$D$8,2,FALSE))</f>
        <v>0</v>
      </c>
      <c r="P84" s="1">
        <f>IF(O84 ="",0,N84*VLOOKUP(O84,Mats!$A$2:$B$998,2,FALSE))*IF(R84="",1,VLOOKUP(R84,Konfig!$C$7:$D$8,2,FALSE))</f>
        <v>0</v>
      </c>
      <c r="Q84" t="str">
        <f t="shared" si="2"/>
        <v/>
      </c>
      <c r="R84" t="s">
        <v>22</v>
      </c>
    </row>
    <row r="85" spans="1:18" x14ac:dyDescent="0.25">
      <c r="A85" s="1"/>
      <c r="D85" s="1">
        <f>IF(C85 ="",0,B85*VLOOKUP(C85,Mats!$A$2:$B$998,2,FALSE))*IF(R85="",1,VLOOKUP(R85,Konfig!$C$7:$D$8,2,FALSE))</f>
        <v>0</v>
      </c>
      <c r="G85" s="1">
        <f>IF(F85 ="",0,E85*VLOOKUP(F85,Mats!$A$2:$B$998,2,FALSE))*IF(R85="",1,VLOOKUP(R85,Konfig!$C$7:$D$8,2,FALSE))</f>
        <v>0</v>
      </c>
      <c r="J85" s="1">
        <f>IF(I85 ="",0,H85*VLOOKUP(I85,Mats!$A$2:$B$998,2,FALSE))*IF(R85="",1,VLOOKUP(R85,Konfig!$C$7:$D$8,2,FALSE))</f>
        <v>0</v>
      </c>
      <c r="M85" s="1">
        <f>IF(L85 ="",0,K85*VLOOKUP(L85,Mats!$A$2:$B$998,2,FALSE))*IF(R85="",1,VLOOKUP(R85,Konfig!$C$7:$D$8,2,FALSE))</f>
        <v>0</v>
      </c>
      <c r="P85" s="1">
        <f>IF(O85 ="",0,N85*VLOOKUP(O85,Mats!$A$2:$B$998,2,FALSE))*IF(R85="",1,VLOOKUP(R85,Konfig!$C$7:$D$8,2,FALSE))</f>
        <v>0</v>
      </c>
      <c r="Q85" t="str">
        <f t="shared" si="2"/>
        <v/>
      </c>
      <c r="R85" t="s">
        <v>22</v>
      </c>
    </row>
    <row r="86" spans="1:18" x14ac:dyDescent="0.25">
      <c r="A86" s="1"/>
      <c r="D86" s="1">
        <f>IF(C86 ="",0,B86*VLOOKUP(C86,Mats!$A$2:$B$998,2,FALSE))*IF(R86="",1,VLOOKUP(R86,Konfig!$C$7:$D$8,2,FALSE))</f>
        <v>0</v>
      </c>
      <c r="G86" s="1">
        <f>IF(F86 ="",0,E86*VLOOKUP(F86,Mats!$A$2:$B$998,2,FALSE))*IF(R86="",1,VLOOKUP(R86,Konfig!$C$7:$D$8,2,FALSE))</f>
        <v>0</v>
      </c>
      <c r="J86" s="1">
        <f>IF(I86 ="",0,H86*VLOOKUP(I86,Mats!$A$2:$B$998,2,FALSE))*IF(R86="",1,VLOOKUP(R86,Konfig!$C$7:$D$8,2,FALSE))</f>
        <v>0</v>
      </c>
      <c r="M86" s="1">
        <f>IF(L86 ="",0,K86*VLOOKUP(L86,Mats!$A$2:$B$998,2,FALSE))*IF(R86="",1,VLOOKUP(R86,Konfig!$C$7:$D$8,2,FALSE))</f>
        <v>0</v>
      </c>
      <c r="P86" s="1">
        <f>IF(O86 ="",0,N86*VLOOKUP(O86,Mats!$A$2:$B$998,2,FALSE))*IF(R86="",1,VLOOKUP(R86,Konfig!$C$7:$D$8,2,FALSE))</f>
        <v>0</v>
      </c>
      <c r="Q86" t="str">
        <f t="shared" si="2"/>
        <v/>
      </c>
      <c r="R86" t="s">
        <v>22</v>
      </c>
    </row>
    <row r="87" spans="1:18" x14ac:dyDescent="0.25">
      <c r="A87" s="1"/>
      <c r="D87" s="1">
        <f>IF(C87 ="",0,B87*VLOOKUP(C87,Mats!$A$2:$B$998,2,FALSE))*IF(R87="",1,VLOOKUP(R87,Konfig!$C$7:$D$8,2,FALSE))</f>
        <v>0</v>
      </c>
      <c r="G87" s="1">
        <f>IF(F87 ="",0,E87*VLOOKUP(F87,Mats!$A$2:$B$998,2,FALSE))*IF(R87="",1,VLOOKUP(R87,Konfig!$C$7:$D$8,2,FALSE))</f>
        <v>0</v>
      </c>
      <c r="J87" s="1">
        <f>IF(I87 ="",0,H87*VLOOKUP(I87,Mats!$A$2:$B$998,2,FALSE))*IF(R87="",1,VLOOKUP(R87,Konfig!$C$7:$D$8,2,FALSE))</f>
        <v>0</v>
      </c>
      <c r="M87" s="1">
        <f>IF(L87 ="",0,K87*VLOOKUP(L87,Mats!$A$2:$B$998,2,FALSE))*IF(R87="",1,VLOOKUP(R87,Konfig!$C$7:$D$8,2,FALSE))</f>
        <v>0</v>
      </c>
      <c r="P87" s="1">
        <f>IF(O87 ="",0,N87*VLOOKUP(O87,Mats!$A$2:$B$998,2,FALSE))*IF(R87="",1,VLOOKUP(R87,Konfig!$C$7:$D$8,2,FALSE))</f>
        <v>0</v>
      </c>
      <c r="Q87" t="str">
        <f t="shared" si="2"/>
        <v/>
      </c>
      <c r="R87" t="s">
        <v>22</v>
      </c>
    </row>
    <row r="88" spans="1:18" x14ac:dyDescent="0.25">
      <c r="A88" s="1"/>
      <c r="D88" s="1">
        <f>IF(C88 ="",0,B88*VLOOKUP(C88,Mats!$A$2:$B$998,2,FALSE))*IF(R88="",1,VLOOKUP(R88,Konfig!$C$7:$D$8,2,FALSE))</f>
        <v>0</v>
      </c>
      <c r="G88" s="1">
        <f>IF(F88 ="",0,E88*VLOOKUP(F88,Mats!$A$2:$B$998,2,FALSE))*IF(R88="",1,VLOOKUP(R88,Konfig!$C$7:$D$8,2,FALSE))</f>
        <v>0</v>
      </c>
      <c r="J88" s="1">
        <f>IF(I88 ="",0,H88*VLOOKUP(I88,Mats!$A$2:$B$998,2,FALSE))*IF(R88="",1,VLOOKUP(R88,Konfig!$C$7:$D$8,2,FALSE))</f>
        <v>0</v>
      </c>
      <c r="M88" s="1">
        <f>IF(L88 ="",0,K88*VLOOKUP(L88,Mats!$A$2:$B$998,2,FALSE))*IF(R88="",1,VLOOKUP(R88,Konfig!$C$7:$D$8,2,FALSE))</f>
        <v>0</v>
      </c>
      <c r="P88" s="1">
        <f>IF(O88 ="",0,N88*VLOOKUP(O88,Mats!$A$2:$B$998,2,FALSE))*IF(R88="",1,VLOOKUP(R88,Konfig!$C$7:$D$8,2,FALSE))</f>
        <v>0</v>
      </c>
      <c r="Q88" t="str">
        <f t="shared" si="2"/>
        <v/>
      </c>
      <c r="R88" t="s">
        <v>22</v>
      </c>
    </row>
    <row r="89" spans="1:18" x14ac:dyDescent="0.25">
      <c r="A89" s="1"/>
      <c r="D89" s="1">
        <f>IF(C89 ="",0,B89*VLOOKUP(C89,Mats!$A$2:$B$998,2,FALSE))*IF(R89="",1,VLOOKUP(R89,Konfig!$C$7:$D$8,2,FALSE))</f>
        <v>0</v>
      </c>
      <c r="G89" s="1">
        <f>IF(F89 ="",0,E89*VLOOKUP(F89,Mats!$A$2:$B$998,2,FALSE))*IF(R89="",1,VLOOKUP(R89,Konfig!$C$7:$D$8,2,FALSE))</f>
        <v>0</v>
      </c>
      <c r="J89" s="1">
        <f>IF(I89 ="",0,H89*VLOOKUP(I89,Mats!$A$2:$B$998,2,FALSE))*IF(R89="",1,VLOOKUP(R89,Konfig!$C$7:$D$8,2,FALSE))</f>
        <v>0</v>
      </c>
      <c r="M89" s="1">
        <f>IF(L89 ="",0,K89*VLOOKUP(L89,Mats!$A$2:$B$998,2,FALSE))*IF(R89="",1,VLOOKUP(R89,Konfig!$C$7:$D$8,2,FALSE))</f>
        <v>0</v>
      </c>
      <c r="P89" s="1">
        <f>IF(O89 ="",0,N89*VLOOKUP(O89,Mats!$A$2:$B$998,2,FALSE))*IF(R89="",1,VLOOKUP(R89,Konfig!$C$7:$D$8,2,FALSE))</f>
        <v>0</v>
      </c>
      <c r="Q89" t="str">
        <f t="shared" si="2"/>
        <v/>
      </c>
      <c r="R89" t="s">
        <v>22</v>
      </c>
    </row>
    <row r="90" spans="1:18" x14ac:dyDescent="0.25">
      <c r="A90" s="1"/>
      <c r="D90" s="1">
        <f>IF(C90 ="",0,B90*VLOOKUP(C90,Mats!$A$2:$B$998,2,FALSE))*IF(R90="",1,VLOOKUP(R90,Konfig!$C$7:$D$8,2,FALSE))</f>
        <v>0</v>
      </c>
      <c r="G90" s="1">
        <f>IF(F90 ="",0,E90*VLOOKUP(F90,Mats!$A$2:$B$998,2,FALSE))*IF(R90="",1,VLOOKUP(R90,Konfig!$C$7:$D$8,2,FALSE))</f>
        <v>0</v>
      </c>
      <c r="J90" s="1">
        <f>IF(I90 ="",0,H90*VLOOKUP(I90,Mats!$A$2:$B$998,2,FALSE))*IF(R90="",1,VLOOKUP(R90,Konfig!$C$7:$D$8,2,FALSE))</f>
        <v>0</v>
      </c>
      <c r="M90" s="1">
        <f>IF(L90 ="",0,K90*VLOOKUP(L90,Mats!$A$2:$B$998,2,FALSE))*IF(R90="",1,VLOOKUP(R90,Konfig!$C$7:$D$8,2,FALSE))</f>
        <v>0</v>
      </c>
      <c r="P90" s="1">
        <f>IF(O90 ="",0,N90*VLOOKUP(O90,Mats!$A$2:$B$998,2,FALSE))*IF(R90="",1,VLOOKUP(R90,Konfig!$C$7:$D$8,2,FALSE))</f>
        <v>0</v>
      </c>
      <c r="Q90" t="str">
        <f t="shared" si="2"/>
        <v/>
      </c>
      <c r="R90" t="s">
        <v>22</v>
      </c>
    </row>
    <row r="91" spans="1:18" x14ac:dyDescent="0.25">
      <c r="A91" s="1"/>
      <c r="D91" s="1">
        <f>IF(C91 ="",0,B91*VLOOKUP(C91,Mats!$A$2:$B$998,2,FALSE))*IF(R91="",1,VLOOKUP(R91,Konfig!$C$7:$D$8,2,FALSE))</f>
        <v>0</v>
      </c>
      <c r="G91" s="1">
        <f>IF(F91 ="",0,E91*VLOOKUP(F91,Mats!$A$2:$B$998,2,FALSE))*IF(R91="",1,VLOOKUP(R91,Konfig!$C$7:$D$8,2,FALSE))</f>
        <v>0</v>
      </c>
      <c r="J91" s="1">
        <f>IF(I91 ="",0,H91*VLOOKUP(I91,Mats!$A$2:$B$998,2,FALSE))*IF(R91="",1,VLOOKUP(R91,Konfig!$C$7:$D$8,2,FALSE))</f>
        <v>0</v>
      </c>
      <c r="M91" s="1">
        <f>IF(L91 ="",0,K91*VLOOKUP(L91,Mats!$A$2:$B$998,2,FALSE))*IF(R91="",1,VLOOKUP(R91,Konfig!$C$7:$D$8,2,FALSE))</f>
        <v>0</v>
      </c>
      <c r="P91" s="1">
        <f>IF(O91 ="",0,N91*VLOOKUP(O91,Mats!$A$2:$B$998,2,FALSE))*IF(R91="",1,VLOOKUP(R91,Konfig!$C$7:$D$8,2,FALSE))</f>
        <v>0</v>
      </c>
      <c r="Q91" t="str">
        <f t="shared" si="2"/>
        <v/>
      </c>
      <c r="R91" t="s">
        <v>22</v>
      </c>
    </row>
    <row r="92" spans="1:18" x14ac:dyDescent="0.25">
      <c r="A92" s="1"/>
      <c r="D92" s="1">
        <f>IF(C92 ="",0,B92*VLOOKUP(C92,Mats!$A$2:$B$998,2,FALSE))*IF(R92="",1,VLOOKUP(R92,Konfig!$C$7:$D$8,2,FALSE))</f>
        <v>0</v>
      </c>
      <c r="G92" s="1">
        <f>IF(F92 ="",0,E92*VLOOKUP(F92,Mats!$A$2:$B$998,2,FALSE))*IF(R92="",1,VLOOKUP(R92,Konfig!$C$7:$D$8,2,FALSE))</f>
        <v>0</v>
      </c>
      <c r="J92" s="1">
        <f>IF(I92 ="",0,H92*VLOOKUP(I92,Mats!$A$2:$B$998,2,FALSE))*IF(R92="",1,VLOOKUP(R92,Konfig!$C$7:$D$8,2,FALSE))</f>
        <v>0</v>
      </c>
      <c r="M92" s="1">
        <f>IF(L92 ="",0,K92*VLOOKUP(L92,Mats!$A$2:$B$998,2,FALSE))*IF(R92="",1,VLOOKUP(R92,Konfig!$C$7:$D$8,2,FALSE))</f>
        <v>0</v>
      </c>
      <c r="P92" s="1">
        <f>IF(O92 ="",0,N92*VLOOKUP(O92,Mats!$A$2:$B$998,2,FALSE))*IF(R92="",1,VLOOKUP(R92,Konfig!$C$7:$D$8,2,FALSE))</f>
        <v>0</v>
      </c>
      <c r="Q92" t="str">
        <f t="shared" si="2"/>
        <v/>
      </c>
      <c r="R92" t="s">
        <v>22</v>
      </c>
    </row>
    <row r="93" spans="1:18" x14ac:dyDescent="0.25">
      <c r="A93" s="1"/>
      <c r="D93" s="1">
        <f>IF(C93 ="",0,B93*VLOOKUP(C93,Mats!$A$2:$B$998,2,FALSE))*IF(R93="",1,VLOOKUP(R93,Konfig!$C$7:$D$8,2,FALSE))</f>
        <v>0</v>
      </c>
      <c r="G93" s="1">
        <f>IF(F93 ="",0,E93*VLOOKUP(F93,Mats!$A$2:$B$998,2,FALSE))*IF(R93="",1,VLOOKUP(R93,Konfig!$C$7:$D$8,2,FALSE))</f>
        <v>0</v>
      </c>
      <c r="J93" s="1">
        <f>IF(I93 ="",0,H93*VLOOKUP(I93,Mats!$A$2:$B$998,2,FALSE))*IF(R93="",1,VLOOKUP(R93,Konfig!$C$7:$D$8,2,FALSE))</f>
        <v>0</v>
      </c>
      <c r="M93" s="1">
        <f>IF(L93 ="",0,K93*VLOOKUP(L93,Mats!$A$2:$B$998,2,FALSE))*IF(R93="",1,VLOOKUP(R93,Konfig!$C$7:$D$8,2,FALSE))</f>
        <v>0</v>
      </c>
      <c r="P93" s="1">
        <f>IF(O93 ="",0,N93*VLOOKUP(O93,Mats!$A$2:$B$998,2,FALSE))*IF(R93="",1,VLOOKUP(R93,Konfig!$C$7:$D$8,2,FALSE))</f>
        <v>0</v>
      </c>
      <c r="Q93" t="str">
        <f t="shared" si="2"/>
        <v/>
      </c>
      <c r="R93" t="s">
        <v>22</v>
      </c>
    </row>
    <row r="94" spans="1:18" x14ac:dyDescent="0.25">
      <c r="A94" s="1"/>
      <c r="D94" s="1">
        <f>IF(C94 ="",0,B94*VLOOKUP(C94,Mats!$A$2:$B$998,2,FALSE))*IF(R94="",1,VLOOKUP(R94,Konfig!$C$7:$D$8,2,FALSE))</f>
        <v>0</v>
      </c>
      <c r="G94" s="1">
        <f>IF(F94 ="",0,E94*VLOOKUP(F94,Mats!$A$2:$B$998,2,FALSE))*IF(R94="",1,VLOOKUP(R94,Konfig!$C$7:$D$8,2,FALSE))</f>
        <v>0</v>
      </c>
      <c r="J94" s="1">
        <f>IF(I94 ="",0,H94*VLOOKUP(I94,Mats!$A$2:$B$998,2,FALSE))*IF(R94="",1,VLOOKUP(R94,Konfig!$C$7:$D$8,2,FALSE))</f>
        <v>0</v>
      </c>
      <c r="M94" s="1">
        <f>IF(L94 ="",0,K94*VLOOKUP(L94,Mats!$A$2:$B$998,2,FALSE))*IF(R94="",1,VLOOKUP(R94,Konfig!$C$7:$D$8,2,FALSE))</f>
        <v>0</v>
      </c>
      <c r="P94" s="1">
        <f>IF(O94 ="",0,N94*VLOOKUP(O94,Mats!$A$2:$B$998,2,FALSE))*IF(R94="",1,VLOOKUP(R94,Konfig!$C$7:$D$8,2,FALSE))</f>
        <v>0</v>
      </c>
      <c r="Q94" t="str">
        <f t="shared" si="2"/>
        <v/>
      </c>
      <c r="R94" t="s">
        <v>22</v>
      </c>
    </row>
    <row r="95" spans="1:18" x14ac:dyDescent="0.25">
      <c r="A95" s="1"/>
      <c r="D95" s="1">
        <f>IF(C95 ="",0,B95*VLOOKUP(C95,Mats!$A$2:$B$998,2,FALSE))*IF(R95="",1,VLOOKUP(R95,Konfig!$C$7:$D$8,2,FALSE))</f>
        <v>0</v>
      </c>
      <c r="G95" s="1">
        <f>IF(F95 ="",0,E95*VLOOKUP(F95,Mats!$A$2:$B$998,2,FALSE))*IF(R95="",1,VLOOKUP(R95,Konfig!$C$7:$D$8,2,FALSE))</f>
        <v>0</v>
      </c>
      <c r="J95" s="1">
        <f>IF(I95 ="",0,H95*VLOOKUP(I95,Mats!$A$2:$B$998,2,FALSE))*IF(R95="",1,VLOOKUP(R95,Konfig!$C$7:$D$8,2,FALSE))</f>
        <v>0</v>
      </c>
      <c r="M95" s="1">
        <f>IF(L95 ="",0,K95*VLOOKUP(L95,Mats!$A$2:$B$998,2,FALSE))*IF(R95="",1,VLOOKUP(R95,Konfig!$C$7:$D$8,2,FALSE))</f>
        <v>0</v>
      </c>
      <c r="P95" s="1">
        <f>IF(O95 ="",0,N95*VLOOKUP(O95,Mats!$A$2:$B$998,2,FALSE))*IF(R95="",1,VLOOKUP(R95,Konfig!$C$7:$D$8,2,FALSE))</f>
        <v>0</v>
      </c>
      <c r="Q95" t="str">
        <f t="shared" si="2"/>
        <v/>
      </c>
      <c r="R95" t="s">
        <v>22</v>
      </c>
    </row>
    <row r="96" spans="1:18" x14ac:dyDescent="0.25">
      <c r="A96" s="1"/>
      <c r="D96" s="1">
        <f>IF(C96 ="",0,B96*VLOOKUP(C96,Mats!$A$2:$B$998,2,FALSE))*IF(R96="",1,VLOOKUP(R96,Konfig!$C$7:$D$8,2,FALSE))</f>
        <v>0</v>
      </c>
      <c r="G96" s="1">
        <f>IF(F96 ="",0,E96*VLOOKUP(F96,Mats!$A$2:$B$998,2,FALSE))*IF(R96="",1,VLOOKUP(R96,Konfig!$C$7:$D$8,2,FALSE))</f>
        <v>0</v>
      </c>
      <c r="J96" s="1">
        <f>IF(I96 ="",0,H96*VLOOKUP(I96,Mats!$A$2:$B$998,2,FALSE))*IF(R96="",1,VLOOKUP(R96,Konfig!$C$7:$D$8,2,FALSE))</f>
        <v>0</v>
      </c>
      <c r="M96" s="1">
        <f>IF(L96 ="",0,K96*VLOOKUP(L96,Mats!$A$2:$B$998,2,FALSE))*IF(R96="",1,VLOOKUP(R96,Konfig!$C$7:$D$8,2,FALSE))</f>
        <v>0</v>
      </c>
      <c r="P96" s="1">
        <f>IF(O96 ="",0,N96*VLOOKUP(O96,Mats!$A$2:$B$998,2,FALSE))*IF(R96="",1,VLOOKUP(R96,Konfig!$C$7:$D$8,2,FALSE))</f>
        <v>0</v>
      </c>
      <c r="Q96" t="str">
        <f t="shared" si="2"/>
        <v/>
      </c>
      <c r="R96" t="s">
        <v>22</v>
      </c>
    </row>
    <row r="97" spans="1:18" x14ac:dyDescent="0.25">
      <c r="A97" s="1"/>
      <c r="D97" s="1">
        <f>IF(C97 ="",0,B97*VLOOKUP(C97,Mats!$A$2:$B$998,2,FALSE))*IF(R97="",1,VLOOKUP(R97,Konfig!$C$7:$D$8,2,FALSE))</f>
        <v>0</v>
      </c>
      <c r="G97" s="1">
        <f>IF(F97 ="",0,E97*VLOOKUP(F97,Mats!$A$2:$B$998,2,FALSE))*IF(R97="",1,VLOOKUP(R97,Konfig!$C$7:$D$8,2,FALSE))</f>
        <v>0</v>
      </c>
      <c r="J97" s="1">
        <f>IF(I97 ="",0,H97*VLOOKUP(I97,Mats!$A$2:$B$998,2,FALSE))*IF(R97="",1,VLOOKUP(R97,Konfig!$C$7:$D$8,2,FALSE))</f>
        <v>0</v>
      </c>
      <c r="M97" s="1">
        <f>IF(L97 ="",0,K97*VLOOKUP(L97,Mats!$A$2:$B$998,2,FALSE))*IF(R97="",1,VLOOKUP(R97,Konfig!$C$7:$D$8,2,FALSE))</f>
        <v>0</v>
      </c>
      <c r="P97" s="1">
        <f>IF(O97 ="",0,N97*VLOOKUP(O97,Mats!$A$2:$B$998,2,FALSE))*IF(R97="",1,VLOOKUP(R97,Konfig!$C$7:$D$8,2,FALSE))</f>
        <v>0</v>
      </c>
      <c r="Q97" t="str">
        <f t="shared" si="2"/>
        <v/>
      </c>
      <c r="R97" t="s">
        <v>22</v>
      </c>
    </row>
    <row r="98" spans="1:18" x14ac:dyDescent="0.25">
      <c r="A98" s="1"/>
      <c r="D98" s="1">
        <f>IF(C98 ="",0,B98*VLOOKUP(C98,Mats!$A$2:$B$998,2,FALSE))*IF(R98="",1,VLOOKUP(R98,Konfig!$C$7:$D$8,2,FALSE))</f>
        <v>0</v>
      </c>
      <c r="G98" s="1">
        <f>IF(F98 ="",0,E98*VLOOKUP(F98,Mats!$A$2:$B$998,2,FALSE))*IF(R98="",1,VLOOKUP(R98,Konfig!$C$7:$D$8,2,FALSE))</f>
        <v>0</v>
      </c>
      <c r="J98" s="1">
        <f>IF(I98 ="",0,H98*VLOOKUP(I98,Mats!$A$2:$B$998,2,FALSE))*IF(R98="",1,VLOOKUP(R98,Konfig!$C$7:$D$8,2,FALSE))</f>
        <v>0</v>
      </c>
      <c r="M98" s="1">
        <f>IF(L98 ="",0,K98*VLOOKUP(L98,Mats!$A$2:$B$998,2,FALSE))*IF(R98="",1,VLOOKUP(R98,Konfig!$C$7:$D$8,2,FALSE))</f>
        <v>0</v>
      </c>
      <c r="P98" s="1">
        <f>IF(O98 ="",0,N98*VLOOKUP(O98,Mats!$A$2:$B$998,2,FALSE))*IF(R98="",1,VLOOKUP(R98,Konfig!$C$7:$D$8,2,FALSE))</f>
        <v>0</v>
      </c>
      <c r="Q98" t="str">
        <f t="shared" si="2"/>
        <v/>
      </c>
      <c r="R98" t="s">
        <v>22</v>
      </c>
    </row>
    <row r="99" spans="1:18" x14ac:dyDescent="0.25">
      <c r="A99" s="1"/>
      <c r="D99" s="1">
        <f>IF(C99 ="",0,B99*VLOOKUP(C99,Mats!$A$2:$B$998,2,FALSE))*IF(R99="",1,VLOOKUP(R99,Konfig!$C$7:$D$8,2,FALSE))</f>
        <v>0</v>
      </c>
      <c r="G99" s="1">
        <f>IF(F99 ="",0,E99*VLOOKUP(F99,Mats!$A$2:$B$998,2,FALSE))*IF(R99="",1,VLOOKUP(R99,Konfig!$C$7:$D$8,2,FALSE))</f>
        <v>0</v>
      </c>
      <c r="J99" s="1">
        <f>IF(I99 ="",0,H99*VLOOKUP(I99,Mats!$A$2:$B$998,2,FALSE))*IF(R99="",1,VLOOKUP(R99,Konfig!$C$7:$D$8,2,FALSE))</f>
        <v>0</v>
      </c>
      <c r="M99" s="1">
        <f>IF(L99 ="",0,K99*VLOOKUP(L99,Mats!$A$2:$B$998,2,FALSE))*IF(R99="",1,VLOOKUP(R99,Konfig!$C$7:$D$8,2,FALSE))</f>
        <v>0</v>
      </c>
      <c r="P99" s="1">
        <f>IF(O99 ="",0,N99*VLOOKUP(O99,Mats!$A$2:$B$998,2,FALSE))*IF(R99="",1,VLOOKUP(R99,Konfig!$C$7:$D$8,2,FALSE))</f>
        <v>0</v>
      </c>
      <c r="Q99" t="str">
        <f t="shared" si="2"/>
        <v/>
      </c>
      <c r="R99" t="s">
        <v>22</v>
      </c>
    </row>
    <row r="100" spans="1:18" x14ac:dyDescent="0.25">
      <c r="A100" s="1"/>
      <c r="D100" s="1">
        <f>IF(C100 ="",0,B100*VLOOKUP(C100,Mats!$A$2:$B$998,2,FALSE))*IF(R100="",1,VLOOKUP(R100,Konfig!$C$7:$D$8,2,FALSE))</f>
        <v>0</v>
      </c>
      <c r="G100" s="1">
        <f>IF(F100 ="",0,E100*VLOOKUP(F100,Mats!$A$2:$B$998,2,FALSE))*IF(R100="",1,VLOOKUP(R100,Konfig!$C$7:$D$8,2,FALSE))</f>
        <v>0</v>
      </c>
      <c r="J100" s="1">
        <f>IF(I100 ="",0,H100*VLOOKUP(I100,Mats!$A$2:$B$998,2,FALSE))*IF(R100="",1,VLOOKUP(R100,Konfig!$C$7:$D$8,2,FALSE))</f>
        <v>0</v>
      </c>
      <c r="M100" s="1">
        <f>IF(L100 ="",0,K100*VLOOKUP(L100,Mats!$A$2:$B$998,2,FALSE))*IF(R100="",1,VLOOKUP(R100,Konfig!$C$7:$D$8,2,FALSE))</f>
        <v>0</v>
      </c>
      <c r="P100" s="1">
        <f>IF(O100 ="",0,N100*VLOOKUP(O100,Mats!$A$2:$B$998,2,FALSE))*IF(R100="",1,VLOOKUP(R100,Konfig!$C$7:$D$8,2,FALSE))</f>
        <v>0</v>
      </c>
      <c r="Q100" t="str">
        <f t="shared" si="2"/>
        <v/>
      </c>
      <c r="R100" t="s">
        <v>22</v>
      </c>
    </row>
    <row r="101" spans="1:18" x14ac:dyDescent="0.25">
      <c r="A101" s="1"/>
      <c r="D101" s="1">
        <f>IF(C101 ="",0,B101*VLOOKUP(C101,Mats!$A$2:$B$998,2,FALSE))*IF(R101="",1,VLOOKUP(R101,Konfig!$C$7:$D$8,2,FALSE))</f>
        <v>0</v>
      </c>
      <c r="G101" s="1">
        <f>IF(F101 ="",0,E101*VLOOKUP(F101,Mats!$A$2:$B$998,2,FALSE))*IF(R101="",1,VLOOKUP(R101,Konfig!$C$7:$D$8,2,FALSE))</f>
        <v>0</v>
      </c>
      <c r="J101" s="1">
        <f>IF(I101 ="",0,H101*VLOOKUP(I101,Mats!$A$2:$B$998,2,FALSE))*IF(R101="",1,VLOOKUP(R101,Konfig!$C$7:$D$8,2,FALSE))</f>
        <v>0</v>
      </c>
      <c r="M101" s="1">
        <f>IF(L101 ="",0,K101*VLOOKUP(L101,Mats!$A$2:$B$998,2,FALSE))*IF(R101="",1,VLOOKUP(R101,Konfig!$C$7:$D$8,2,FALSE))</f>
        <v>0</v>
      </c>
      <c r="P101" s="1">
        <f>IF(O101 ="",0,N101*VLOOKUP(O101,Mats!$A$2:$B$998,2,FALSE))*IF(R101="",1,VLOOKUP(R101,Konfig!$C$7:$D$8,2,FALSE))</f>
        <v>0</v>
      </c>
      <c r="Q101" t="str">
        <f t="shared" si="2"/>
        <v/>
      </c>
      <c r="R101" t="s">
        <v>22</v>
      </c>
    </row>
    <row r="102" spans="1:18" x14ac:dyDescent="0.25">
      <c r="A102" s="1"/>
      <c r="D102" s="1">
        <f>IF(C102 ="",0,B102*VLOOKUP(C102,Mats!$A$2:$B$998,2,FALSE))*IF(R102="",1,VLOOKUP(R102,Konfig!$C$7:$D$8,2,FALSE))</f>
        <v>0</v>
      </c>
      <c r="G102" s="1">
        <f>IF(F102 ="",0,E102*VLOOKUP(F102,Mats!$A$2:$B$998,2,FALSE))*IF(R102="",1,VLOOKUP(R102,Konfig!$C$7:$D$8,2,FALSE))</f>
        <v>0</v>
      </c>
      <c r="J102" s="1">
        <f>IF(I102 ="",0,H102*VLOOKUP(I102,Mats!$A$2:$B$998,2,FALSE))*IF(R102="",1,VLOOKUP(R102,Konfig!$C$7:$D$8,2,FALSE))</f>
        <v>0</v>
      </c>
      <c r="M102" s="1">
        <f>IF(L102 ="",0,K102*VLOOKUP(L102,Mats!$A$2:$B$998,2,FALSE))*IF(R102="",1,VLOOKUP(R102,Konfig!$C$7:$D$8,2,FALSE))</f>
        <v>0</v>
      </c>
      <c r="P102" s="1">
        <f>IF(O102 ="",0,N102*VLOOKUP(O102,Mats!$A$2:$B$998,2,FALSE))*IF(R102="",1,VLOOKUP(R102,Konfig!$C$7:$D$8,2,FALSE))</f>
        <v>0</v>
      </c>
      <c r="Q102" t="str">
        <f t="shared" si="2"/>
        <v/>
      </c>
      <c r="R102" t="s">
        <v>22</v>
      </c>
    </row>
    <row r="103" spans="1:18" x14ac:dyDescent="0.25">
      <c r="A103" s="1"/>
      <c r="D103" s="1">
        <f>IF(C103 ="",0,B103*VLOOKUP(C103,Mats!$A$2:$B$998,2,FALSE))*IF(R103="",1,VLOOKUP(R103,Konfig!$C$7:$D$8,2,FALSE))</f>
        <v>0</v>
      </c>
      <c r="G103" s="1">
        <f>IF(F103 ="",0,E103*VLOOKUP(F103,Mats!$A$2:$B$998,2,FALSE))*IF(R103="",1,VLOOKUP(R103,Konfig!$C$7:$D$8,2,FALSE))</f>
        <v>0</v>
      </c>
      <c r="J103" s="1">
        <f>IF(I103 ="",0,H103*VLOOKUP(I103,Mats!$A$2:$B$998,2,FALSE))*IF(R103="",1,VLOOKUP(R103,Konfig!$C$7:$D$8,2,FALSE))</f>
        <v>0</v>
      </c>
      <c r="M103" s="1">
        <f>IF(L103 ="",0,K103*VLOOKUP(L103,Mats!$A$2:$B$998,2,FALSE))*IF(R103="",1,VLOOKUP(R103,Konfig!$C$7:$D$8,2,FALSE))</f>
        <v>0</v>
      </c>
      <c r="P103" s="1">
        <f>IF(O103 ="",0,N103*VLOOKUP(O103,Mats!$A$2:$B$998,2,FALSE))*IF(R103="",1,VLOOKUP(R103,Konfig!$C$7:$D$8,2,FALSE))</f>
        <v>0</v>
      </c>
      <c r="Q103" t="str">
        <f t="shared" si="2"/>
        <v/>
      </c>
      <c r="R103" t="s">
        <v>22</v>
      </c>
    </row>
    <row r="104" spans="1:18" x14ac:dyDescent="0.25">
      <c r="A104" s="1"/>
      <c r="D104" s="1">
        <f>IF(C104 ="",0,B104*VLOOKUP(C104,Mats!$A$2:$B$998,2,FALSE))*IF(R104="",1,VLOOKUP(R104,Konfig!$C$7:$D$8,2,FALSE))</f>
        <v>0</v>
      </c>
      <c r="G104" s="1">
        <f>IF(F104 ="",0,E104*VLOOKUP(F104,Mats!$A$2:$B$998,2,FALSE))*IF(R104="",1,VLOOKUP(R104,Konfig!$C$7:$D$8,2,FALSE))</f>
        <v>0</v>
      </c>
      <c r="J104" s="1">
        <f>IF(I104 ="",0,H104*VLOOKUP(I104,Mats!$A$2:$B$998,2,FALSE))*IF(R104="",1,VLOOKUP(R104,Konfig!$C$7:$D$8,2,FALSE))</f>
        <v>0</v>
      </c>
      <c r="M104" s="1">
        <f>IF(L104 ="",0,K104*VLOOKUP(L104,Mats!$A$2:$B$998,2,FALSE))*IF(R104="",1,VLOOKUP(R104,Konfig!$C$7:$D$8,2,FALSE))</f>
        <v>0</v>
      </c>
      <c r="P104" s="1">
        <f>IF(O104 ="",0,N104*VLOOKUP(O104,Mats!$A$2:$B$998,2,FALSE))*IF(R104="",1,VLOOKUP(R104,Konfig!$C$7:$D$8,2,FALSE))</f>
        <v>0</v>
      </c>
      <c r="Q104" t="str">
        <f t="shared" si="2"/>
        <v/>
      </c>
      <c r="R104" t="s">
        <v>22</v>
      </c>
    </row>
    <row r="105" spans="1:18" x14ac:dyDescent="0.25">
      <c r="A105" s="1"/>
      <c r="D105" s="1">
        <f>IF(C105 ="",0,B105*VLOOKUP(C105,Mats!$A$2:$B$998,2,FALSE))*IF(R105="",1,VLOOKUP(R105,Konfig!$C$7:$D$8,2,FALSE))</f>
        <v>0</v>
      </c>
      <c r="G105" s="1">
        <f>IF(F105 ="",0,E105*VLOOKUP(F105,Mats!$A$2:$B$998,2,FALSE))*IF(R105="",1,VLOOKUP(R105,Konfig!$C$7:$D$8,2,FALSE))</f>
        <v>0</v>
      </c>
      <c r="J105" s="1">
        <f>IF(I105 ="",0,H105*VLOOKUP(I105,Mats!$A$2:$B$998,2,FALSE))*IF(R105="",1,VLOOKUP(R105,Konfig!$C$7:$D$8,2,FALSE))</f>
        <v>0</v>
      </c>
      <c r="M105" s="1">
        <f>IF(L105 ="",0,K105*VLOOKUP(L105,Mats!$A$2:$B$998,2,FALSE))*IF(R105="",1,VLOOKUP(R105,Konfig!$C$7:$D$8,2,FALSE))</f>
        <v>0</v>
      </c>
      <c r="P105" s="1">
        <f>IF(O105 ="",0,N105*VLOOKUP(O105,Mats!$A$2:$B$998,2,FALSE))*IF(R105="",1,VLOOKUP(R105,Konfig!$C$7:$D$8,2,FALSE))</f>
        <v>0</v>
      </c>
      <c r="Q105" t="str">
        <f t="shared" si="2"/>
        <v/>
      </c>
      <c r="R105" t="s">
        <v>22</v>
      </c>
    </row>
    <row r="106" spans="1:18" x14ac:dyDescent="0.25">
      <c r="A106" s="1"/>
      <c r="D106" s="1">
        <f>IF(C106 ="",0,B106*VLOOKUP(C106,Mats!$A$2:$B$998,2,FALSE))*IF(R106="",1,VLOOKUP(R106,Konfig!$C$7:$D$8,2,FALSE))</f>
        <v>0</v>
      </c>
      <c r="G106" s="1">
        <f>IF(F106 ="",0,E106*VLOOKUP(F106,Mats!$A$2:$B$998,2,FALSE))*IF(R106="",1,VLOOKUP(R106,Konfig!$C$7:$D$8,2,FALSE))</f>
        <v>0</v>
      </c>
      <c r="J106" s="1">
        <f>IF(I106 ="",0,H106*VLOOKUP(I106,Mats!$A$2:$B$998,2,FALSE))*IF(R106="",1,VLOOKUP(R106,Konfig!$C$7:$D$8,2,FALSE))</f>
        <v>0</v>
      </c>
      <c r="M106" s="1">
        <f>IF(L106 ="",0,K106*VLOOKUP(L106,Mats!$A$2:$B$998,2,FALSE))*IF(R106="",1,VLOOKUP(R106,Konfig!$C$7:$D$8,2,FALSE))</f>
        <v>0</v>
      </c>
      <c r="P106" s="1">
        <f>IF(O106 ="",0,N106*VLOOKUP(O106,Mats!$A$2:$B$998,2,FALSE))*IF(R106="",1,VLOOKUP(R106,Konfig!$C$7:$D$8,2,FALSE))</f>
        <v>0</v>
      </c>
      <c r="Q106" t="str">
        <f t="shared" si="2"/>
        <v/>
      </c>
      <c r="R106" t="s">
        <v>22</v>
      </c>
    </row>
    <row r="107" spans="1:18" x14ac:dyDescent="0.25">
      <c r="A107" s="1"/>
      <c r="D107" s="1">
        <f>IF(C107 ="",0,B107*VLOOKUP(C107,Mats!$A$2:$B$998,2,FALSE))*IF(R107="",1,VLOOKUP(R107,Konfig!$C$7:$D$8,2,FALSE))</f>
        <v>0</v>
      </c>
      <c r="G107" s="1">
        <f>IF(F107 ="",0,E107*VLOOKUP(F107,Mats!$A$2:$B$998,2,FALSE))*IF(R107="",1,VLOOKUP(R107,Konfig!$C$7:$D$8,2,FALSE))</f>
        <v>0</v>
      </c>
      <c r="J107" s="1">
        <f>IF(I107 ="",0,H107*VLOOKUP(I107,Mats!$A$2:$B$998,2,FALSE))*IF(R107="",1,VLOOKUP(R107,Konfig!$C$7:$D$8,2,FALSE))</f>
        <v>0</v>
      </c>
      <c r="M107" s="1">
        <f>IF(L107 ="",0,K107*VLOOKUP(L107,Mats!$A$2:$B$998,2,FALSE))*IF(R107="",1,VLOOKUP(R107,Konfig!$C$7:$D$8,2,FALSE))</f>
        <v>0</v>
      </c>
      <c r="P107" s="1">
        <f>IF(O107 ="",0,N107*VLOOKUP(O107,Mats!$A$2:$B$998,2,FALSE))*IF(R107="",1,VLOOKUP(R107,Konfig!$C$7:$D$8,2,FALSE))</f>
        <v>0</v>
      </c>
      <c r="Q107" t="str">
        <f t="shared" si="2"/>
        <v/>
      </c>
      <c r="R107" t="s">
        <v>22</v>
      </c>
    </row>
    <row r="108" spans="1:18" x14ac:dyDescent="0.25">
      <c r="A108" s="1"/>
      <c r="D108" s="1">
        <f>IF(C108 ="",0,B108*VLOOKUP(C108,Mats!$A$2:$B$998,2,FALSE))*IF(R108="",1,VLOOKUP(R108,Konfig!$C$7:$D$8,2,FALSE))</f>
        <v>0</v>
      </c>
      <c r="G108" s="1">
        <f>IF(F108 ="",0,E108*VLOOKUP(F108,Mats!$A$2:$B$998,2,FALSE))*IF(R108="",1,VLOOKUP(R108,Konfig!$C$7:$D$8,2,FALSE))</f>
        <v>0</v>
      </c>
      <c r="J108" s="1">
        <f>IF(I108 ="",0,H108*VLOOKUP(I108,Mats!$A$2:$B$998,2,FALSE))*IF(R108="",1,VLOOKUP(R108,Konfig!$C$7:$D$8,2,FALSE))</f>
        <v>0</v>
      </c>
      <c r="M108" s="1">
        <f>IF(L108 ="",0,K108*VLOOKUP(L108,Mats!$A$2:$B$998,2,FALSE))*IF(R108="",1,VLOOKUP(R108,Konfig!$C$7:$D$8,2,FALSE))</f>
        <v>0</v>
      </c>
      <c r="P108" s="1">
        <f>IF(O108 ="",0,N108*VLOOKUP(O108,Mats!$A$2:$B$998,2,FALSE))*IF(R108="",1,VLOOKUP(R108,Konfig!$C$7:$D$8,2,FALSE))</f>
        <v>0</v>
      </c>
      <c r="Q108" t="str">
        <f t="shared" si="2"/>
        <v/>
      </c>
      <c r="R108" t="s">
        <v>22</v>
      </c>
    </row>
    <row r="109" spans="1:18" x14ac:dyDescent="0.25">
      <c r="A109" s="1"/>
      <c r="D109" s="1">
        <f>IF(C109 ="",0,B109*VLOOKUP(C109,Mats!$A$2:$B$998,2,FALSE))*IF(R109="",1,VLOOKUP(R109,Konfig!$C$7:$D$8,2,FALSE))</f>
        <v>0</v>
      </c>
      <c r="G109" s="1">
        <f>IF(F109 ="",0,E109*VLOOKUP(F109,Mats!$A$2:$B$998,2,FALSE))*IF(R109="",1,VLOOKUP(R109,Konfig!$C$7:$D$8,2,FALSE))</f>
        <v>0</v>
      </c>
      <c r="J109" s="1">
        <f>IF(I109 ="",0,H109*VLOOKUP(I109,Mats!$A$2:$B$998,2,FALSE))*IF(R109="",1,VLOOKUP(R109,Konfig!$C$7:$D$8,2,FALSE))</f>
        <v>0</v>
      </c>
      <c r="M109" s="1">
        <f>IF(L109 ="",0,K109*VLOOKUP(L109,Mats!$A$2:$B$998,2,FALSE))*IF(R109="",1,VLOOKUP(R109,Konfig!$C$7:$D$8,2,FALSE))</f>
        <v>0</v>
      </c>
      <c r="P109" s="1">
        <f>IF(O109 ="",0,N109*VLOOKUP(O109,Mats!$A$2:$B$998,2,FALSE))*IF(R109="",1,VLOOKUP(R109,Konfig!$C$7:$D$8,2,FALSE))</f>
        <v>0</v>
      </c>
      <c r="Q109" t="str">
        <f t="shared" si="2"/>
        <v/>
      </c>
      <c r="R109" t="s">
        <v>22</v>
      </c>
    </row>
    <row r="110" spans="1:18" x14ac:dyDescent="0.25">
      <c r="A110" s="1"/>
      <c r="D110" s="1">
        <f>IF(C110 ="",0,B110*VLOOKUP(C110,Mats!$A$2:$B$998,2,FALSE))*IF(R110="",1,VLOOKUP(R110,Konfig!$C$7:$D$8,2,FALSE))</f>
        <v>0</v>
      </c>
      <c r="G110" s="1">
        <f>IF(F110 ="",0,E110*VLOOKUP(F110,Mats!$A$2:$B$998,2,FALSE))*IF(R110="",1,VLOOKUP(R110,Konfig!$C$7:$D$8,2,FALSE))</f>
        <v>0</v>
      </c>
      <c r="J110" s="1">
        <f>IF(I110 ="",0,H110*VLOOKUP(I110,Mats!$A$2:$B$998,2,FALSE))*IF(R110="",1,VLOOKUP(R110,Konfig!$C$7:$D$8,2,FALSE))</f>
        <v>0</v>
      </c>
      <c r="M110" s="1">
        <f>IF(L110 ="",0,K110*VLOOKUP(L110,Mats!$A$2:$B$998,2,FALSE))*IF(R110="",1,VLOOKUP(R110,Konfig!$C$7:$D$8,2,FALSE))</f>
        <v>0</v>
      </c>
      <c r="P110" s="1">
        <f>IF(O110 ="",0,N110*VLOOKUP(O110,Mats!$A$2:$B$998,2,FALSE))*IF(R110="",1,VLOOKUP(R110,Konfig!$C$7:$D$8,2,FALSE))</f>
        <v>0</v>
      </c>
      <c r="Q110" t="str">
        <f t="shared" si="2"/>
        <v/>
      </c>
      <c r="R110" t="s">
        <v>22</v>
      </c>
    </row>
    <row r="111" spans="1:18" x14ac:dyDescent="0.25">
      <c r="A111" s="1"/>
      <c r="D111" s="1">
        <f>IF(C111 ="",0,B111*VLOOKUP(C111,Mats!$A$2:$B$998,2,FALSE))*IF(R111="",1,VLOOKUP(R111,Konfig!$C$7:$D$8,2,FALSE))</f>
        <v>0</v>
      </c>
      <c r="G111" s="1">
        <f>IF(F111 ="",0,E111*VLOOKUP(F111,Mats!$A$2:$B$998,2,FALSE))*IF(R111="",1,VLOOKUP(R111,Konfig!$C$7:$D$8,2,FALSE))</f>
        <v>0</v>
      </c>
      <c r="J111" s="1">
        <f>IF(I111 ="",0,H111*VLOOKUP(I111,Mats!$A$2:$B$998,2,FALSE))*IF(R111="",1,VLOOKUP(R111,Konfig!$C$7:$D$8,2,FALSE))</f>
        <v>0</v>
      </c>
      <c r="M111" s="1">
        <f>IF(L111 ="",0,K111*VLOOKUP(L111,Mats!$A$2:$B$998,2,FALSE))*IF(R111="",1,VLOOKUP(R111,Konfig!$C$7:$D$8,2,FALSE))</f>
        <v>0</v>
      </c>
      <c r="P111" s="1">
        <f>IF(O111 ="",0,N111*VLOOKUP(O111,Mats!$A$2:$B$998,2,FALSE))*IF(R111="",1,VLOOKUP(R111,Konfig!$C$7:$D$8,2,FALSE))</f>
        <v>0</v>
      </c>
      <c r="Q111" t="str">
        <f t="shared" si="2"/>
        <v/>
      </c>
      <c r="R111" t="s">
        <v>22</v>
      </c>
    </row>
    <row r="112" spans="1:18" x14ac:dyDescent="0.25">
      <c r="A112" s="1"/>
      <c r="D112" s="1">
        <f>IF(C112 ="",0,B112*VLOOKUP(C112,Mats!$A$2:$B$998,2,FALSE))*IF(R112="",1,VLOOKUP(R112,Konfig!$C$7:$D$8,2,FALSE))</f>
        <v>0</v>
      </c>
      <c r="G112" s="1">
        <f>IF(F112 ="",0,E112*VLOOKUP(F112,Mats!$A$2:$B$998,2,FALSE))*IF(R112="",1,VLOOKUP(R112,Konfig!$C$7:$D$8,2,FALSE))</f>
        <v>0</v>
      </c>
      <c r="J112" s="1">
        <f>IF(I112 ="",0,H112*VLOOKUP(I112,Mats!$A$2:$B$998,2,FALSE))*IF(R112="",1,VLOOKUP(R112,Konfig!$C$7:$D$8,2,FALSE))</f>
        <v>0</v>
      </c>
      <c r="M112" s="1">
        <f>IF(L112 ="",0,K112*VLOOKUP(L112,Mats!$A$2:$B$998,2,FALSE))*IF(R112="",1,VLOOKUP(R112,Konfig!$C$7:$D$8,2,FALSE))</f>
        <v>0</v>
      </c>
      <c r="P112" s="1">
        <f>IF(O112 ="",0,N112*VLOOKUP(O112,Mats!$A$2:$B$998,2,FALSE))*IF(R112="",1,VLOOKUP(R112,Konfig!$C$7:$D$8,2,FALSE))</f>
        <v>0</v>
      </c>
      <c r="Q112" t="str">
        <f t="shared" si="2"/>
        <v/>
      </c>
      <c r="R112" t="s">
        <v>22</v>
      </c>
    </row>
    <row r="113" spans="1:18" x14ac:dyDescent="0.25">
      <c r="A113" s="1"/>
      <c r="D113" s="1">
        <f>IF(C113 ="",0,B113*VLOOKUP(C113,Mats!$A$2:$B$998,2,FALSE))*IF(R113="",1,VLOOKUP(R113,Konfig!$C$7:$D$8,2,FALSE))</f>
        <v>0</v>
      </c>
      <c r="G113" s="1">
        <f>IF(F113 ="",0,E113*VLOOKUP(F113,Mats!$A$2:$B$998,2,FALSE))*IF(R113="",1,VLOOKUP(R113,Konfig!$C$7:$D$8,2,FALSE))</f>
        <v>0</v>
      </c>
      <c r="J113" s="1">
        <f>IF(I113 ="",0,H113*VLOOKUP(I113,Mats!$A$2:$B$998,2,FALSE))*IF(R113="",1,VLOOKUP(R113,Konfig!$C$7:$D$8,2,FALSE))</f>
        <v>0</v>
      </c>
      <c r="M113" s="1">
        <f>IF(L113 ="",0,K113*VLOOKUP(L113,Mats!$A$2:$B$998,2,FALSE))*IF(R113="",1,VLOOKUP(R113,Konfig!$C$7:$D$8,2,FALSE))</f>
        <v>0</v>
      </c>
      <c r="P113" s="1">
        <f>IF(O113 ="",0,N113*VLOOKUP(O113,Mats!$A$2:$B$998,2,FALSE))*IF(R113="",1,VLOOKUP(R113,Konfig!$C$7:$D$8,2,FALSE))</f>
        <v>0</v>
      </c>
      <c r="Q113" t="str">
        <f t="shared" si="2"/>
        <v/>
      </c>
      <c r="R113" t="s">
        <v>22</v>
      </c>
    </row>
    <row r="114" spans="1:18" x14ac:dyDescent="0.25">
      <c r="A114" s="1"/>
      <c r="D114" s="1">
        <f>IF(C114 ="",0,B114*VLOOKUP(C114,Mats!$A$2:$B$998,2,FALSE))*IF(R114="",1,VLOOKUP(R114,Konfig!$C$7:$D$8,2,FALSE))</f>
        <v>0</v>
      </c>
      <c r="G114" s="1">
        <f>IF(F114 ="",0,E114*VLOOKUP(F114,Mats!$A$2:$B$998,2,FALSE))*IF(R114="",1,VLOOKUP(R114,Konfig!$C$7:$D$8,2,FALSE))</f>
        <v>0</v>
      </c>
      <c r="J114" s="1">
        <f>IF(I114 ="",0,H114*VLOOKUP(I114,Mats!$A$2:$B$998,2,FALSE))*IF(R114="",1,VLOOKUP(R114,Konfig!$C$7:$D$8,2,FALSE))</f>
        <v>0</v>
      </c>
      <c r="M114" s="1">
        <f>IF(L114 ="",0,K114*VLOOKUP(L114,Mats!$A$2:$B$998,2,FALSE))*IF(R114="",1,VLOOKUP(R114,Konfig!$C$7:$D$8,2,FALSE))</f>
        <v>0</v>
      </c>
      <c r="P114" s="1">
        <f>IF(O114 ="",0,N114*VLOOKUP(O114,Mats!$A$2:$B$998,2,FALSE))*IF(R114="",1,VLOOKUP(R114,Konfig!$C$7:$D$8,2,FALSE))</f>
        <v>0</v>
      </c>
      <c r="Q114" t="str">
        <f t="shared" si="2"/>
        <v/>
      </c>
      <c r="R114" t="s">
        <v>22</v>
      </c>
    </row>
    <row r="115" spans="1:18" x14ac:dyDescent="0.25">
      <c r="A115" s="1"/>
      <c r="D115" s="1">
        <f>IF(C115 ="",0,B115*VLOOKUP(C115,Mats!$A$2:$B$998,2,FALSE))*IF(R115="",1,VLOOKUP(R115,Konfig!$C$7:$D$8,2,FALSE))</f>
        <v>0</v>
      </c>
      <c r="G115" s="1">
        <f>IF(F115 ="",0,E115*VLOOKUP(F115,Mats!$A$2:$B$998,2,FALSE))*IF(R115="",1,VLOOKUP(R115,Konfig!$C$7:$D$8,2,FALSE))</f>
        <v>0</v>
      </c>
      <c r="J115" s="1">
        <f>IF(I115 ="",0,H115*VLOOKUP(I115,Mats!$A$2:$B$998,2,FALSE))*IF(R115="",1,VLOOKUP(R115,Konfig!$C$7:$D$8,2,FALSE))</f>
        <v>0</v>
      </c>
      <c r="M115" s="1">
        <f>IF(L115 ="",0,K115*VLOOKUP(L115,Mats!$A$2:$B$998,2,FALSE))*IF(R115="",1,VLOOKUP(R115,Konfig!$C$7:$D$8,2,FALSE))</f>
        <v>0</v>
      </c>
      <c r="P115" s="1">
        <f>IF(O115 ="",0,N115*VLOOKUP(O115,Mats!$A$2:$B$998,2,FALSE))*IF(R115="",1,VLOOKUP(R115,Konfig!$C$7:$D$8,2,FALSE))</f>
        <v>0</v>
      </c>
      <c r="Q115" t="str">
        <f t="shared" si="2"/>
        <v/>
      </c>
      <c r="R115" t="s">
        <v>22</v>
      </c>
    </row>
    <row r="116" spans="1:18" x14ac:dyDescent="0.25">
      <c r="A116" s="1"/>
      <c r="D116" s="1">
        <f>IF(C116 ="",0,B116*VLOOKUP(C116,Mats!$A$2:$B$998,2,FALSE))*IF(R116="",1,VLOOKUP(R116,Konfig!$C$7:$D$8,2,FALSE))</f>
        <v>0</v>
      </c>
      <c r="G116" s="1">
        <f>IF(F116 ="",0,E116*VLOOKUP(F116,Mats!$A$2:$B$998,2,FALSE))*IF(R116="",1,VLOOKUP(R116,Konfig!$C$7:$D$8,2,FALSE))</f>
        <v>0</v>
      </c>
      <c r="J116" s="1">
        <f>IF(I116 ="",0,H116*VLOOKUP(I116,Mats!$A$2:$B$998,2,FALSE))*IF(R116="",1,VLOOKUP(R116,Konfig!$C$7:$D$8,2,FALSE))</f>
        <v>0</v>
      </c>
      <c r="M116" s="1">
        <f>IF(L116 ="",0,K116*VLOOKUP(L116,Mats!$A$2:$B$998,2,FALSE))*IF(R116="",1,VLOOKUP(R116,Konfig!$C$7:$D$8,2,FALSE))</f>
        <v>0</v>
      </c>
      <c r="P116" s="1">
        <f>IF(O116 ="",0,N116*VLOOKUP(O116,Mats!$A$2:$B$998,2,FALSE))*IF(R116="",1,VLOOKUP(R116,Konfig!$C$7:$D$8,2,FALSE))</f>
        <v>0</v>
      </c>
      <c r="Q116" t="str">
        <f t="shared" si="2"/>
        <v/>
      </c>
      <c r="R116" t="s">
        <v>22</v>
      </c>
    </row>
    <row r="117" spans="1:18" x14ac:dyDescent="0.25">
      <c r="A117" s="1"/>
      <c r="D117" s="1">
        <f>IF(C117 ="",0,B117*VLOOKUP(C117,Mats!$A$2:$B$998,2,FALSE))*IF(R117="",1,VLOOKUP(R117,Konfig!$C$7:$D$8,2,FALSE))</f>
        <v>0</v>
      </c>
      <c r="G117" s="1">
        <f>IF(F117 ="",0,E117*VLOOKUP(F117,Mats!$A$2:$B$998,2,FALSE))*IF(R117="",1,VLOOKUP(R117,Konfig!$C$7:$D$8,2,FALSE))</f>
        <v>0</v>
      </c>
      <c r="J117" s="1">
        <f>IF(I117 ="",0,H117*VLOOKUP(I117,Mats!$A$2:$B$998,2,FALSE))*IF(R117="",1,VLOOKUP(R117,Konfig!$C$7:$D$8,2,FALSE))</f>
        <v>0</v>
      </c>
      <c r="M117" s="1">
        <f>IF(L117 ="",0,K117*VLOOKUP(L117,Mats!$A$2:$B$998,2,FALSE))*IF(R117="",1,VLOOKUP(R117,Konfig!$C$7:$D$8,2,FALSE))</f>
        <v>0</v>
      </c>
      <c r="P117" s="1">
        <f>IF(O117 ="",0,N117*VLOOKUP(O117,Mats!$A$2:$B$998,2,FALSE))*IF(R117="",1,VLOOKUP(R117,Konfig!$C$7:$D$8,2,FALSE))</f>
        <v>0</v>
      </c>
      <c r="Q117" t="str">
        <f t="shared" si="2"/>
        <v/>
      </c>
      <c r="R117" t="s">
        <v>22</v>
      </c>
    </row>
    <row r="118" spans="1:18" x14ac:dyDescent="0.25">
      <c r="A118" s="1"/>
      <c r="D118" s="1">
        <f>IF(C118 ="",0,B118*VLOOKUP(C118,Mats!$A$2:$B$998,2,FALSE))*IF(R118="",1,VLOOKUP(R118,Konfig!$C$7:$D$8,2,FALSE))</f>
        <v>0</v>
      </c>
      <c r="G118" s="1">
        <f>IF(F118 ="",0,E118*VLOOKUP(F118,Mats!$A$2:$B$998,2,FALSE))*IF(R118="",1,VLOOKUP(R118,Konfig!$C$7:$D$8,2,FALSE))</f>
        <v>0</v>
      </c>
      <c r="J118" s="1">
        <f>IF(I118 ="",0,H118*VLOOKUP(I118,Mats!$A$2:$B$998,2,FALSE))*IF(R118="",1,VLOOKUP(R118,Konfig!$C$7:$D$8,2,FALSE))</f>
        <v>0</v>
      </c>
      <c r="M118" s="1">
        <f>IF(L118 ="",0,K118*VLOOKUP(L118,Mats!$A$2:$B$998,2,FALSE))*IF(R118="",1,VLOOKUP(R118,Konfig!$C$7:$D$8,2,FALSE))</f>
        <v>0</v>
      </c>
      <c r="P118" s="1">
        <f>IF(O118 ="",0,N118*VLOOKUP(O118,Mats!$A$2:$B$998,2,FALSE))*IF(R118="",1,VLOOKUP(R118,Konfig!$C$7:$D$8,2,FALSE))</f>
        <v>0</v>
      </c>
      <c r="Q118" t="str">
        <f t="shared" si="2"/>
        <v/>
      </c>
      <c r="R118" t="s">
        <v>22</v>
      </c>
    </row>
    <row r="119" spans="1:18" x14ac:dyDescent="0.25">
      <c r="A119" s="1"/>
      <c r="D119" s="1">
        <f>IF(C119 ="",0,B119*VLOOKUP(C119,Mats!$A$2:$B$998,2,FALSE))*IF(R119="",1,VLOOKUP(R119,Konfig!$C$7:$D$8,2,FALSE))</f>
        <v>0</v>
      </c>
      <c r="G119" s="1">
        <f>IF(F119 ="",0,E119*VLOOKUP(F119,Mats!$A$2:$B$998,2,FALSE))*IF(R119="",1,VLOOKUP(R119,Konfig!$C$7:$D$8,2,FALSE))</f>
        <v>0</v>
      </c>
      <c r="J119" s="1">
        <f>IF(I119 ="",0,H119*VLOOKUP(I119,Mats!$A$2:$B$998,2,FALSE))*IF(R119="",1,VLOOKUP(R119,Konfig!$C$7:$D$8,2,FALSE))</f>
        <v>0</v>
      </c>
      <c r="M119" s="1">
        <f>IF(L119 ="",0,K119*VLOOKUP(L119,Mats!$A$2:$B$998,2,FALSE))*IF(R119="",1,VLOOKUP(R119,Konfig!$C$7:$D$8,2,FALSE))</f>
        <v>0</v>
      </c>
      <c r="P119" s="1">
        <f>IF(O119 ="",0,N119*VLOOKUP(O119,Mats!$A$2:$B$998,2,FALSE))*IF(R119="",1,VLOOKUP(R119,Konfig!$C$7:$D$8,2,FALSE))</f>
        <v>0</v>
      </c>
      <c r="Q119" t="str">
        <f t="shared" si="2"/>
        <v/>
      </c>
      <c r="R119" t="s">
        <v>22</v>
      </c>
    </row>
    <row r="120" spans="1:18" x14ac:dyDescent="0.25">
      <c r="A120" s="1"/>
      <c r="D120" s="1">
        <f>IF(C120 ="",0,B120*VLOOKUP(C120,Mats!$A$2:$B$998,2,FALSE))*IF(R120="",1,VLOOKUP(R120,Konfig!$C$7:$D$8,2,FALSE))</f>
        <v>0</v>
      </c>
      <c r="G120" s="1">
        <f>IF(F120 ="",0,E120*VLOOKUP(F120,Mats!$A$2:$B$998,2,FALSE))*IF(R120="",1,VLOOKUP(R120,Konfig!$C$7:$D$8,2,FALSE))</f>
        <v>0</v>
      </c>
      <c r="J120" s="1">
        <f>IF(I120 ="",0,H120*VLOOKUP(I120,Mats!$A$2:$B$998,2,FALSE))*IF(R120="",1,VLOOKUP(R120,Konfig!$C$7:$D$8,2,FALSE))</f>
        <v>0</v>
      </c>
      <c r="M120" s="1">
        <f>IF(L120 ="",0,K120*VLOOKUP(L120,Mats!$A$2:$B$998,2,FALSE))*IF(R120="",1,VLOOKUP(R120,Konfig!$C$7:$D$8,2,FALSE))</f>
        <v>0</v>
      </c>
      <c r="P120" s="1">
        <f>IF(O120 ="",0,N120*VLOOKUP(O120,Mats!$A$2:$B$998,2,FALSE))*IF(R120="",1,VLOOKUP(R120,Konfig!$C$7:$D$8,2,FALSE))</f>
        <v>0</v>
      </c>
      <c r="Q120" t="str">
        <f t="shared" si="2"/>
        <v/>
      </c>
      <c r="R120" t="s">
        <v>22</v>
      </c>
    </row>
    <row r="121" spans="1:18" x14ac:dyDescent="0.25">
      <c r="A121" s="1"/>
      <c r="D121" s="1">
        <f>IF(C121 ="",0,B121*VLOOKUP(C121,Mats!$A$2:$B$998,2,FALSE))*IF(R121="",1,VLOOKUP(R121,Konfig!$C$7:$D$8,2,FALSE))</f>
        <v>0</v>
      </c>
      <c r="G121" s="1">
        <f>IF(F121 ="",0,E121*VLOOKUP(F121,Mats!$A$2:$B$998,2,FALSE))*IF(R121="",1,VLOOKUP(R121,Konfig!$C$7:$D$8,2,FALSE))</f>
        <v>0</v>
      </c>
      <c r="J121" s="1">
        <f>IF(I121 ="",0,H121*VLOOKUP(I121,Mats!$A$2:$B$998,2,FALSE))*IF(R121="",1,VLOOKUP(R121,Konfig!$C$7:$D$8,2,FALSE))</f>
        <v>0</v>
      </c>
      <c r="M121" s="1">
        <f>IF(L121 ="",0,K121*VLOOKUP(L121,Mats!$A$2:$B$998,2,FALSE))*IF(R121="",1,VLOOKUP(R121,Konfig!$C$7:$D$8,2,FALSE))</f>
        <v>0</v>
      </c>
      <c r="P121" s="1">
        <f>IF(O121 ="",0,N121*VLOOKUP(O121,Mats!$A$2:$B$998,2,FALSE))*IF(R121="",1,VLOOKUP(R121,Konfig!$C$7:$D$8,2,FALSE))</f>
        <v>0</v>
      </c>
      <c r="Q121" t="str">
        <f t="shared" si="2"/>
        <v/>
      </c>
      <c r="R121" t="s">
        <v>22</v>
      </c>
    </row>
    <row r="122" spans="1:18" x14ac:dyDescent="0.25">
      <c r="A122" s="1"/>
      <c r="D122" s="1">
        <f>IF(C122 ="",0,B122*VLOOKUP(C122,Mats!$A$2:$B$998,2,FALSE))*IF(R122="",1,VLOOKUP(R122,Konfig!$C$7:$D$8,2,FALSE))</f>
        <v>0</v>
      </c>
      <c r="G122" s="1">
        <f>IF(F122 ="",0,E122*VLOOKUP(F122,Mats!$A$2:$B$998,2,FALSE))*IF(R122="",1,VLOOKUP(R122,Konfig!$C$7:$D$8,2,FALSE))</f>
        <v>0</v>
      </c>
      <c r="J122" s="1">
        <f>IF(I122 ="",0,H122*VLOOKUP(I122,Mats!$A$2:$B$998,2,FALSE))*IF(R122="",1,VLOOKUP(R122,Konfig!$C$7:$D$8,2,FALSE))</f>
        <v>0</v>
      </c>
      <c r="M122" s="1">
        <f>IF(L122 ="",0,K122*VLOOKUP(L122,Mats!$A$2:$B$998,2,FALSE))*IF(R122="",1,VLOOKUP(R122,Konfig!$C$7:$D$8,2,FALSE))</f>
        <v>0</v>
      </c>
      <c r="P122" s="1">
        <f>IF(O122 ="",0,N122*VLOOKUP(O122,Mats!$A$2:$B$998,2,FALSE))*IF(R122="",1,VLOOKUP(R122,Konfig!$C$7:$D$8,2,FALSE))</f>
        <v>0</v>
      </c>
      <c r="Q122" t="str">
        <f t="shared" si="2"/>
        <v/>
      </c>
      <c r="R122" t="s">
        <v>22</v>
      </c>
    </row>
    <row r="123" spans="1:18" x14ac:dyDescent="0.25">
      <c r="A123" s="1"/>
      <c r="D123" s="1">
        <f>IF(C123 ="",0,B123*VLOOKUP(C123,Mats!$A$2:$B$998,2,FALSE))*IF(R123="",1,VLOOKUP(R123,Konfig!$C$7:$D$8,2,FALSE))</f>
        <v>0</v>
      </c>
      <c r="G123" s="1">
        <f>IF(F123 ="",0,E123*VLOOKUP(F123,Mats!$A$2:$B$998,2,FALSE))*IF(R123="",1,VLOOKUP(R123,Konfig!$C$7:$D$8,2,FALSE))</f>
        <v>0</v>
      </c>
      <c r="J123" s="1">
        <f>IF(I123 ="",0,H123*VLOOKUP(I123,Mats!$A$2:$B$998,2,FALSE))*IF(R123="",1,VLOOKUP(R123,Konfig!$C$7:$D$8,2,FALSE))</f>
        <v>0</v>
      </c>
      <c r="M123" s="1">
        <f>IF(L123 ="",0,K123*VLOOKUP(L123,Mats!$A$2:$B$998,2,FALSE))*IF(R123="",1,VLOOKUP(R123,Konfig!$C$7:$D$8,2,FALSE))</f>
        <v>0</v>
      </c>
      <c r="P123" s="1">
        <f>IF(O123 ="",0,N123*VLOOKUP(O123,Mats!$A$2:$B$998,2,FALSE))*IF(R123="",1,VLOOKUP(R123,Konfig!$C$7:$D$8,2,FALSE))</f>
        <v>0</v>
      </c>
      <c r="Q123" t="str">
        <f t="shared" si="2"/>
        <v/>
      </c>
      <c r="R123" t="s">
        <v>22</v>
      </c>
    </row>
    <row r="124" spans="1:18" x14ac:dyDescent="0.25">
      <c r="A124" s="1"/>
      <c r="D124" s="1">
        <f>IF(C124 ="",0,B124*VLOOKUP(C124,Mats!$A$2:$B$998,2,FALSE))*IF(R124="",1,VLOOKUP(R124,Konfig!$C$7:$D$8,2,FALSE))</f>
        <v>0</v>
      </c>
      <c r="G124" s="1">
        <f>IF(F124 ="",0,E124*VLOOKUP(F124,Mats!$A$2:$B$998,2,FALSE))*IF(R124="",1,VLOOKUP(R124,Konfig!$C$7:$D$8,2,FALSE))</f>
        <v>0</v>
      </c>
      <c r="J124" s="1">
        <f>IF(I124 ="",0,H124*VLOOKUP(I124,Mats!$A$2:$B$998,2,FALSE))*IF(R124="",1,VLOOKUP(R124,Konfig!$C$7:$D$8,2,FALSE))</f>
        <v>0</v>
      </c>
      <c r="M124" s="1">
        <f>IF(L124 ="",0,K124*VLOOKUP(L124,Mats!$A$2:$B$998,2,FALSE))*IF(R124="",1,VLOOKUP(R124,Konfig!$C$7:$D$8,2,FALSE))</f>
        <v>0</v>
      </c>
      <c r="P124" s="1">
        <f>IF(O124 ="",0,N124*VLOOKUP(O124,Mats!$A$2:$B$998,2,FALSE))*IF(R124="",1,VLOOKUP(R124,Konfig!$C$7:$D$8,2,FALSE))</f>
        <v>0</v>
      </c>
      <c r="Q124" t="str">
        <f t="shared" si="2"/>
        <v/>
      </c>
      <c r="R124" t="s">
        <v>22</v>
      </c>
    </row>
    <row r="125" spans="1:18" x14ac:dyDescent="0.25">
      <c r="A125" s="1"/>
      <c r="D125" s="1">
        <f>IF(C125 ="",0,B125*VLOOKUP(C125,Mats!$A$2:$B$998,2,FALSE))*IF(R125="",1,VLOOKUP(R125,Konfig!$C$7:$D$8,2,FALSE))</f>
        <v>0</v>
      </c>
      <c r="G125" s="1">
        <f>IF(F125 ="",0,E125*VLOOKUP(F125,Mats!$A$2:$B$998,2,FALSE))*IF(R125="",1,VLOOKUP(R125,Konfig!$C$7:$D$8,2,FALSE))</f>
        <v>0</v>
      </c>
      <c r="J125" s="1">
        <f>IF(I125 ="",0,H125*VLOOKUP(I125,Mats!$A$2:$B$998,2,FALSE))*IF(R125="",1,VLOOKUP(R125,Konfig!$C$7:$D$8,2,FALSE))</f>
        <v>0</v>
      </c>
      <c r="M125" s="1">
        <f>IF(L125 ="",0,K125*VLOOKUP(L125,Mats!$A$2:$B$998,2,FALSE))*IF(R125="",1,VLOOKUP(R125,Konfig!$C$7:$D$8,2,FALSE))</f>
        <v>0</v>
      </c>
      <c r="P125" s="1">
        <f>IF(O125 ="",0,N125*VLOOKUP(O125,Mats!$A$2:$B$998,2,FALSE))*IF(R125="",1,VLOOKUP(R125,Konfig!$C$7:$D$8,2,FALSE))</f>
        <v>0</v>
      </c>
      <c r="Q125" t="str">
        <f t="shared" si="2"/>
        <v/>
      </c>
      <c r="R125" t="s">
        <v>22</v>
      </c>
    </row>
    <row r="126" spans="1:18" x14ac:dyDescent="0.25">
      <c r="A126" s="1"/>
      <c r="D126" s="1">
        <f>IF(C126 ="",0,B126*VLOOKUP(C126,Mats!$A$2:$B$998,2,FALSE))*IF(R126="",1,VLOOKUP(R126,Konfig!$C$7:$D$8,2,FALSE))</f>
        <v>0</v>
      </c>
      <c r="G126" s="1">
        <f>IF(F126 ="",0,E126*VLOOKUP(F126,Mats!$A$2:$B$998,2,FALSE))*IF(R126="",1,VLOOKUP(R126,Konfig!$C$7:$D$8,2,FALSE))</f>
        <v>0</v>
      </c>
      <c r="J126" s="1">
        <f>IF(I126 ="",0,H126*VLOOKUP(I126,Mats!$A$2:$B$998,2,FALSE))*IF(R126="",1,VLOOKUP(R126,Konfig!$C$7:$D$8,2,FALSE))</f>
        <v>0</v>
      </c>
      <c r="M126" s="1">
        <f>IF(L126 ="",0,K126*VLOOKUP(L126,Mats!$A$2:$B$998,2,FALSE))*IF(R126="",1,VLOOKUP(R126,Konfig!$C$7:$D$8,2,FALSE))</f>
        <v>0</v>
      </c>
      <c r="P126" s="1">
        <f>IF(O126 ="",0,N126*VLOOKUP(O126,Mats!$A$2:$B$998,2,FALSE))*IF(R126="",1,VLOOKUP(R126,Konfig!$C$7:$D$8,2,FALSE))</f>
        <v>0</v>
      </c>
      <c r="Q126" t="str">
        <f t="shared" si="2"/>
        <v/>
      </c>
      <c r="R126" t="s">
        <v>22</v>
      </c>
    </row>
    <row r="127" spans="1:18" x14ac:dyDescent="0.25">
      <c r="A127" s="1"/>
      <c r="D127" s="1">
        <f>IF(C127 ="",0,B127*VLOOKUP(C127,Mats!$A$2:$B$998,2,FALSE))*IF(R127="",1,VLOOKUP(R127,Konfig!$C$7:$D$8,2,FALSE))</f>
        <v>0</v>
      </c>
      <c r="G127" s="1">
        <f>IF(F127 ="",0,E127*VLOOKUP(F127,Mats!$A$2:$B$998,2,FALSE))*IF(R127="",1,VLOOKUP(R127,Konfig!$C$7:$D$8,2,FALSE))</f>
        <v>0</v>
      </c>
      <c r="J127" s="1">
        <f>IF(I127 ="",0,H127*VLOOKUP(I127,Mats!$A$2:$B$998,2,FALSE))*IF(R127="",1,VLOOKUP(R127,Konfig!$C$7:$D$8,2,FALSE))</f>
        <v>0</v>
      </c>
      <c r="M127" s="1">
        <f>IF(L127 ="",0,K127*VLOOKUP(L127,Mats!$A$2:$B$998,2,FALSE))*IF(R127="",1,VLOOKUP(R127,Konfig!$C$7:$D$8,2,FALSE))</f>
        <v>0</v>
      </c>
      <c r="P127" s="1">
        <f>IF(O127 ="",0,N127*VLOOKUP(O127,Mats!$A$2:$B$998,2,FALSE))*IF(R127="",1,VLOOKUP(R127,Konfig!$C$7:$D$8,2,FALSE))</f>
        <v>0</v>
      </c>
      <c r="Q127" t="str">
        <f t="shared" si="2"/>
        <v/>
      </c>
      <c r="R127" t="s">
        <v>22</v>
      </c>
    </row>
    <row r="128" spans="1:18" x14ac:dyDescent="0.25">
      <c r="A128" s="1"/>
      <c r="D128" s="1">
        <f>IF(C128 ="",0,B128*VLOOKUP(C128,Mats!$A$2:$B$998,2,FALSE))*IF(R128="",1,VLOOKUP(R128,Konfig!$C$7:$D$8,2,FALSE))</f>
        <v>0</v>
      </c>
      <c r="G128" s="1">
        <f>IF(F128 ="",0,E128*VLOOKUP(F128,Mats!$A$2:$B$998,2,FALSE))*IF(R128="",1,VLOOKUP(R128,Konfig!$C$7:$D$8,2,FALSE))</f>
        <v>0</v>
      </c>
      <c r="J128" s="1">
        <f>IF(I128 ="",0,H128*VLOOKUP(I128,Mats!$A$2:$B$998,2,FALSE))*IF(R128="",1,VLOOKUP(R128,Konfig!$C$7:$D$8,2,FALSE))</f>
        <v>0</v>
      </c>
      <c r="M128" s="1">
        <f>IF(L128 ="",0,K128*VLOOKUP(L128,Mats!$A$2:$B$998,2,FALSE))*IF(R128="",1,VLOOKUP(R128,Konfig!$C$7:$D$8,2,FALSE))</f>
        <v>0</v>
      </c>
      <c r="P128" s="1">
        <f>IF(O128 ="",0,N128*VLOOKUP(O128,Mats!$A$2:$B$998,2,FALSE))*IF(R128="",1,VLOOKUP(R128,Konfig!$C$7:$D$8,2,FALSE))</f>
        <v>0</v>
      </c>
      <c r="Q128" t="str">
        <f t="shared" si="2"/>
        <v/>
      </c>
      <c r="R128" t="s">
        <v>22</v>
      </c>
    </row>
    <row r="129" spans="1:18" x14ac:dyDescent="0.25">
      <c r="A129" s="1"/>
      <c r="D129" s="1">
        <f>IF(C129 ="",0,B129*VLOOKUP(C129,Mats!$A$2:$B$998,2,FALSE))*IF(R129="",1,VLOOKUP(R129,Konfig!$C$7:$D$8,2,FALSE))</f>
        <v>0</v>
      </c>
      <c r="G129" s="1">
        <f>IF(F129 ="",0,E129*VLOOKUP(F129,Mats!$A$2:$B$998,2,FALSE))*IF(R129="",1,VLOOKUP(R129,Konfig!$C$7:$D$8,2,FALSE))</f>
        <v>0</v>
      </c>
      <c r="J129" s="1">
        <f>IF(I129 ="",0,H129*VLOOKUP(I129,Mats!$A$2:$B$998,2,FALSE))*IF(R129="",1,VLOOKUP(R129,Konfig!$C$7:$D$8,2,FALSE))</f>
        <v>0</v>
      </c>
      <c r="M129" s="1">
        <f>IF(L129 ="",0,K129*VLOOKUP(L129,Mats!$A$2:$B$998,2,FALSE))*IF(R129="",1,VLOOKUP(R129,Konfig!$C$7:$D$8,2,FALSE))</f>
        <v>0</v>
      </c>
      <c r="P129" s="1">
        <f>IF(O129 ="",0,N129*VLOOKUP(O129,Mats!$A$2:$B$998,2,FALSE))*IF(R129="",1,VLOOKUP(R129,Konfig!$C$7:$D$8,2,FALSE))</f>
        <v>0</v>
      </c>
      <c r="Q129" t="str">
        <f t="shared" si="2"/>
        <v/>
      </c>
      <c r="R129" t="s">
        <v>22</v>
      </c>
    </row>
    <row r="130" spans="1:18" x14ac:dyDescent="0.25">
      <c r="A130" s="1"/>
      <c r="D130" s="1">
        <f>IF(C130 ="",0,B130*VLOOKUP(C130,Mats!$A$2:$B$998,2,FALSE))*IF(R130="",1,VLOOKUP(R130,Konfig!$C$7:$D$8,2,FALSE))</f>
        <v>0</v>
      </c>
      <c r="G130" s="1">
        <f>IF(F130 ="",0,E130*VLOOKUP(F130,Mats!$A$2:$B$998,2,FALSE))*IF(R130="",1,VLOOKUP(R130,Konfig!$C$7:$D$8,2,FALSE))</f>
        <v>0</v>
      </c>
      <c r="J130" s="1">
        <f>IF(I130 ="",0,H130*VLOOKUP(I130,Mats!$A$2:$B$998,2,FALSE))*IF(R130="",1,VLOOKUP(R130,Konfig!$C$7:$D$8,2,FALSE))</f>
        <v>0</v>
      </c>
      <c r="M130" s="1">
        <f>IF(L130 ="",0,K130*VLOOKUP(L130,Mats!$A$2:$B$998,2,FALSE))*IF(R130="",1,VLOOKUP(R130,Konfig!$C$7:$D$8,2,FALSE))</f>
        <v>0</v>
      </c>
      <c r="P130" s="1">
        <f>IF(O130 ="",0,N130*VLOOKUP(O130,Mats!$A$2:$B$998,2,FALSE))*IF(R130="",1,VLOOKUP(R130,Konfig!$C$7:$D$8,2,FALSE))</f>
        <v>0</v>
      </c>
      <c r="Q130" t="str">
        <f t="shared" si="2"/>
        <v/>
      </c>
      <c r="R130" t="s">
        <v>22</v>
      </c>
    </row>
    <row r="131" spans="1:18" x14ac:dyDescent="0.25">
      <c r="A131" s="1"/>
      <c r="D131" s="1">
        <f>IF(C131 ="",0,B131*VLOOKUP(C131,Mats!$A$2:$B$998,2,FALSE))*IF(R131="",1,VLOOKUP(R131,Konfig!$C$7:$D$8,2,FALSE))</f>
        <v>0</v>
      </c>
      <c r="G131" s="1">
        <f>IF(F131 ="",0,E131*VLOOKUP(F131,Mats!$A$2:$B$998,2,FALSE))*IF(R131="",1,VLOOKUP(R131,Konfig!$C$7:$D$8,2,FALSE))</f>
        <v>0</v>
      </c>
      <c r="J131" s="1">
        <f>IF(I131 ="",0,H131*VLOOKUP(I131,Mats!$A$2:$B$998,2,FALSE))*IF(R131="",1,VLOOKUP(R131,Konfig!$C$7:$D$8,2,FALSE))</f>
        <v>0</v>
      </c>
      <c r="M131" s="1">
        <f>IF(L131 ="",0,K131*VLOOKUP(L131,Mats!$A$2:$B$998,2,FALSE))*IF(R131="",1,VLOOKUP(R131,Konfig!$C$7:$D$8,2,FALSE))</f>
        <v>0</v>
      </c>
      <c r="P131" s="1">
        <f>IF(O131 ="",0,N131*VLOOKUP(O131,Mats!$A$2:$B$998,2,FALSE))*IF(R131="",1,VLOOKUP(R131,Konfig!$C$7:$D$8,2,FALSE))</f>
        <v>0</v>
      </c>
      <c r="Q131" t="str">
        <f t="shared" si="2"/>
        <v/>
      </c>
      <c r="R131" t="s">
        <v>22</v>
      </c>
    </row>
    <row r="132" spans="1:18" x14ac:dyDescent="0.25">
      <c r="A132" s="1"/>
      <c r="D132" s="1">
        <f>IF(C132 ="",0,B132*VLOOKUP(C132,Mats!$A$2:$B$998,2,FALSE))*IF(R132="",1,VLOOKUP(R132,Konfig!$C$7:$D$8,2,FALSE))</f>
        <v>0</v>
      </c>
      <c r="G132" s="1">
        <f>IF(F132 ="",0,E132*VLOOKUP(F132,Mats!$A$2:$B$998,2,FALSE))*IF(R132="",1,VLOOKUP(R132,Konfig!$C$7:$D$8,2,FALSE))</f>
        <v>0</v>
      </c>
      <c r="J132" s="1">
        <f>IF(I132 ="",0,H132*VLOOKUP(I132,Mats!$A$2:$B$998,2,FALSE))*IF(R132="",1,VLOOKUP(R132,Konfig!$C$7:$D$8,2,FALSE))</f>
        <v>0</v>
      </c>
      <c r="M132" s="1">
        <f>IF(L132 ="",0,K132*VLOOKUP(L132,Mats!$A$2:$B$998,2,FALSE))*IF(R132="",1,VLOOKUP(R132,Konfig!$C$7:$D$8,2,FALSE))</f>
        <v>0</v>
      </c>
      <c r="P132" s="1">
        <f>IF(O132 ="",0,N132*VLOOKUP(O132,Mats!$A$2:$B$998,2,FALSE))*IF(R132="",1,VLOOKUP(R132,Konfig!$C$7:$D$8,2,FALSE))</f>
        <v>0</v>
      </c>
      <c r="Q132" t="str">
        <f t="shared" si="2"/>
        <v/>
      </c>
      <c r="R132" t="s">
        <v>22</v>
      </c>
    </row>
    <row r="133" spans="1:18" x14ac:dyDescent="0.25">
      <c r="A133" s="1"/>
      <c r="D133" s="1">
        <f>IF(C133 ="",0,B133*VLOOKUP(C133,Mats!$A$2:$B$998,2,FALSE))*IF(R133="",1,VLOOKUP(R133,Konfig!$C$7:$D$8,2,FALSE))</f>
        <v>0</v>
      </c>
      <c r="G133" s="1">
        <f>IF(F133 ="",0,E133*VLOOKUP(F133,Mats!$A$2:$B$998,2,FALSE))*IF(R133="",1,VLOOKUP(R133,Konfig!$C$7:$D$8,2,FALSE))</f>
        <v>0</v>
      </c>
      <c r="J133" s="1">
        <f>IF(I133 ="",0,H133*VLOOKUP(I133,Mats!$A$2:$B$998,2,FALSE))*IF(R133="",1,VLOOKUP(R133,Konfig!$C$7:$D$8,2,FALSE))</f>
        <v>0</v>
      </c>
      <c r="M133" s="1">
        <f>IF(L133 ="",0,K133*VLOOKUP(L133,Mats!$A$2:$B$998,2,FALSE))*IF(R133="",1,VLOOKUP(R133,Konfig!$C$7:$D$8,2,FALSE))</f>
        <v>0</v>
      </c>
      <c r="P133" s="1">
        <f>IF(O133 ="",0,N133*VLOOKUP(O133,Mats!$A$2:$B$998,2,FALSE))*IF(R133="",1,VLOOKUP(R133,Konfig!$C$7:$D$8,2,FALSE))</f>
        <v>0</v>
      </c>
      <c r="Q133" t="str">
        <f t="shared" si="2"/>
        <v/>
      </c>
      <c r="R133" t="s">
        <v>22</v>
      </c>
    </row>
    <row r="134" spans="1:18" x14ac:dyDescent="0.25">
      <c r="A134" s="1"/>
      <c r="D134" s="1">
        <f>IF(C134 ="",0,B134*VLOOKUP(C134,Mats!$A$2:$B$998,2,FALSE))*IF(R134="",1,VLOOKUP(R134,Konfig!$C$7:$D$8,2,FALSE))</f>
        <v>0</v>
      </c>
      <c r="G134" s="1">
        <f>IF(F134 ="",0,E134*VLOOKUP(F134,Mats!$A$2:$B$998,2,FALSE))*IF(R134="",1,VLOOKUP(R134,Konfig!$C$7:$D$8,2,FALSE))</f>
        <v>0</v>
      </c>
      <c r="J134" s="1">
        <f>IF(I134 ="",0,H134*VLOOKUP(I134,Mats!$A$2:$B$998,2,FALSE))*IF(R134="",1,VLOOKUP(R134,Konfig!$C$7:$D$8,2,FALSE))</f>
        <v>0</v>
      </c>
      <c r="M134" s="1">
        <f>IF(L134 ="",0,K134*VLOOKUP(L134,Mats!$A$2:$B$998,2,FALSE))*IF(R134="",1,VLOOKUP(R134,Konfig!$C$7:$D$8,2,FALSE))</f>
        <v>0</v>
      </c>
      <c r="P134" s="1">
        <f>IF(O134 ="",0,N134*VLOOKUP(O134,Mats!$A$2:$B$998,2,FALSE))*IF(R134="",1,VLOOKUP(R134,Konfig!$C$7:$D$8,2,FALSE))</f>
        <v>0</v>
      </c>
      <c r="Q134" t="str">
        <f t="shared" si="2"/>
        <v/>
      </c>
      <c r="R134" t="s">
        <v>22</v>
      </c>
    </row>
    <row r="135" spans="1:18" x14ac:dyDescent="0.25">
      <c r="A135" s="1"/>
      <c r="D135" s="1">
        <f>IF(C135 ="",0,B135*VLOOKUP(C135,Mats!$A$2:$B$998,2,FALSE))*IF(R135="",1,VLOOKUP(R135,Konfig!$C$7:$D$8,2,FALSE))</f>
        <v>0</v>
      </c>
      <c r="G135" s="1">
        <f>IF(F135 ="",0,E135*VLOOKUP(F135,Mats!$A$2:$B$998,2,FALSE))*IF(R135="",1,VLOOKUP(R135,Konfig!$C$7:$D$8,2,FALSE))</f>
        <v>0</v>
      </c>
      <c r="J135" s="1">
        <f>IF(I135 ="",0,H135*VLOOKUP(I135,Mats!$A$2:$B$998,2,FALSE))*IF(R135="",1,VLOOKUP(R135,Konfig!$C$7:$D$8,2,FALSE))</f>
        <v>0</v>
      </c>
      <c r="M135" s="1">
        <f>IF(L135 ="",0,K135*VLOOKUP(L135,Mats!$A$2:$B$998,2,FALSE))*IF(R135="",1,VLOOKUP(R135,Konfig!$C$7:$D$8,2,FALSE))</f>
        <v>0</v>
      </c>
      <c r="P135" s="1">
        <f>IF(O135 ="",0,N135*VLOOKUP(O135,Mats!$A$2:$B$998,2,FALSE))*IF(R135="",1,VLOOKUP(R135,Konfig!$C$7:$D$8,2,FALSE))</f>
        <v>0</v>
      </c>
      <c r="Q135" t="str">
        <f t="shared" si="2"/>
        <v/>
      </c>
      <c r="R135" t="s">
        <v>22</v>
      </c>
    </row>
    <row r="136" spans="1:18" x14ac:dyDescent="0.25">
      <c r="A136" s="1"/>
      <c r="D136" s="1">
        <f>IF(C136 ="",0,B136*VLOOKUP(C136,Mats!$A$2:$B$998,2,FALSE))*IF(R136="",1,VLOOKUP(R136,Konfig!$C$7:$D$8,2,FALSE))</f>
        <v>0</v>
      </c>
      <c r="G136" s="1">
        <f>IF(F136 ="",0,E136*VLOOKUP(F136,Mats!$A$2:$B$998,2,FALSE))*IF(R136="",1,VLOOKUP(R136,Konfig!$C$7:$D$8,2,FALSE))</f>
        <v>0</v>
      </c>
      <c r="J136" s="1">
        <f>IF(I136 ="",0,H136*VLOOKUP(I136,Mats!$A$2:$B$998,2,FALSE))*IF(R136="",1,VLOOKUP(R136,Konfig!$C$7:$D$8,2,FALSE))</f>
        <v>0</v>
      </c>
      <c r="M136" s="1">
        <f>IF(L136 ="",0,K136*VLOOKUP(L136,Mats!$A$2:$B$998,2,FALSE))*IF(R136="",1,VLOOKUP(R136,Konfig!$C$7:$D$8,2,FALSE))</f>
        <v>0</v>
      </c>
      <c r="P136" s="1">
        <f>IF(O136 ="",0,N136*VLOOKUP(O136,Mats!$A$2:$B$998,2,FALSE))*IF(R136="",1,VLOOKUP(R136,Konfig!$C$7:$D$8,2,FALSE))</f>
        <v>0</v>
      </c>
      <c r="Q136" t="str">
        <f t="shared" si="2"/>
        <v/>
      </c>
      <c r="R136" t="s">
        <v>22</v>
      </c>
    </row>
    <row r="137" spans="1:18" x14ac:dyDescent="0.25">
      <c r="A137" s="1"/>
      <c r="D137" s="1">
        <f>IF(C137 ="",0,B137*VLOOKUP(C137,Mats!$A$2:$B$998,2,FALSE))*IF(R137="",1,VLOOKUP(R137,Konfig!$C$7:$D$8,2,FALSE))</f>
        <v>0</v>
      </c>
      <c r="G137" s="1">
        <f>IF(F137 ="",0,E137*VLOOKUP(F137,Mats!$A$2:$B$998,2,FALSE))*IF(R137="",1,VLOOKUP(R137,Konfig!$C$7:$D$8,2,FALSE))</f>
        <v>0</v>
      </c>
      <c r="J137" s="1">
        <f>IF(I137 ="",0,H137*VLOOKUP(I137,Mats!$A$2:$B$998,2,FALSE))*IF(R137="",1,VLOOKUP(R137,Konfig!$C$7:$D$8,2,FALSE))</f>
        <v>0</v>
      </c>
      <c r="M137" s="1">
        <f>IF(L137 ="",0,K137*VLOOKUP(L137,Mats!$A$2:$B$998,2,FALSE))*IF(R137="",1,VLOOKUP(R137,Konfig!$C$7:$D$8,2,FALSE))</f>
        <v>0</v>
      </c>
      <c r="P137" s="1">
        <f>IF(O137 ="",0,N137*VLOOKUP(O137,Mats!$A$2:$B$998,2,FALSE))*IF(R137="",1,VLOOKUP(R137,Konfig!$C$7:$D$8,2,FALSE))</f>
        <v>0</v>
      </c>
      <c r="Q137" t="str">
        <f t="shared" si="2"/>
        <v/>
      </c>
      <c r="R137" t="s">
        <v>22</v>
      </c>
    </row>
    <row r="138" spans="1:18" x14ac:dyDescent="0.25">
      <c r="A138" s="1"/>
      <c r="D138" s="1">
        <f>IF(C138 ="",0,B138*VLOOKUP(C138,Mats!$A$2:$B$998,2,FALSE))*IF(R138="",1,VLOOKUP(R138,Konfig!$C$7:$D$8,2,FALSE))</f>
        <v>0</v>
      </c>
      <c r="G138" s="1">
        <f>IF(F138 ="",0,E138*VLOOKUP(F138,Mats!$A$2:$B$998,2,FALSE))*IF(R138="",1,VLOOKUP(R138,Konfig!$C$7:$D$8,2,FALSE))</f>
        <v>0</v>
      </c>
      <c r="J138" s="1">
        <f>IF(I138 ="",0,H138*VLOOKUP(I138,Mats!$A$2:$B$998,2,FALSE))*IF(R138="",1,VLOOKUP(R138,Konfig!$C$7:$D$8,2,FALSE))</f>
        <v>0</v>
      </c>
      <c r="M138" s="1">
        <f>IF(L138 ="",0,K138*VLOOKUP(L138,Mats!$A$2:$B$998,2,FALSE))*IF(R138="",1,VLOOKUP(R138,Konfig!$C$7:$D$8,2,FALSE))</f>
        <v>0</v>
      </c>
      <c r="P138" s="1">
        <f>IF(O138 ="",0,N138*VLOOKUP(O138,Mats!$A$2:$B$998,2,FALSE))*IF(R138="",1,VLOOKUP(R138,Konfig!$C$7:$D$8,2,FALSE))</f>
        <v>0</v>
      </c>
      <c r="Q138" t="str">
        <f t="shared" si="2"/>
        <v/>
      </c>
      <c r="R138" t="s">
        <v>22</v>
      </c>
    </row>
    <row r="139" spans="1:18" x14ac:dyDescent="0.25">
      <c r="A139" s="1"/>
      <c r="D139" s="1">
        <f>IF(C139 ="",0,B139*VLOOKUP(C139,Mats!$A$2:$B$998,2,FALSE))*IF(R139="",1,VLOOKUP(R139,Konfig!$C$7:$D$8,2,FALSE))</f>
        <v>0</v>
      </c>
      <c r="G139" s="1">
        <f>IF(F139 ="",0,E139*VLOOKUP(F139,Mats!$A$2:$B$998,2,FALSE))*IF(R139="",1,VLOOKUP(R139,Konfig!$C$7:$D$8,2,FALSE))</f>
        <v>0</v>
      </c>
      <c r="J139" s="1">
        <f>IF(I139 ="",0,H139*VLOOKUP(I139,Mats!$A$2:$B$998,2,FALSE))*IF(R139="",1,VLOOKUP(R139,Konfig!$C$7:$D$8,2,FALSE))</f>
        <v>0</v>
      </c>
      <c r="M139" s="1">
        <f>IF(L139 ="",0,K139*VLOOKUP(L139,Mats!$A$2:$B$998,2,FALSE))*IF(R139="",1,VLOOKUP(R139,Konfig!$C$7:$D$8,2,FALSE))</f>
        <v>0</v>
      </c>
      <c r="P139" s="1">
        <f>IF(O139 ="",0,N139*VLOOKUP(O139,Mats!$A$2:$B$998,2,FALSE))*IF(R139="",1,VLOOKUP(R139,Konfig!$C$7:$D$8,2,FALSE))</f>
        <v>0</v>
      </c>
      <c r="Q139" t="str">
        <f t="shared" si="2"/>
        <v/>
      </c>
      <c r="R139" t="s">
        <v>22</v>
      </c>
    </row>
    <row r="140" spans="1:18" x14ac:dyDescent="0.25">
      <c r="A140" s="1"/>
      <c r="D140" s="1">
        <f>IF(C140 ="",0,B140*VLOOKUP(C140,Mats!$A$2:$B$998,2,FALSE))*IF(R140="",1,VLOOKUP(R140,Konfig!$C$7:$D$8,2,FALSE))</f>
        <v>0</v>
      </c>
      <c r="G140" s="1">
        <f>IF(F140 ="",0,E140*VLOOKUP(F140,Mats!$A$2:$B$998,2,FALSE))*IF(R140="",1,VLOOKUP(R140,Konfig!$C$7:$D$8,2,FALSE))</f>
        <v>0</v>
      </c>
      <c r="J140" s="1">
        <f>IF(I140 ="",0,H140*VLOOKUP(I140,Mats!$A$2:$B$998,2,FALSE))*IF(R140="",1,VLOOKUP(R140,Konfig!$C$7:$D$8,2,FALSE))</f>
        <v>0</v>
      </c>
      <c r="M140" s="1">
        <f>IF(L140 ="",0,K140*VLOOKUP(L140,Mats!$A$2:$B$998,2,FALSE))*IF(R140="",1,VLOOKUP(R140,Konfig!$C$7:$D$8,2,FALSE))</f>
        <v>0</v>
      </c>
      <c r="P140" s="1">
        <f>IF(O140 ="",0,N140*VLOOKUP(O140,Mats!$A$2:$B$998,2,FALSE))*IF(R140="",1,VLOOKUP(R140,Konfig!$C$7:$D$8,2,FALSE))</f>
        <v>0</v>
      </c>
      <c r="Q140" t="str">
        <f t="shared" si="2"/>
        <v/>
      </c>
      <c r="R140" t="s">
        <v>22</v>
      </c>
    </row>
    <row r="141" spans="1:18" x14ac:dyDescent="0.25">
      <c r="A141" s="1"/>
      <c r="D141" s="1">
        <f>IF(C141 ="",0,B141*VLOOKUP(C141,Mats!$A$2:$B$998,2,FALSE))*IF(R141="",1,VLOOKUP(R141,Konfig!$C$7:$D$8,2,FALSE))</f>
        <v>0</v>
      </c>
      <c r="G141" s="1">
        <f>IF(F141 ="",0,E141*VLOOKUP(F141,Mats!$A$2:$B$998,2,FALSE))*IF(R141="",1,VLOOKUP(R141,Konfig!$C$7:$D$8,2,FALSE))</f>
        <v>0</v>
      </c>
      <c r="J141" s="1">
        <f>IF(I141 ="",0,H141*VLOOKUP(I141,Mats!$A$2:$B$998,2,FALSE))*IF(R141="",1,VLOOKUP(R141,Konfig!$C$7:$D$8,2,FALSE))</f>
        <v>0</v>
      </c>
      <c r="M141" s="1">
        <f>IF(L141 ="",0,K141*VLOOKUP(L141,Mats!$A$2:$B$998,2,FALSE))*IF(R141="",1,VLOOKUP(R141,Konfig!$C$7:$D$8,2,FALSE))</f>
        <v>0</v>
      </c>
      <c r="P141" s="1">
        <f>IF(O141 ="",0,N141*VLOOKUP(O141,Mats!$A$2:$B$998,2,FALSE))*IF(R141="",1,VLOOKUP(R141,Konfig!$C$7:$D$8,2,FALSE))</f>
        <v>0</v>
      </c>
      <c r="Q141" t="str">
        <f t="shared" si="2"/>
        <v/>
      </c>
      <c r="R141" t="s">
        <v>22</v>
      </c>
    </row>
    <row r="142" spans="1:18" x14ac:dyDescent="0.25">
      <c r="A142" s="1"/>
      <c r="D142" s="1">
        <f>IF(C142 ="",0,B142*VLOOKUP(C142,Mats!$A$2:$B$998,2,FALSE))*IF(R142="",1,VLOOKUP(R142,Konfig!$C$7:$D$8,2,FALSE))</f>
        <v>0</v>
      </c>
      <c r="G142" s="1">
        <f>IF(F142 ="",0,E142*VLOOKUP(F142,Mats!$A$2:$B$998,2,FALSE))*IF(R142="",1,VLOOKUP(R142,Konfig!$C$7:$D$8,2,FALSE))</f>
        <v>0</v>
      </c>
      <c r="J142" s="1">
        <f>IF(I142 ="",0,H142*VLOOKUP(I142,Mats!$A$2:$B$998,2,FALSE))*IF(R142="",1,VLOOKUP(R142,Konfig!$C$7:$D$8,2,FALSE))</f>
        <v>0</v>
      </c>
      <c r="M142" s="1">
        <f>IF(L142 ="",0,K142*VLOOKUP(L142,Mats!$A$2:$B$998,2,FALSE))*IF(R142="",1,VLOOKUP(R142,Konfig!$C$7:$D$8,2,FALSE))</f>
        <v>0</v>
      </c>
      <c r="P142" s="1">
        <f>IF(O142 ="",0,N142*VLOOKUP(O142,Mats!$A$2:$B$998,2,FALSE))*IF(R142="",1,VLOOKUP(R142,Konfig!$C$7:$D$8,2,FALSE))</f>
        <v>0</v>
      </c>
      <c r="Q142" t="str">
        <f t="shared" si="2"/>
        <v/>
      </c>
      <c r="R142" t="s">
        <v>22</v>
      </c>
    </row>
    <row r="143" spans="1:18" x14ac:dyDescent="0.25">
      <c r="A143" s="1"/>
      <c r="D143" s="1">
        <f>IF(C143 ="",0,B143*VLOOKUP(C143,Mats!$A$2:$B$998,2,FALSE))*IF(R143="",1,VLOOKUP(R143,Konfig!$C$7:$D$8,2,FALSE))</f>
        <v>0</v>
      </c>
      <c r="G143" s="1">
        <f>IF(F143 ="",0,E143*VLOOKUP(F143,Mats!$A$2:$B$998,2,FALSE))*IF(R143="",1,VLOOKUP(R143,Konfig!$C$7:$D$8,2,FALSE))</f>
        <v>0</v>
      </c>
      <c r="J143" s="1">
        <f>IF(I143 ="",0,H143*VLOOKUP(I143,Mats!$A$2:$B$998,2,FALSE))*IF(R143="",1,VLOOKUP(R143,Konfig!$C$7:$D$8,2,FALSE))</f>
        <v>0</v>
      </c>
      <c r="M143" s="1">
        <f>IF(L143 ="",0,K143*VLOOKUP(L143,Mats!$A$2:$B$998,2,FALSE))*IF(R143="",1,VLOOKUP(R143,Konfig!$C$7:$D$8,2,FALSE))</f>
        <v>0</v>
      </c>
      <c r="P143" s="1">
        <f>IF(O143 ="",0,N143*VLOOKUP(O143,Mats!$A$2:$B$998,2,FALSE))*IF(R143="",1,VLOOKUP(R143,Konfig!$C$7:$D$8,2,FALSE))</f>
        <v>0</v>
      </c>
      <c r="Q143" t="str">
        <f t="shared" si="2"/>
        <v/>
      </c>
      <c r="R143" t="s">
        <v>22</v>
      </c>
    </row>
    <row r="144" spans="1:18" x14ac:dyDescent="0.25">
      <c r="A144" s="1"/>
      <c r="D144" s="1">
        <f>IF(C144 ="",0,B144*VLOOKUP(C144,Mats!$A$2:$B$998,2,FALSE))*IF(R144="",1,VLOOKUP(R144,Konfig!$C$7:$D$8,2,FALSE))</f>
        <v>0</v>
      </c>
      <c r="G144" s="1">
        <f>IF(F144 ="",0,E144*VLOOKUP(F144,Mats!$A$2:$B$998,2,FALSE))*IF(R144="",1,VLOOKUP(R144,Konfig!$C$7:$D$8,2,FALSE))</f>
        <v>0</v>
      </c>
      <c r="J144" s="1">
        <f>IF(I144 ="",0,H144*VLOOKUP(I144,Mats!$A$2:$B$998,2,FALSE))*IF(R144="",1,VLOOKUP(R144,Konfig!$C$7:$D$8,2,FALSE))</f>
        <v>0</v>
      </c>
      <c r="M144" s="1">
        <f>IF(L144 ="",0,K144*VLOOKUP(L144,Mats!$A$2:$B$998,2,FALSE))*IF(R144="",1,VLOOKUP(R144,Konfig!$C$7:$D$8,2,FALSE))</f>
        <v>0</v>
      </c>
      <c r="P144" s="1">
        <f>IF(O144 ="",0,N144*VLOOKUP(O144,Mats!$A$2:$B$998,2,FALSE))*IF(R144="",1,VLOOKUP(R144,Konfig!$C$7:$D$8,2,FALSE))</f>
        <v>0</v>
      </c>
      <c r="Q144" t="str">
        <f t="shared" si="2"/>
        <v/>
      </c>
      <c r="R144" t="s">
        <v>22</v>
      </c>
    </row>
    <row r="145" spans="1:18" x14ac:dyDescent="0.25">
      <c r="A145" s="1"/>
      <c r="D145" s="1">
        <f>IF(C145 ="",0,B145*VLOOKUP(C145,Mats!$A$2:$B$998,2,FALSE))*IF(R145="",1,VLOOKUP(R145,Konfig!$C$7:$D$8,2,FALSE))</f>
        <v>0</v>
      </c>
      <c r="G145" s="1">
        <f>IF(F145 ="",0,E145*VLOOKUP(F145,Mats!$A$2:$B$998,2,FALSE))*IF(R145="",1,VLOOKUP(R145,Konfig!$C$7:$D$8,2,FALSE))</f>
        <v>0</v>
      </c>
      <c r="J145" s="1">
        <f>IF(I145 ="",0,H145*VLOOKUP(I145,Mats!$A$2:$B$998,2,FALSE))*IF(R145="",1,VLOOKUP(R145,Konfig!$C$7:$D$8,2,FALSE))</f>
        <v>0</v>
      </c>
      <c r="M145" s="1">
        <f>IF(L145 ="",0,K145*VLOOKUP(L145,Mats!$A$2:$B$998,2,FALSE))*IF(R145="",1,VLOOKUP(R145,Konfig!$C$7:$D$8,2,FALSE))</f>
        <v>0</v>
      </c>
      <c r="P145" s="1">
        <f>IF(O145 ="",0,N145*VLOOKUP(O145,Mats!$A$2:$B$998,2,FALSE))*IF(R145="",1,VLOOKUP(R145,Konfig!$C$7:$D$8,2,FALSE))</f>
        <v>0</v>
      </c>
      <c r="Q145" t="str">
        <f t="shared" ref="Q145:Q154" si="3">IF(D145+G145+J145+M145+P145=0,"",D145+G145+J145+M145+P145)</f>
        <v/>
      </c>
      <c r="R145" t="s">
        <v>22</v>
      </c>
    </row>
    <row r="146" spans="1:18" x14ac:dyDescent="0.25">
      <c r="A146" s="1"/>
      <c r="D146" s="1">
        <f>IF(C146 ="",0,B146*VLOOKUP(C146,Mats!$A$2:$B$998,2,FALSE))*IF(R146="",1,VLOOKUP(R146,Konfig!$C$7:$D$8,2,FALSE))</f>
        <v>0</v>
      </c>
      <c r="G146" s="1">
        <f>IF(F146 ="",0,E146*VLOOKUP(F146,Mats!$A$2:$B$998,2,FALSE))*IF(R146="",1,VLOOKUP(R146,Konfig!$C$7:$D$8,2,FALSE))</f>
        <v>0</v>
      </c>
      <c r="J146" s="1">
        <f>IF(I146 ="",0,H146*VLOOKUP(I146,Mats!$A$2:$B$998,2,FALSE))*IF(R146="",1,VLOOKUP(R146,Konfig!$C$7:$D$8,2,FALSE))</f>
        <v>0</v>
      </c>
      <c r="M146" s="1">
        <f>IF(L146 ="",0,K146*VLOOKUP(L146,Mats!$A$2:$B$998,2,FALSE))*IF(R146="",1,VLOOKUP(R146,Konfig!$C$7:$D$8,2,FALSE))</f>
        <v>0</v>
      </c>
      <c r="P146" s="1">
        <f>IF(O146 ="",0,N146*VLOOKUP(O146,Mats!$A$2:$B$998,2,FALSE))*IF(R146="",1,VLOOKUP(R146,Konfig!$C$7:$D$8,2,FALSE))</f>
        <v>0</v>
      </c>
      <c r="Q146" t="str">
        <f t="shared" si="3"/>
        <v/>
      </c>
      <c r="R146" t="s">
        <v>22</v>
      </c>
    </row>
    <row r="147" spans="1:18" x14ac:dyDescent="0.25">
      <c r="A147" s="1"/>
      <c r="D147" s="1">
        <f>IF(C147 ="",0,B147*VLOOKUP(C147,Mats!$A$2:$B$998,2,FALSE))*IF(R147="",1,VLOOKUP(R147,Konfig!$C$7:$D$8,2,FALSE))</f>
        <v>0</v>
      </c>
      <c r="G147" s="1">
        <f>IF(F147 ="",0,E147*VLOOKUP(F147,Mats!$A$2:$B$998,2,FALSE))*IF(R147="",1,VLOOKUP(R147,Konfig!$C$7:$D$8,2,FALSE))</f>
        <v>0</v>
      </c>
      <c r="J147" s="1">
        <f>IF(I147 ="",0,H147*VLOOKUP(I147,Mats!$A$2:$B$998,2,FALSE))*IF(R147="",1,VLOOKUP(R147,Konfig!$C$7:$D$8,2,FALSE))</f>
        <v>0</v>
      </c>
      <c r="M147" s="1">
        <f>IF(L147 ="",0,K147*VLOOKUP(L147,Mats!$A$2:$B$998,2,FALSE))*IF(R147="",1,VLOOKUP(R147,Konfig!$C$7:$D$8,2,FALSE))</f>
        <v>0</v>
      </c>
      <c r="P147" s="1">
        <f>IF(O147 ="",0,N147*VLOOKUP(O147,Mats!$A$2:$B$998,2,FALSE))*IF(R147="",1,VLOOKUP(R147,Konfig!$C$7:$D$8,2,FALSE))</f>
        <v>0</v>
      </c>
      <c r="Q147" t="str">
        <f t="shared" si="3"/>
        <v/>
      </c>
      <c r="R147" t="s">
        <v>22</v>
      </c>
    </row>
    <row r="148" spans="1:18" x14ac:dyDescent="0.25">
      <c r="A148" s="1"/>
      <c r="D148" s="1">
        <f>IF(C148 ="",0,B148*VLOOKUP(C148,Mats!$A$2:$B$998,2,FALSE))*IF(R148="",1,VLOOKUP(R148,Konfig!$C$7:$D$8,2,FALSE))</f>
        <v>0</v>
      </c>
      <c r="G148" s="1">
        <f>IF(F148 ="",0,E148*VLOOKUP(F148,Mats!$A$2:$B$998,2,FALSE))*IF(R148="",1,VLOOKUP(R148,Konfig!$C$7:$D$8,2,FALSE))</f>
        <v>0</v>
      </c>
      <c r="J148" s="1">
        <f>IF(I148 ="",0,H148*VLOOKUP(I148,Mats!$A$2:$B$998,2,FALSE))*IF(R148="",1,VLOOKUP(R148,Konfig!$C$7:$D$8,2,FALSE))</f>
        <v>0</v>
      </c>
      <c r="M148" s="1">
        <f>IF(L148 ="",0,K148*VLOOKUP(L148,Mats!$A$2:$B$998,2,FALSE))*IF(R148="",1,VLOOKUP(R148,Konfig!$C$7:$D$8,2,FALSE))</f>
        <v>0</v>
      </c>
      <c r="P148" s="1">
        <f>IF(O148 ="",0,N148*VLOOKUP(O148,Mats!$A$2:$B$998,2,FALSE))*IF(R148="",1,VLOOKUP(R148,Konfig!$C$7:$D$8,2,FALSE))</f>
        <v>0</v>
      </c>
      <c r="Q148" t="str">
        <f t="shared" si="3"/>
        <v/>
      </c>
      <c r="R148" t="s">
        <v>22</v>
      </c>
    </row>
    <row r="149" spans="1:18" x14ac:dyDescent="0.25">
      <c r="A149" s="1"/>
      <c r="D149" s="1">
        <f>IF(C149 ="",0,B149*VLOOKUP(C149,Mats!$A$2:$B$998,2,FALSE))*IF(R149="",1,VLOOKUP(R149,Konfig!$C$7:$D$8,2,FALSE))</f>
        <v>0</v>
      </c>
      <c r="G149" s="1">
        <f>IF(F149 ="",0,E149*VLOOKUP(F149,Mats!$A$2:$B$998,2,FALSE))*IF(R149="",1,VLOOKUP(R149,Konfig!$C$7:$D$8,2,FALSE))</f>
        <v>0</v>
      </c>
      <c r="J149" s="1">
        <f>IF(I149 ="",0,H149*VLOOKUP(I149,Mats!$A$2:$B$998,2,FALSE))*IF(R149="",1,VLOOKUP(R149,Konfig!$C$7:$D$8,2,FALSE))</f>
        <v>0</v>
      </c>
      <c r="M149" s="1">
        <f>IF(L149 ="",0,K149*VLOOKUP(L149,Mats!$A$2:$B$998,2,FALSE))*IF(R149="",1,VLOOKUP(R149,Konfig!$C$7:$D$8,2,FALSE))</f>
        <v>0</v>
      </c>
      <c r="P149" s="1">
        <f>IF(O149 ="",0,N149*VLOOKUP(O149,Mats!$A$2:$B$998,2,FALSE))*IF(R149="",1,VLOOKUP(R149,Konfig!$C$7:$D$8,2,FALSE))</f>
        <v>0</v>
      </c>
      <c r="Q149" t="str">
        <f t="shared" si="3"/>
        <v/>
      </c>
      <c r="R149" t="s">
        <v>22</v>
      </c>
    </row>
    <row r="150" spans="1:18" x14ac:dyDescent="0.25">
      <c r="A150" s="1"/>
      <c r="D150" s="1">
        <f>IF(C150 ="",0,B150*VLOOKUP(C150,Mats!$A$2:$B$998,2,FALSE))*IF(R150="",1,VLOOKUP(R150,Konfig!$C$7:$D$8,2,FALSE))</f>
        <v>0</v>
      </c>
      <c r="G150" s="1">
        <f>IF(F150 ="",0,E150*VLOOKUP(F150,Mats!$A$2:$B$998,2,FALSE))*IF(R150="",1,VLOOKUP(R150,Konfig!$C$7:$D$8,2,FALSE))</f>
        <v>0</v>
      </c>
      <c r="J150" s="1">
        <f>IF(I150 ="",0,H150*VLOOKUP(I150,Mats!$A$2:$B$998,2,FALSE))*IF(R150="",1,VLOOKUP(R150,Konfig!$C$7:$D$8,2,FALSE))</f>
        <v>0</v>
      </c>
      <c r="M150" s="1">
        <f>IF(L150 ="",0,K150*VLOOKUP(L150,Mats!$A$2:$B$998,2,FALSE))*IF(R150="",1,VLOOKUP(R150,Konfig!$C$7:$D$8,2,FALSE))</f>
        <v>0</v>
      </c>
      <c r="P150" s="1">
        <f>IF(O150 ="",0,N150*VLOOKUP(O150,Mats!$A$2:$B$998,2,FALSE))*IF(R150="",1,VLOOKUP(R150,Konfig!$C$7:$D$8,2,FALSE))</f>
        <v>0</v>
      </c>
      <c r="Q150" t="str">
        <f t="shared" si="3"/>
        <v/>
      </c>
      <c r="R150" t="s">
        <v>22</v>
      </c>
    </row>
    <row r="151" spans="1:18" x14ac:dyDescent="0.25">
      <c r="A151" s="1"/>
      <c r="D151" s="1">
        <f>IF(C151 ="",0,B151*VLOOKUP(C151,Mats!$A$2:$B$998,2,FALSE))*IF(R151="",1,VLOOKUP(R151,Konfig!$C$7:$D$8,2,FALSE))</f>
        <v>0</v>
      </c>
      <c r="G151" s="1">
        <f>IF(F151 ="",0,E151*VLOOKUP(F151,Mats!$A$2:$B$998,2,FALSE))*IF(R151="",1,VLOOKUP(R151,Konfig!$C$7:$D$8,2,FALSE))</f>
        <v>0</v>
      </c>
      <c r="J151" s="1">
        <f>IF(I151 ="",0,H151*VLOOKUP(I151,Mats!$A$2:$B$998,2,FALSE))*IF(R151="",1,VLOOKUP(R151,Konfig!$C$7:$D$8,2,FALSE))</f>
        <v>0</v>
      </c>
      <c r="M151" s="1">
        <f>IF(L151 ="",0,K151*VLOOKUP(L151,Mats!$A$2:$B$998,2,FALSE))*IF(R151="",1,VLOOKUP(R151,Konfig!$C$7:$D$8,2,FALSE))</f>
        <v>0</v>
      </c>
      <c r="P151" s="1">
        <f>IF(O151 ="",0,N151*VLOOKUP(O151,Mats!$A$2:$B$998,2,FALSE))*IF(R151="",1,VLOOKUP(R151,Konfig!$C$7:$D$8,2,FALSE))</f>
        <v>0</v>
      </c>
      <c r="Q151" t="str">
        <f t="shared" si="3"/>
        <v/>
      </c>
      <c r="R151" t="s">
        <v>22</v>
      </c>
    </row>
    <row r="152" spans="1:18" x14ac:dyDescent="0.25">
      <c r="A152" s="1"/>
      <c r="D152" s="1">
        <f>IF(C152 ="",0,B152*VLOOKUP(C152,Mats!$A$2:$B$998,2,FALSE))*IF(R152="",1,VLOOKUP(R152,Konfig!$C$7:$D$8,2,FALSE))</f>
        <v>0</v>
      </c>
      <c r="G152" s="1">
        <f>IF(F152 ="",0,E152*VLOOKUP(F152,Mats!$A$2:$B$998,2,FALSE))*IF(R152="",1,VLOOKUP(R152,Konfig!$C$7:$D$8,2,FALSE))</f>
        <v>0</v>
      </c>
      <c r="J152" s="1">
        <f>IF(I152 ="",0,H152*VLOOKUP(I152,Mats!$A$2:$B$998,2,FALSE))*IF(R152="",1,VLOOKUP(R152,Konfig!$C$7:$D$8,2,FALSE))</f>
        <v>0</v>
      </c>
      <c r="M152" s="1">
        <f>IF(L152 ="",0,K152*VLOOKUP(L152,Mats!$A$2:$B$998,2,FALSE))*IF(R152="",1,VLOOKUP(R152,Konfig!$C$7:$D$8,2,FALSE))</f>
        <v>0</v>
      </c>
      <c r="P152" s="1">
        <f>IF(O152 ="",0,N152*VLOOKUP(O152,Mats!$A$2:$B$998,2,FALSE))*IF(R152="",1,VLOOKUP(R152,Konfig!$C$7:$D$8,2,FALSE))</f>
        <v>0</v>
      </c>
      <c r="Q152" t="str">
        <f t="shared" si="3"/>
        <v/>
      </c>
      <c r="R152" t="s">
        <v>22</v>
      </c>
    </row>
    <row r="153" spans="1:18" x14ac:dyDescent="0.25">
      <c r="A153" s="1"/>
      <c r="D153" s="1">
        <f>IF(C153 ="",0,B153*VLOOKUP(C153,Mats!$A$2:$B$998,2,FALSE))*IF(R153="",1,VLOOKUP(R153,Konfig!$C$7:$D$8,2,FALSE))</f>
        <v>0</v>
      </c>
      <c r="G153" s="1">
        <f>IF(F153 ="",0,E153*VLOOKUP(F153,Mats!$A$2:$B$998,2,FALSE))*IF(R153="",1,VLOOKUP(R153,Konfig!$C$7:$D$8,2,FALSE))</f>
        <v>0</v>
      </c>
      <c r="J153" s="1">
        <f>IF(I153 ="",0,H153*VLOOKUP(I153,Mats!$A$2:$B$998,2,FALSE))*IF(R153="",1,VLOOKUP(R153,Konfig!$C$7:$D$8,2,FALSE))</f>
        <v>0</v>
      </c>
      <c r="M153" s="1">
        <f>IF(L153 ="",0,K153*VLOOKUP(L153,Mats!$A$2:$B$998,2,FALSE))*IF(R153="",1,VLOOKUP(R153,Konfig!$C$7:$D$8,2,FALSE))</f>
        <v>0</v>
      </c>
      <c r="P153" s="1">
        <f>IF(O153 ="",0,N153*VLOOKUP(O153,Mats!$A$2:$B$998,2,FALSE))*IF(R153="",1,VLOOKUP(R153,Konfig!$C$7:$D$8,2,FALSE))</f>
        <v>0</v>
      </c>
      <c r="Q153" t="str">
        <f t="shared" si="3"/>
        <v/>
      </c>
      <c r="R153" t="s">
        <v>22</v>
      </c>
    </row>
    <row r="154" spans="1:18" x14ac:dyDescent="0.25">
      <c r="A154" s="1"/>
      <c r="D154" s="1">
        <f>IF(C154 ="",0,B154*VLOOKUP(C154,Mats!$A$2:$B$998,2,FALSE))*IF(R154="",1,VLOOKUP(R154,Konfig!$C$7:$D$8,2,FALSE))</f>
        <v>0</v>
      </c>
      <c r="G154" s="1">
        <f>IF(F154 ="",0,E154*VLOOKUP(F154,Mats!$A$2:$B$998,2,FALSE))*IF(R154="",1,VLOOKUP(R154,Konfig!$C$7:$D$8,2,FALSE))</f>
        <v>0</v>
      </c>
      <c r="J154" s="1">
        <f>IF(I154 ="",0,H154*VLOOKUP(I154,Mats!$A$2:$B$998,2,FALSE))*IF(R154="",1,VLOOKUP(R154,Konfig!$C$7:$D$8,2,FALSE))</f>
        <v>0</v>
      </c>
      <c r="M154" s="1">
        <f>IF(L154 ="",0,K154*VLOOKUP(L154,Mats!$A$2:$B$998,2,FALSE))*IF(R154="",1,VLOOKUP(R154,Konfig!$C$7:$D$8,2,FALSE))</f>
        <v>0</v>
      </c>
      <c r="P154" s="1">
        <f>IF(O154 ="",0,N154*VLOOKUP(O154,Mats!$A$2:$B$998,2,FALSE))*IF(R154="",1,VLOOKUP(R154,Konfig!$C$7:$D$8,2,FALSE))</f>
        <v>0</v>
      </c>
      <c r="Q154" t="str">
        <f t="shared" si="3"/>
        <v/>
      </c>
      <c r="R154" t="s">
        <v>22</v>
      </c>
    </row>
  </sheetData>
  <conditionalFormatting sqref="R2:R154">
    <cfRule type="cellIs" dxfId="2" priority="1" operator="equal">
      <formula>"Gold"</formula>
    </cfRule>
    <cfRule type="cellIs" dxfId="1" priority="2" operator="equal">
      <formula>"Silver"</formula>
    </cfRule>
  </conditionalFormatting>
  <dataValidations count="2">
    <dataValidation type="list" allowBlank="1" showInputMessage="1" showErrorMessage="1" sqref="L2:L154 I2:I154 F2:F154 C2:C154 O2:O154" xr:uid="{75925AEA-E9F3-4C77-B097-D52C73B38FBD}">
      <formula1>MatsList</formula1>
    </dataValidation>
    <dataValidation type="list" allowBlank="1" showInputMessage="1" showErrorMessage="1" sqref="R2:R154" xr:uid="{96B3A8EE-4FD8-42D2-B94B-C4E3C11FB254}">
      <formula1>DisplayedCurrencies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966D2-BD7A-487D-8CB9-457239BA6335}">
  <dimension ref="A1:C19"/>
  <sheetViews>
    <sheetView tabSelected="1" zoomScale="220" zoomScaleNormal="220" workbookViewId="0">
      <selection activeCell="D8" sqref="D8"/>
    </sheetView>
  </sheetViews>
  <sheetFormatPr defaultColWidth="11.42578125" defaultRowHeight="15" x14ac:dyDescent="0.25"/>
  <cols>
    <col min="1" max="1" width="30.85546875" customWidth="1"/>
    <col min="2" max="2" width="9.28515625" customWidth="1"/>
  </cols>
  <sheetData>
    <row r="1" spans="1:3" x14ac:dyDescent="0.25">
      <c r="A1" s="11" t="s">
        <v>12</v>
      </c>
      <c r="B1" s="11" t="s">
        <v>21</v>
      </c>
      <c r="C1" t="s">
        <v>37</v>
      </c>
    </row>
    <row r="2" spans="1:3" x14ac:dyDescent="0.25">
      <c r="A2" t="s">
        <v>3</v>
      </c>
      <c r="B2">
        <v>3.75</v>
      </c>
    </row>
    <row r="3" spans="1:3" x14ac:dyDescent="0.25">
      <c r="A3" t="s">
        <v>26</v>
      </c>
      <c r="B3">
        <v>0.04</v>
      </c>
    </row>
    <row r="4" spans="1:3" x14ac:dyDescent="0.25">
      <c r="A4" t="s">
        <v>27</v>
      </c>
      <c r="B4">
        <v>0.4</v>
      </c>
    </row>
    <row r="5" spans="1:3" x14ac:dyDescent="0.25">
      <c r="A5" t="s">
        <v>33</v>
      </c>
      <c r="B5">
        <v>0.18</v>
      </c>
    </row>
    <row r="6" spans="1:3" x14ac:dyDescent="0.25">
      <c r="A6" t="s">
        <v>34</v>
      </c>
      <c r="B6">
        <v>1.46</v>
      </c>
    </row>
    <row r="7" spans="1:3" x14ac:dyDescent="0.25">
      <c r="A7" t="s">
        <v>41</v>
      </c>
      <c r="B7">
        <v>0.4</v>
      </c>
    </row>
    <row r="8" spans="1:3" x14ac:dyDescent="0.25">
      <c r="A8" t="s">
        <v>42</v>
      </c>
      <c r="B8">
        <v>14.88</v>
      </c>
    </row>
    <row r="9" spans="1:3" x14ac:dyDescent="0.25">
      <c r="A9" t="s">
        <v>43</v>
      </c>
      <c r="B9">
        <v>0.4</v>
      </c>
    </row>
    <row r="10" spans="1:3" x14ac:dyDescent="0.25">
      <c r="A10" t="s">
        <v>44</v>
      </c>
      <c r="B10">
        <v>3.98</v>
      </c>
    </row>
    <row r="11" spans="1:3" x14ac:dyDescent="0.25">
      <c r="A11" t="s">
        <v>45</v>
      </c>
      <c r="B11">
        <v>3.68</v>
      </c>
    </row>
    <row r="12" spans="1:3" x14ac:dyDescent="0.25">
      <c r="A12" t="s">
        <v>46</v>
      </c>
      <c r="B12">
        <v>1.2</v>
      </c>
    </row>
    <row r="13" spans="1:3" x14ac:dyDescent="0.25">
      <c r="A13" t="s">
        <v>47</v>
      </c>
      <c r="B13">
        <v>1.7</v>
      </c>
    </row>
    <row r="14" spans="1:3" x14ac:dyDescent="0.25">
      <c r="A14" t="s">
        <v>48</v>
      </c>
      <c r="B14">
        <v>9.76</v>
      </c>
    </row>
    <row r="15" spans="1:3" x14ac:dyDescent="0.25">
      <c r="A15" t="s">
        <v>49</v>
      </c>
      <c r="B15">
        <v>0.4</v>
      </c>
    </row>
    <row r="16" spans="1:3" x14ac:dyDescent="0.25">
      <c r="A16" t="s">
        <v>50</v>
      </c>
      <c r="B16">
        <v>9.35</v>
      </c>
    </row>
    <row r="17" spans="1:2" x14ac:dyDescent="0.25">
      <c r="A17" t="s">
        <v>51</v>
      </c>
      <c r="B17">
        <v>1.5</v>
      </c>
    </row>
    <row r="18" spans="1:2" x14ac:dyDescent="0.25">
      <c r="A18" t="s">
        <v>52</v>
      </c>
      <c r="B18">
        <v>9.83</v>
      </c>
    </row>
    <row r="19" spans="1:2" x14ac:dyDescent="0.25">
      <c r="A19" t="s">
        <v>53</v>
      </c>
      <c r="B19">
        <v>23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E66BF-5D00-4FEA-9C04-3EA086B8DB26}">
  <dimension ref="A1:I18"/>
  <sheetViews>
    <sheetView workbookViewId="0">
      <selection activeCell="N14" sqref="N14"/>
    </sheetView>
  </sheetViews>
  <sheetFormatPr defaultColWidth="9" defaultRowHeight="15" x14ac:dyDescent="0.25"/>
  <cols>
    <col min="2" max="2" width="16.42578125" bestFit="1" customWidth="1"/>
  </cols>
  <sheetData>
    <row r="1" spans="1:9" x14ac:dyDescent="0.25">
      <c r="A1" s="12"/>
      <c r="B1" s="12"/>
      <c r="C1" s="12"/>
      <c r="D1" s="12"/>
      <c r="E1" s="12"/>
      <c r="F1" s="12"/>
      <c r="G1" s="12"/>
      <c r="H1" s="12"/>
      <c r="I1" t="s">
        <v>77</v>
      </c>
    </row>
    <row r="2" spans="1:9" x14ac:dyDescent="0.25">
      <c r="A2" s="12"/>
      <c r="B2" s="12" t="s">
        <v>24</v>
      </c>
      <c r="C2" s="12" t="s">
        <v>22</v>
      </c>
      <c r="D2" s="12"/>
      <c r="E2" s="12"/>
      <c r="F2" s="12"/>
      <c r="G2" s="12"/>
      <c r="H2" s="12"/>
    </row>
    <row r="3" spans="1:9" x14ac:dyDescent="0.25">
      <c r="A3" s="12"/>
      <c r="B3" s="12"/>
      <c r="C3" s="12"/>
      <c r="D3" s="12"/>
      <c r="E3" s="12">
        <f>VLOOKUP(C2, C7:D8, 2,)</f>
        <v>1</v>
      </c>
      <c r="F3" s="12"/>
      <c r="G3" s="12"/>
      <c r="H3" s="12"/>
    </row>
    <row r="4" spans="1:9" x14ac:dyDescent="0.25">
      <c r="A4" s="12"/>
      <c r="B4" s="12"/>
      <c r="C4" s="12"/>
      <c r="D4" s="12"/>
      <c r="E4" s="12"/>
      <c r="F4" s="12"/>
      <c r="G4" s="12"/>
      <c r="H4" s="12"/>
    </row>
    <row r="5" spans="1:9" x14ac:dyDescent="0.25">
      <c r="A5" s="12"/>
      <c r="B5" s="12"/>
      <c r="C5" s="12"/>
      <c r="D5" s="12"/>
      <c r="E5" s="12"/>
      <c r="F5" s="12"/>
      <c r="G5" s="12"/>
      <c r="H5" s="12"/>
    </row>
    <row r="6" spans="1:9" x14ac:dyDescent="0.25">
      <c r="A6" s="12"/>
      <c r="B6" s="12"/>
      <c r="C6" s="12"/>
      <c r="D6" s="12"/>
      <c r="E6" s="12"/>
      <c r="F6" s="12"/>
      <c r="G6" s="12"/>
      <c r="H6" s="12"/>
    </row>
    <row r="7" spans="1:9" x14ac:dyDescent="0.25">
      <c r="A7" s="12"/>
      <c r="B7" s="12"/>
      <c r="C7" s="12" t="s">
        <v>22</v>
      </c>
      <c r="D7" s="13">
        <v>1</v>
      </c>
      <c r="E7" s="12"/>
      <c r="F7" s="12"/>
      <c r="G7" s="12"/>
      <c r="H7" s="12"/>
    </row>
    <row r="8" spans="1:9" x14ac:dyDescent="0.25">
      <c r="A8" s="12"/>
      <c r="B8" s="12"/>
      <c r="C8" s="12" t="s">
        <v>23</v>
      </c>
      <c r="D8" s="13">
        <v>0.01</v>
      </c>
      <c r="E8" s="12"/>
      <c r="F8" s="12"/>
      <c r="G8" s="12"/>
      <c r="H8" s="12"/>
    </row>
    <row r="9" spans="1:9" x14ac:dyDescent="0.25">
      <c r="A9" s="12"/>
      <c r="B9" s="12"/>
      <c r="C9" s="12"/>
      <c r="D9" s="12"/>
      <c r="E9" s="12"/>
      <c r="F9" s="12"/>
      <c r="G9" s="12"/>
      <c r="H9" s="12"/>
    </row>
    <row r="10" spans="1:9" x14ac:dyDescent="0.25">
      <c r="A10" s="12"/>
      <c r="B10" s="12"/>
      <c r="C10" s="12"/>
      <c r="D10" s="12"/>
      <c r="E10" s="12"/>
      <c r="F10" s="12"/>
      <c r="G10" s="12"/>
      <c r="H10" s="12"/>
    </row>
    <row r="11" spans="1:9" x14ac:dyDescent="0.25">
      <c r="A11" s="12"/>
      <c r="B11" s="12"/>
      <c r="C11" s="12"/>
      <c r="D11" s="12"/>
      <c r="E11" s="12"/>
      <c r="F11" s="12"/>
      <c r="G11" s="12"/>
      <c r="H11" s="12"/>
    </row>
    <row r="12" spans="1:9" x14ac:dyDescent="0.25">
      <c r="A12" s="12"/>
      <c r="B12" s="12"/>
      <c r="C12" s="12"/>
      <c r="D12" s="12"/>
      <c r="E12" s="12"/>
      <c r="F12" s="12"/>
      <c r="G12" s="12"/>
      <c r="H12" s="12"/>
    </row>
    <row r="13" spans="1:9" x14ac:dyDescent="0.25">
      <c r="A13" s="12"/>
      <c r="B13" s="12"/>
      <c r="C13" s="12"/>
      <c r="D13" s="12"/>
      <c r="E13" s="12"/>
      <c r="F13" s="12"/>
      <c r="G13" s="12"/>
      <c r="H13" s="12"/>
    </row>
    <row r="14" spans="1:9" x14ac:dyDescent="0.25">
      <c r="A14" s="12"/>
      <c r="B14" s="12"/>
      <c r="C14" s="12"/>
      <c r="D14" s="12"/>
      <c r="E14" s="12"/>
      <c r="F14" s="12"/>
      <c r="G14" s="12"/>
      <c r="H14" s="12"/>
    </row>
    <row r="15" spans="1:9" x14ac:dyDescent="0.25">
      <c r="A15" s="12"/>
      <c r="B15" s="12"/>
      <c r="C15" s="12"/>
      <c r="D15" s="12"/>
      <c r="E15" s="12"/>
      <c r="F15" s="12"/>
      <c r="G15" s="12"/>
      <c r="H15" s="12"/>
    </row>
    <row r="16" spans="1:9" x14ac:dyDescent="0.25">
      <c r="A16" s="12"/>
      <c r="B16" s="12"/>
      <c r="C16" s="12"/>
      <c r="D16" s="12"/>
      <c r="E16" s="12"/>
      <c r="F16" s="12"/>
      <c r="G16" s="12"/>
      <c r="H16" s="12"/>
    </row>
    <row r="17" spans="1:8" x14ac:dyDescent="0.25">
      <c r="A17" s="12"/>
      <c r="B17" s="12"/>
      <c r="C17" s="12"/>
      <c r="D17" s="12"/>
      <c r="E17" s="12"/>
      <c r="F17" s="12"/>
      <c r="G17" s="12"/>
      <c r="H17" s="12"/>
    </row>
    <row r="18" spans="1:8" x14ac:dyDescent="0.25">
      <c r="A18" s="12"/>
      <c r="B18" s="12"/>
      <c r="C18" s="12"/>
      <c r="D18" s="12"/>
      <c r="E18" s="12"/>
      <c r="F18" s="12"/>
      <c r="G18" s="12"/>
      <c r="H18" s="12"/>
    </row>
  </sheetData>
  <dataValidations count="1">
    <dataValidation type="list" allowBlank="1" showInputMessage="1" showErrorMessage="1" sqref="C2" xr:uid="{6F03C57C-D82E-4468-97F7-E720BFB66E98}">
      <formula1>DisplayedCurrencies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B9359-DA08-4EAB-91AF-7C64A3643405}">
  <dimension ref="A1:E28"/>
  <sheetViews>
    <sheetView zoomScale="130" zoomScaleNormal="130" workbookViewId="0">
      <selection activeCell="D8" sqref="D8"/>
    </sheetView>
  </sheetViews>
  <sheetFormatPr defaultColWidth="9" defaultRowHeight="15" x14ac:dyDescent="0.25"/>
  <cols>
    <col min="1" max="1" width="15.28515625" customWidth="1"/>
    <col min="5" max="5" width="15" customWidth="1"/>
  </cols>
  <sheetData>
    <row r="1" spans="1:5" x14ac:dyDescent="0.25">
      <c r="A1" t="s">
        <v>4</v>
      </c>
      <c r="B1">
        <v>1.73</v>
      </c>
      <c r="C1" s="1">
        <v>12</v>
      </c>
      <c r="D1">
        <f>B1*C1</f>
        <v>20.759999999999998</v>
      </c>
      <c r="E1" t="s">
        <v>0</v>
      </c>
    </row>
    <row r="2" spans="1:5" x14ac:dyDescent="0.25">
      <c r="A2" t="s">
        <v>1</v>
      </c>
      <c r="B2" s="5">
        <v>0.04</v>
      </c>
      <c r="C2" s="1">
        <v>6</v>
      </c>
      <c r="D2">
        <f>B2*C2</f>
        <v>0.24</v>
      </c>
      <c r="E2" t="s">
        <v>0</v>
      </c>
    </row>
    <row r="3" spans="1:5" x14ac:dyDescent="0.25">
      <c r="A3" t="s">
        <v>2</v>
      </c>
      <c r="B3" s="5">
        <v>0.4</v>
      </c>
      <c r="C3" s="1">
        <v>3</v>
      </c>
      <c r="D3">
        <f>B3*C3</f>
        <v>1.2000000000000002</v>
      </c>
      <c r="E3" t="s">
        <v>0</v>
      </c>
    </row>
    <row r="4" spans="1:5" ht="15.75" thickBot="1" x14ac:dyDescent="0.3">
      <c r="A4" t="s">
        <v>3</v>
      </c>
      <c r="B4">
        <v>1.75</v>
      </c>
      <c r="C4" s="1">
        <v>3</v>
      </c>
      <c r="D4" s="2">
        <f>B4*C4</f>
        <v>5.25</v>
      </c>
      <c r="E4" s="3" t="s">
        <v>0</v>
      </c>
    </row>
    <row r="5" spans="1:5" ht="15.75" thickTop="1" x14ac:dyDescent="0.25">
      <c r="C5" s="1"/>
      <c r="D5">
        <f>SUM(D1:D4)</f>
        <v>27.449999999999996</v>
      </c>
      <c r="E5" t="s">
        <v>0</v>
      </c>
    </row>
    <row r="6" spans="1:5" x14ac:dyDescent="0.25">
      <c r="C6" s="1"/>
      <c r="D6" s="4">
        <f>D5/100</f>
        <v>0.27449999999999997</v>
      </c>
      <c r="E6" t="s">
        <v>5</v>
      </c>
    </row>
    <row r="7" spans="1:5" x14ac:dyDescent="0.25">
      <c r="C7" s="1"/>
    </row>
    <row r="8" spans="1:5" x14ac:dyDescent="0.25">
      <c r="A8" t="s">
        <v>6</v>
      </c>
      <c r="C8" s="1">
        <v>3</v>
      </c>
      <c r="D8">
        <f>D5/C8</f>
        <v>9.1499999999999986</v>
      </c>
      <c r="E8" t="s">
        <v>7</v>
      </c>
    </row>
    <row r="9" spans="1:5" x14ac:dyDescent="0.25">
      <c r="C9" s="1"/>
    </row>
    <row r="10" spans="1:5" x14ac:dyDescent="0.25">
      <c r="A10" t="s">
        <v>11</v>
      </c>
      <c r="B10">
        <v>39.659999999999997</v>
      </c>
      <c r="C10" s="1"/>
    </row>
    <row r="11" spans="1:5" ht="15.75" thickBot="1" x14ac:dyDescent="0.3">
      <c r="A11" t="s">
        <v>8</v>
      </c>
      <c r="B11">
        <v>0.12</v>
      </c>
      <c r="C11" s="1"/>
      <c r="D11" s="2"/>
      <c r="E11" s="3"/>
    </row>
    <row r="12" spans="1:5" ht="15.75" thickTop="1" x14ac:dyDescent="0.25">
      <c r="C12" s="1"/>
      <c r="D12">
        <f>B10-(B11+D8)</f>
        <v>30.39</v>
      </c>
      <c r="E12" t="s">
        <v>9</v>
      </c>
    </row>
    <row r="13" spans="1:5" x14ac:dyDescent="0.25">
      <c r="C13" s="1"/>
      <c r="D13">
        <f>D12*C8/100</f>
        <v>0.91170000000000007</v>
      </c>
      <c r="E13" t="s">
        <v>10</v>
      </c>
    </row>
    <row r="14" spans="1:5" x14ac:dyDescent="0.25">
      <c r="C14" s="1"/>
    </row>
    <row r="15" spans="1:5" x14ac:dyDescent="0.25">
      <c r="C15" s="1"/>
    </row>
    <row r="16" spans="1:5" x14ac:dyDescent="0.25">
      <c r="A16" t="s">
        <v>4</v>
      </c>
      <c r="B16">
        <v>1.73</v>
      </c>
      <c r="C16" s="1">
        <v>12</v>
      </c>
      <c r="D16">
        <f>B16*C16</f>
        <v>20.759999999999998</v>
      </c>
      <c r="E16" t="s">
        <v>0</v>
      </c>
    </row>
    <row r="17" spans="1:5" x14ac:dyDescent="0.25">
      <c r="A17" t="s">
        <v>1</v>
      </c>
      <c r="B17" s="5">
        <v>0.04</v>
      </c>
      <c r="C17" s="1">
        <v>6</v>
      </c>
      <c r="D17">
        <f>B17*C17</f>
        <v>0.24</v>
      </c>
      <c r="E17" t="s">
        <v>0</v>
      </c>
    </row>
    <row r="18" spans="1:5" x14ac:dyDescent="0.25">
      <c r="A18" t="s">
        <v>2</v>
      </c>
      <c r="B18" s="5">
        <v>0.4</v>
      </c>
      <c r="C18" s="1">
        <v>3</v>
      </c>
      <c r="D18">
        <f>B18*C18</f>
        <v>1.2000000000000002</v>
      </c>
      <c r="E18" t="s">
        <v>0</v>
      </c>
    </row>
    <row r="19" spans="1:5" ht="15.75" thickBot="1" x14ac:dyDescent="0.3">
      <c r="A19" t="s">
        <v>3</v>
      </c>
      <c r="B19">
        <v>1.75</v>
      </c>
      <c r="C19" s="1">
        <v>3</v>
      </c>
      <c r="D19" s="2">
        <f>B19*C19</f>
        <v>5.25</v>
      </c>
      <c r="E19" s="3" t="s">
        <v>0</v>
      </c>
    </row>
    <row r="20" spans="1:5" ht="15.75" thickTop="1" x14ac:dyDescent="0.25">
      <c r="C20" s="1"/>
      <c r="D20">
        <f>SUM(D16:D19)</f>
        <v>27.449999999999996</v>
      </c>
      <c r="E20" t="s">
        <v>0</v>
      </c>
    </row>
    <row r="21" spans="1:5" x14ac:dyDescent="0.25">
      <c r="C21" s="1"/>
      <c r="D21" s="4">
        <f>D20/100</f>
        <v>0.27449999999999997</v>
      </c>
      <c r="E21" t="s">
        <v>5</v>
      </c>
    </row>
    <row r="22" spans="1:5" x14ac:dyDescent="0.25">
      <c r="C22" s="1"/>
    </row>
    <row r="23" spans="1:5" x14ac:dyDescent="0.25">
      <c r="A23" t="s">
        <v>6</v>
      </c>
      <c r="C23" s="1">
        <v>3</v>
      </c>
      <c r="D23">
        <f>D20/C23</f>
        <v>9.1499999999999986</v>
      </c>
      <c r="E23" t="s">
        <v>7</v>
      </c>
    </row>
    <row r="24" spans="1:5" x14ac:dyDescent="0.25">
      <c r="C24" s="1"/>
    </row>
    <row r="25" spans="1:5" x14ac:dyDescent="0.25">
      <c r="A25" t="s">
        <v>11</v>
      </c>
      <c r="B25">
        <v>39.659999999999997</v>
      </c>
      <c r="C25" s="1"/>
    </row>
    <row r="26" spans="1:5" ht="15.75" thickBot="1" x14ac:dyDescent="0.3">
      <c r="A26" t="s">
        <v>8</v>
      </c>
      <c r="B26">
        <v>0.12</v>
      </c>
      <c r="C26" s="1"/>
      <c r="D26" s="2"/>
      <c r="E26" s="3"/>
    </row>
    <row r="27" spans="1:5" ht="15.75" thickTop="1" x14ac:dyDescent="0.25">
      <c r="C27" s="1"/>
      <c r="D27">
        <f>B25-(B26+D23)</f>
        <v>30.39</v>
      </c>
      <c r="E27" t="s">
        <v>9</v>
      </c>
    </row>
    <row r="28" spans="1:5" x14ac:dyDescent="0.25">
      <c r="C28" s="1"/>
      <c r="D28">
        <f>D27*C23/100</f>
        <v>0.91170000000000007</v>
      </c>
      <c r="E2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Main</vt:lpstr>
      <vt:lpstr>Recipes</vt:lpstr>
      <vt:lpstr>Mats</vt:lpstr>
      <vt:lpstr>Konfig</vt:lpstr>
      <vt:lpstr>Tests</vt:lpstr>
      <vt:lpstr>DisplayedCurrencies</vt:lpstr>
      <vt:lpstr>ItemList</vt:lpstr>
      <vt:lpstr>MatsList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Nytra</dc:creator>
  <cp:lastModifiedBy>Christian Nytra</cp:lastModifiedBy>
  <dcterms:created xsi:type="dcterms:W3CDTF">2024-12-01T15:34:19Z</dcterms:created>
  <dcterms:modified xsi:type="dcterms:W3CDTF">2024-12-04T16:29:43Z</dcterms:modified>
</cp:coreProperties>
</file>