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erblaa5\Desktop\NGN Scenarios\Provide\"/>
    </mc:Choice>
  </mc:AlternateContent>
  <xr:revisionPtr revIDLastSave="0" documentId="13_ncr:1_{0E4A3FA6-B2E3-42AD-9A17-5A2358ABDB11}" xr6:coauthVersionLast="47" xr6:coauthVersionMax="47" xr10:uidLastSave="{00000000-0000-0000-0000-000000000000}"/>
  <bookViews>
    <workbookView xWindow="2730" yWindow="2730" windowWidth="21540" windowHeight="10515" activeTab="1"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1"/>
  <c r="B13" i="3"/>
  <c r="B30" i="1" l="1"/>
  <c r="B31" i="1" s="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<sst xmlns="http://schemas.openxmlformats.org/spreadsheetml/2006/main" count="109" uniqueCount="88">
  <si>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</si>
  <si>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</si>
  <si>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</si>
  <si>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</si>
  <si>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</si>
  <si>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</si>
  <si>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</si>
  <si>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</si>
  <si>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</si>
  <si>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</si>
  <si>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</si>
  <si>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</si>
  <si>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</si>
  <si>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</si>
  <si>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</si>
  <si>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</si>
  <si>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</si>
  <si>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</si>
  <si>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</si>
  <si>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</si>
  <si>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</si>
  <si>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</si>
  <si>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</si>
  <si>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</si>
  <si>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</si>
  <si>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</si>
  <si>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</si>
  <si>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</si>
  <si>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</si>
  <si>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</si>
  <si>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</si>
  <si>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</si>
  <si>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</si>
  <si>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</si>
  <si>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</si>
  <si>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</si>
  <si>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</si>
  <si>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</si>
  <si>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</si>
  <si>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</si>
  <si>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</si>
  <si>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</si>
  <si>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</si>
  <si>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</si>
  <si>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</si>
  <si>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</si>
  <si>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</si>
  <si>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</si>
  <si>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</si>
  <si>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</si>
  <si>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</si>
  <si>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</si>
  <si>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</si>
  <si>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</si>
  <si>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</si>
  <si>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</si>
  <si>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</si>
  <si>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</si>
  <si>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</si>
  <si>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</si>
  <si>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</si>
  <si>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</si>
  <si>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</si>
  <si>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</si>
  <si>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</si>
  <si>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</si>
  <si>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</si>
  <si>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</si>
  <si>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</si>
  <si>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</si>
  <si>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</si>
  <si>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</si>
  <si>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</si>
  <si>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</si>
  <si>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</si>
  <si>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</si>
  <si>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</si>
  <si>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</si>
  <si>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</si>
  <si>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</si>
  <si>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</si>
  <si>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</si>
  <si>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</si>
  <si>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</si>
  <si>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</si>
  <si>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</si>
  <si>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</si>
  <si>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ddmmyyyy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</si>
</sst>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quot;$&quot;#,##0\)"/>
    <numFmt numFmtId="165" formatCode="&quot;$&quot;#,##0_);[Red]\(&quot;$&quot;#,##0\)"/>
    <numFmt numFmtId="166" formatCode="_(* #,##0.00_);_(* \(#,##0.00\);_(* &quot;-&quot;??_);_(@_)"/>
    <numFmt numFmtId="167" formatCode="###,000"/>
    <numFmt numFmtId="168" formatCode="yyyy;@"/>
    <numFmt numFmtId="170" formatCode="ddmmyyyy"/>
    <numFmt numFmtId="171" formatCode="hh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6">
    <xf numFmtId="0" fontId="0" fillId="0" borderId="0" xfId="0"/>
    <xf numFmtId="16"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170" fontId="0" fillId="0" borderId="0" xfId="0" applyNumberFormat="1"/>
    <xf numFmtId="171" fontId="0" fillId="0" borderId="0" xfId="0" applyNumberFormat="1"/>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abSelected="1" workbookViewId="0">
      <selection activeCell="B7" sqref="B7"/>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1" t="s">
        <v>4</v>
      </c>
      <c r="B1" s="51"/>
      <c r="C1" s="51"/>
      <c r="D1" s="51"/>
      <c r="E1" s="41"/>
      <c r="F1" s="41"/>
    </row>
    <row r="2" spans="1:6" s="24" customFormat="1" ht="51" customHeight="1" x14ac:dyDescent="0.25">
      <c r="A2" s="52" t="s">
        <v>86</v>
      </c>
      <c r="B2" s="53"/>
      <c r="C2" s="53"/>
      <c r="D2" s="53"/>
      <c r="E2" s="41"/>
      <c r="F2" s="41"/>
    </row>
    <row r="3" spans="1:6" x14ac:dyDescent="0.25">
      <c r="A3" s="1"/>
    </row>
    <row r="4" spans="1:6" x14ac:dyDescent="0.25">
      <c r="A4" s="1" t="s">
        <v>27</v>
      </c>
      <c r="B4" s="54">
        <f ca="1">TODAY()</f>
        <v>44978</v>
      </c>
    </row>
    <row r="6" spans="1:6" s="24" customFormat="1" x14ac:dyDescent="0.25">
      <c r="A6" s="24" t="s">
        <v>84</v>
      </c>
      <c r="B6" s="24" t="s">
        <v>87</v>
      </c>
    </row>
    <row r="7" spans="1:6" s="24" customFormat="1" x14ac:dyDescent="0.25">
      <c r="A7" s="24" t="s">
        <v>58</v>
      </c>
      <c r="B7" s="55">
        <f ca="1">NOW()</f>
        <v>44978.622434606485</v>
      </c>
    </row>
    <row r="8" spans="1:6" s="24" customFormat="1" x14ac:dyDescent="0.25">
      <c r="A8" s="24" t="s">
        <v>59</v>
      </c>
      <c r="B8" s="42" t="str">
        <f ca="1">TEXT(Date_Input+Days, preferred_date_format)</f>
        <v>15042146</v>
      </c>
    </row>
    <row r="9" spans="1:6" s="24" customFormat="1" x14ac:dyDescent="0.25">
      <c r="A9" s="24" t="s">
        <v>60</v>
      </c>
      <c r="B9" s="42" t="str">
        <f ca="1">TEXT(WORKDAY(Date_Input, Days),preferred_date_format)</f>
        <v>17072195</v>
      </c>
    </row>
    <row r="10" spans="1:6" x14ac:dyDescent="0.25">
      <c r="A10" t="s">
        <v>13</v>
      </c>
      <c r="B10" s="43" t="str">
        <f ca="1">TEXT(Date_Input,"YYYYMMDD")</f>
        <v>20230221</v>
      </c>
    </row>
    <row r="11" spans="1:6" s="24" customFormat="1" x14ac:dyDescent="0.25"/>
    <row r="12" spans="1:6" x14ac:dyDescent="0.25">
      <c r="A12" t="s">
        <v>26</v>
      </c>
      <c r="B12" s="42" t="str">
        <f ca="1">TEXT(TODAY(), preferred_date_format)</f>
        <v>21022023</v>
      </c>
    </row>
    <row r="13" spans="1:6" x14ac:dyDescent="0.25">
      <c r="A13" t="s">
        <v>14</v>
      </c>
      <c r="B13" s="42" t="str">
        <f ca="1">TEXT(TODAY()-WEEKDAY(TODAY(),2)-6, preferred_date_format)</f>
        <v>13022023</v>
      </c>
      <c r="C13" s="42" t="e">
        <f ca="1">TEXT(LastWeekMonday+4, preferred_date_format)</f>
        <v>#VALUE!</v>
      </c>
      <c r="D13" s="44" t="e">
        <f ca="1">TEXT(LastWeekFriday+2, preferred_date_format)</f>
        <v>#VALUE!</v>
      </c>
    </row>
    <row r="14" spans="1:6" x14ac:dyDescent="0.25">
      <c r="A14" t="s">
        <v>0</v>
      </c>
      <c r="B14" s="42" t="str">
        <f ca="1">TEXT(DATE(YEAR(TODAY()), MONTH(TODAY())-1, 1), preferred_date_format)</f>
        <v>01012023</v>
      </c>
      <c r="C14" s="42" t="str">
        <f ca="1">TEXT(DATE(YEAR(TODAY()), MONTH(TODAY()), 0), preferred_date_format)</f>
        <v>31012023</v>
      </c>
    </row>
    <row r="15" spans="1:6" x14ac:dyDescent="0.25">
      <c r="A15" t="s">
        <v>1</v>
      </c>
      <c r="B15" s="42" t="str">
        <f ca="1">TEXT(WORKDAY(DATE(YEAR(TODAY()),MONTH(TODAY()),1)-1,1), preferred_date_format)</f>
        <v>01022023</v>
      </c>
      <c r="C15" s="42" t="str">
        <f ca="1">TEXT(WORKDAY(DATE(YEAR(TODAY()),MONTH(TODAY())+1,1),-1), preferred_date_format)</f>
        <v>28022023</v>
      </c>
    </row>
    <row r="16" spans="1:6" ht="15.75" thickBot="1" x14ac:dyDescent="0.3"/>
    <row r="17" spans="1:6" ht="15.75" thickBot="1" x14ac:dyDescent="0.3">
      <c r="A17" s="48" t="s">
        <v>18</v>
      </c>
      <c r="B17" s="49"/>
      <c r="C17" s="49"/>
      <c r="D17" s="50"/>
    </row>
    <row r="18" spans="1:6" x14ac:dyDescent="0.25">
      <c r="A18" s="11" t="s">
        <v>19</v>
      </c>
      <c r="B18" s="5"/>
      <c r="C18" s="5"/>
      <c r="D18" s="6"/>
    </row>
    <row r="19" spans="1:6" x14ac:dyDescent="0.25">
      <c r="A19" s="12" t="s">
        <v>20</v>
      </c>
      <c r="B19" s="46" t="s">
        <v>11</v>
      </c>
      <c r="C19" s="46"/>
      <c r="D19" s="47"/>
    </row>
    <row r="20" spans="1:6" x14ac:dyDescent="0.25">
      <c r="A20" s="12" t="s">
        <v>23</v>
      </c>
      <c r="B20" s="4" t="s">
        <v>9</v>
      </c>
      <c r="C20" s="5" t="s">
        <v>10</v>
      </c>
      <c r="D20" s="6" t="s">
        <v>12</v>
      </c>
    </row>
    <row r="21" spans="1:6" x14ac:dyDescent="0.25">
      <c r="A21" s="12" t="s">
        <v>24</v>
      </c>
      <c r="B21" s="5" t="s">
        <v>8</v>
      </c>
      <c r="C21" s="5"/>
      <c r="D21" s="6"/>
    </row>
    <row r="22" spans="1:6" x14ac:dyDescent="0.25">
      <c r="A22" s="13" t="s">
        <v>21</v>
      </c>
      <c r="B22" s="5"/>
      <c r="C22" s="5"/>
      <c r="D22" s="6"/>
    </row>
    <row r="23" spans="1:6" x14ac:dyDescent="0.25">
      <c r="A23" s="12" t="s">
        <v>28</v>
      </c>
      <c r="B23" s="5" t="str">
        <f>LEFT(B19, FIND(B20, B19)-1)</f>
        <v>2008</v>
      </c>
      <c r="C23" s="5" t="str">
        <f>RIGHT(B19, LEN(B19)-LEN(B23)-1)</f>
        <v>12月31日 (水)</v>
      </c>
      <c r="D23" s="6" t="str">
        <f>IF(D20&lt;&gt;"", LEFT(C23, FIND(D20, C23)-1), C23)</f>
        <v>12月31</v>
      </c>
    </row>
    <row r="24" spans="1:6" x14ac:dyDescent="0.25">
      <c r="A24" s="12" t="s">
        <v>29</v>
      </c>
      <c r="B24" s="5" t="str">
        <f>LEFT(C23, FIND(C20, C23)-1)</f>
        <v>12</v>
      </c>
      <c r="C24" s="5"/>
      <c r="D24" s="6"/>
    </row>
    <row r="25" spans="1:6" x14ac:dyDescent="0.25">
      <c r="A25" s="12" t="s">
        <v>30</v>
      </c>
      <c r="B25" s="5" t="str">
        <f>RIGHT(D23, LEN(D23)-LEN(B24)-1)</f>
        <v>31</v>
      </c>
      <c r="C25" s="5"/>
      <c r="D25" s="6"/>
    </row>
    <row r="26" spans="1:6" x14ac:dyDescent="0.25">
      <c r="A26" s="12" t="s">
        <v>31</v>
      </c>
      <c r="B26" s="5" t="str">
        <f>IF(FIND("Y", B21) = 1, B23, IF(FIND("Y", B21) = 2, B24, B25))</f>
        <v>2008</v>
      </c>
      <c r="C26" s="5"/>
      <c r="D26" s="6"/>
      <c r="F26">
        <f>FIND("Y", B21)</f>
        <v>1</v>
      </c>
    </row>
    <row r="27" spans="1:6" x14ac:dyDescent="0.25">
      <c r="A27" s="12" t="s">
        <v>32</v>
      </c>
      <c r="B27" s="5" t="str">
        <f>IF(FIND("M", B21) = 1, B23, IF(FIND("M", B21) = 2, B24, B25))</f>
        <v>12</v>
      </c>
      <c r="C27" s="5"/>
      <c r="D27" s="6"/>
    </row>
    <row r="28" spans="1:6" x14ac:dyDescent="0.25">
      <c r="A28" s="12" t="s">
        <v>33</v>
      </c>
      <c r="B28" s="5" t="str">
        <f>IF(FIND("D", B21) = 1, B23, IF(FIND("D", B21) = 2, B24, B25))</f>
        <v>31</v>
      </c>
      <c r="C28" s="5"/>
      <c r="D28" s="6"/>
    </row>
    <row r="29" spans="1:6" x14ac:dyDescent="0.25">
      <c r="A29" s="13" t="s">
        <v>22</v>
      </c>
      <c r="B29" s="5"/>
      <c r="C29" s="5"/>
      <c r="D29" s="6"/>
    </row>
    <row r="30" spans="1:6" s="24" customFormat="1" x14ac:dyDescent="0.25">
      <c r="A30" s="45" t="s">
        <v>85</v>
      </c>
      <c r="B30" s="5" t="str">
        <f>preferred_date_format</f>
        <v>ddmmyyyy</v>
      </c>
      <c r="C30" s="5"/>
      <c r="D30" s="25"/>
    </row>
    <row r="31" spans="1:6" ht="15.75" thickBot="1" x14ac:dyDescent="0.3">
      <c r="A31" s="14" t="s">
        <v>25</v>
      </c>
      <c r="B31" s="7" t="str">
        <f>TEXT(DATE(B26, B27, B28), B30)</f>
        <v>31122008</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4" customFormat="1" ht="18.75" x14ac:dyDescent="0.25">
      <c r="A1" s="51" t="s">
        <v>53</v>
      </c>
      <c r="B1" s="51"/>
      <c r="C1" s="51"/>
      <c r="D1" s="51"/>
      <c r="E1" s="51"/>
      <c r="F1" s="51"/>
    </row>
    <row r="2" spans="1:6" s="2" customFormat="1" ht="15" customHeight="1" x14ac:dyDescent="0.25">
      <c r="A2" s="52" t="s">
        <v>76</v>
      </c>
      <c r="B2" s="52"/>
      <c r="C2" s="52"/>
      <c r="D2" s="52"/>
      <c r="E2" s="52"/>
      <c r="F2" s="52"/>
    </row>
    <row r="4" spans="1:6" x14ac:dyDescent="0.25">
      <c r="A4" t="s">
        <v>54</v>
      </c>
      <c r="B4" s="28" t="s">
        <v>65</v>
      </c>
      <c r="C4" t="s">
        <v>64</v>
      </c>
      <c r="D4" s="2" t="s">
        <v>61</v>
      </c>
      <c r="E4" s="2" t="s">
        <v>62</v>
      </c>
      <c r="F4" s="2" t="s">
        <v>63</v>
      </c>
    </row>
    <row r="5" spans="1:6" x14ac:dyDescent="0.25">
      <c r="A5" t="s">
        <v>44</v>
      </c>
      <c r="B5" t="str">
        <f>TRIM(B4)</f>
        <v>John C. Doe</v>
      </c>
      <c r="C5" t="s">
        <v>64</v>
      </c>
      <c r="D5" s="24" t="s">
        <v>15</v>
      </c>
      <c r="E5" s="24" t="s">
        <v>66</v>
      </c>
      <c r="F5" s="27" t="str">
        <f>TRIM(MID(Text_Input, FIND(D5,Text_Input)+LEN(D5), IFERROR(FIND(IF(E5="",CHAR(10),E5),Text_Input,FIND(D5,Text_Input)+LEN(D5)),LEN(Text_Input)+1)-FIND(D5,Text_Input)-LEN(D5)))</f>
        <v>C.</v>
      </c>
    </row>
    <row r="6" spans="1:6" x14ac:dyDescent="0.25">
      <c r="A6" t="s">
        <v>45</v>
      </c>
      <c r="B6">
        <f>LEN(B4)</f>
        <v>11</v>
      </c>
      <c r="C6" t="s">
        <v>64</v>
      </c>
      <c r="D6" s="24" t="s">
        <v>15</v>
      </c>
      <c r="E6" s="24"/>
      <c r="F6" s="27" t="str">
        <f>TRIM(MID(Text_Input, FIND(D6,Text_Input)+LEN(D6), IFERROR(FIND(IF(E6="",CHAR(10),E6),Text_Input,FIND(D6,Text_Input)+LEN(D6)),LEN(Text_Input)+1)-FIND(D6,Text_Input)-LEN(D6)))</f>
        <v>C. Doe</v>
      </c>
    </row>
    <row r="7" spans="1:6" x14ac:dyDescent="0.25">
      <c r="A7" t="s">
        <v>46</v>
      </c>
      <c r="B7" t="str">
        <f>UPPER(B4)</f>
        <v>JOHN C. DOE</v>
      </c>
      <c r="C7" t="s">
        <v>64</v>
      </c>
      <c r="D7" s="24"/>
      <c r="E7" s="24" t="s">
        <v>66</v>
      </c>
      <c r="F7" s="27" t="str">
        <f>TRIM(MID(Text_Input, FIND(D7,Text_Input)+LEN(D7), IFERROR(FIND(IF(E7="",CHAR(10),E7),Text_Input,FIND(D7,Text_Input)+LEN(D7)),LEN(Text_Input)+1)-FIND(D7,Text_Input)-LEN(D7)))</f>
        <v>John C.</v>
      </c>
    </row>
    <row r="8" spans="1:6" x14ac:dyDescent="0.25">
      <c r="A8" t="s">
        <v>47</v>
      </c>
      <c r="B8" t="str">
        <f>LOWER(B4)</f>
        <v>john c. doe</v>
      </c>
      <c r="C8" t="s">
        <v>64</v>
      </c>
      <c r="D8" s="24" t="s">
        <v>67</v>
      </c>
      <c r="E8" s="24"/>
      <c r="F8" s="27" t="str">
        <f>TRIM(MID(Text_Input, FIND(D8,Text_Input)+LEN(D8), IFERROR(FIND(IF(E8="",CHAR(10),E8),Text_Input,FIND(D8,Text_Input)+LEN(D8)),LEN(Text_Input)+1)-FIND(D8,Text_Input)-LEN(D8)))</f>
        <v>Doe</v>
      </c>
    </row>
    <row r="9" spans="1:6" x14ac:dyDescent="0.25">
      <c r="C9" t="s">
        <v>64</v>
      </c>
      <c r="F9" s="2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1" t="s">
        <v>2</v>
      </c>
      <c r="B1" s="51"/>
      <c r="C1" s="40"/>
      <c r="D1" s="40"/>
    </row>
    <row r="2" spans="1:5" ht="15" customHeight="1" x14ac:dyDescent="0.25">
      <c r="A2" s="52" t="s">
        <v>77</v>
      </c>
      <c r="B2" s="52"/>
      <c r="C2" s="39"/>
      <c r="D2" s="39"/>
    </row>
    <row r="3" spans="1:5" s="24" customFormat="1" x14ac:dyDescent="0.25">
      <c r="A3" s="39"/>
      <c r="B3" s="39"/>
      <c r="C3" s="39"/>
      <c r="D3" s="39"/>
    </row>
    <row r="4" spans="1:5" x14ac:dyDescent="0.25">
      <c r="A4" t="s">
        <v>37</v>
      </c>
      <c r="B4" s="28">
        <v>3.1415929999999999</v>
      </c>
    </row>
    <row r="5" spans="1:5" s="24" customFormat="1" x14ac:dyDescent="0.25">
      <c r="A5" s="24" t="s">
        <v>68</v>
      </c>
      <c r="B5" s="24">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8" t="s">
        <v>17</v>
      </c>
      <c r="B9" s="50"/>
    </row>
    <row r="10" spans="1:5" x14ac:dyDescent="0.25">
      <c r="A10" s="11" t="s">
        <v>19</v>
      </c>
      <c r="B10" s="6"/>
    </row>
    <row r="11" spans="1:5" x14ac:dyDescent="0.25">
      <c r="A11" s="12" t="s">
        <v>20</v>
      </c>
      <c r="B11" s="6" t="s">
        <v>6</v>
      </c>
    </row>
    <row r="12" spans="1:5" x14ac:dyDescent="0.25">
      <c r="A12" s="12" t="s">
        <v>34</v>
      </c>
      <c r="B12" s="6" t="s">
        <v>5</v>
      </c>
      <c r="E12" s="3"/>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1" t="s">
        <v>78</v>
      </c>
      <c r="B1" s="51"/>
      <c r="C1" s="40"/>
      <c r="D1" s="40"/>
    </row>
    <row r="2" spans="1:4" ht="15" customHeight="1" x14ac:dyDescent="0.25">
      <c r="A2" s="52" t="s">
        <v>79</v>
      </c>
      <c r="B2" s="52"/>
      <c r="C2" s="39"/>
      <c r="D2" s="39"/>
    </row>
    <row r="3" spans="1:4" s="41" customFormat="1" ht="15.75" thickBot="1" x14ac:dyDescent="0.3">
      <c r="A3" s="39"/>
      <c r="B3" s="39"/>
      <c r="C3" s="39"/>
      <c r="D3" s="39"/>
    </row>
    <row r="4" spans="1:4" ht="15.75" customHeight="1" thickBot="1" x14ac:dyDescent="0.3">
      <c r="A4" s="48" t="s">
        <v>55</v>
      </c>
      <c r="B4" s="50"/>
    </row>
    <row r="5" spans="1:4" ht="15.75" thickBot="1" x14ac:dyDescent="0.3">
      <c r="A5" s="26" t="s">
        <v>43</v>
      </c>
      <c r="B5" s="25"/>
    </row>
    <row r="6" spans="1:4" x14ac:dyDescent="0.25">
      <c r="A6" s="20" t="s">
        <v>40</v>
      </c>
      <c r="B6" s="21" t="s">
        <v>83</v>
      </c>
    </row>
    <row r="7" spans="1:4" x14ac:dyDescent="0.25">
      <c r="A7" s="18" t="s">
        <v>22</v>
      </c>
      <c r="B7" s="16"/>
    </row>
    <row r="8" spans="1:4" x14ac:dyDescent="0.25">
      <c r="A8" s="22" t="s">
        <v>40</v>
      </c>
      <c r="B8" s="16" t="str">
        <f>TRIM(RIGHT(SUBSTITUTE(B6,"\",REPT(" ",LEN(B6))),LEN(B6)))</f>
        <v>Untitled Document.docx</v>
      </c>
    </row>
    <row r="9" spans="1:4" x14ac:dyDescent="0.25">
      <c r="A9" s="19" t="s">
        <v>42</v>
      </c>
      <c r="B9" s="16" t="str">
        <f>TRIM(RIGHT(SUBSTITUTE(B8,".",REPT(" ",LEN(B8))),LEN(B8)))</f>
        <v>docx</v>
      </c>
    </row>
    <row r="10" spans="1:4" x14ac:dyDescent="0.25">
      <c r="A10" s="19" t="s">
        <v>41</v>
      </c>
      <c r="B10" s="16" t="str">
        <f>LEFT(B8, LEN(B8)-LEN(B9)-1)</f>
        <v>Untitled Document</v>
      </c>
    </row>
    <row r="11" spans="1:4" ht="15.75" thickBot="1" x14ac:dyDescent="0.3">
      <c r="A11" s="23" t="s">
        <v>56</v>
      </c>
      <c r="B11" s="17" t="str">
        <f>LEFT(B6, LEN(B6)-LEN(B8))</f>
        <v>C:\temp\</v>
      </c>
    </row>
    <row r="15" spans="1:4" x14ac:dyDescent="0.25">
      <c r="A15" s="15" t="s">
        <v>57</v>
      </c>
      <c r="B15" s="24"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opLeftCell="A4" workbookViewId="0"/>
  </sheetViews>
  <sheetFormatPr defaultColWidth="8.85546875" defaultRowHeight="15" x14ac:dyDescent="0.25"/>
  <cols>
    <col min="1" max="1" width="165.5703125" style="29" customWidth="1"/>
    <col min="2" max="2" width="15.42578125" style="29" customWidth="1"/>
    <col min="3" max="3" width="15.28515625" style="29" bestFit="1" customWidth="1"/>
    <col min="4" max="4" width="13.42578125" style="29" bestFit="1" customWidth="1"/>
    <col min="5" max="5" width="10.7109375" style="29" bestFit="1" customWidth="1"/>
    <col min="6" max="16384" width="8.85546875" style="29"/>
  </cols>
  <sheetData>
    <row r="1" spans="1:5" ht="5.25" customHeight="1" x14ac:dyDescent="0.25">
      <c r="A1" s="35"/>
    </row>
    <row r="2" spans="1:5" ht="37.5" x14ac:dyDescent="0.25">
      <c r="A2" s="38" t="s">
        <v>69</v>
      </c>
    </row>
    <row r="3" spans="1:5" ht="37.5" x14ac:dyDescent="0.25">
      <c r="A3" s="37" t="s">
        <v>82</v>
      </c>
    </row>
    <row r="4" spans="1:5" x14ac:dyDescent="0.25">
      <c r="A4" s="34"/>
      <c r="D4" s="30"/>
    </row>
    <row r="5" spans="1:5" x14ac:dyDescent="0.25">
      <c r="A5" s="33" t="s">
        <v>71</v>
      </c>
      <c r="D5" s="31"/>
      <c r="E5" s="32"/>
    </row>
    <row r="6" spans="1:5" x14ac:dyDescent="0.25">
      <c r="A6" s="36" t="s">
        <v>80</v>
      </c>
    </row>
    <row r="7" spans="1:5" x14ac:dyDescent="0.25">
      <c r="A7" s="36" t="s">
        <v>70</v>
      </c>
    </row>
    <row r="8" spans="1:5" x14ac:dyDescent="0.25">
      <c r="A8" s="34"/>
    </row>
    <row r="9" spans="1:5" x14ac:dyDescent="0.25">
      <c r="A9" s="34"/>
    </row>
    <row r="10" spans="1:5" x14ac:dyDescent="0.25">
      <c r="A10" s="34"/>
    </row>
    <row r="11" spans="1:5" x14ac:dyDescent="0.25">
      <c r="A11" s="34"/>
    </row>
    <row r="12" spans="1:5" x14ac:dyDescent="0.25">
      <c r="A12" s="34"/>
    </row>
    <row r="13" spans="1:5" x14ac:dyDescent="0.25">
      <c r="A13" s="34"/>
    </row>
    <row r="14" spans="1:5" x14ac:dyDescent="0.25">
      <c r="A14" s="34"/>
    </row>
    <row r="15" spans="1:5" x14ac:dyDescent="0.25">
      <c r="A15" s="34"/>
    </row>
    <row r="16" spans="1:5" x14ac:dyDescent="0.25">
      <c r="A16" s="34"/>
    </row>
    <row r="17" spans="1:1" x14ac:dyDescent="0.25">
      <c r="A17" s="34"/>
    </row>
    <row r="18" spans="1:1" x14ac:dyDescent="0.25">
      <c r="A18" s="34"/>
    </row>
    <row r="19" spans="1:1" x14ac:dyDescent="0.25">
      <c r="A19" s="34"/>
    </row>
    <row r="20" spans="1:1" x14ac:dyDescent="0.25">
      <c r="A20" s="34"/>
    </row>
    <row r="21" spans="1:1" x14ac:dyDescent="0.25">
      <c r="A21" s="34"/>
    </row>
    <row r="22" spans="1:1" x14ac:dyDescent="0.25">
      <c r="A22" s="34"/>
    </row>
    <row r="23" spans="1:1" x14ac:dyDescent="0.25">
      <c r="A23" s="33" t="s">
        <v>72</v>
      </c>
    </row>
    <row r="24" spans="1:1" x14ac:dyDescent="0.25">
      <c r="A24" s="36" t="s">
        <v>73</v>
      </c>
    </row>
    <row r="25" spans="1:1" x14ac:dyDescent="0.25">
      <c r="A25" s="36" t="s">
        <v>74</v>
      </c>
    </row>
    <row r="26" spans="1:1" x14ac:dyDescent="0.25">
      <c r="A26" s="36" t="s">
        <v>81</v>
      </c>
    </row>
    <row r="27" spans="1:1" x14ac:dyDescent="0.25">
      <c r="A27" s="36"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Arnel Terblanche (A)</cp:lastModifiedBy>
  <dcterms:created xsi:type="dcterms:W3CDTF">2019-08-19T13:07:58Z</dcterms:created>
  <dcterms:modified xsi:type="dcterms:W3CDTF">2023-02-21T12:56:30Z</dcterms:modified>
</cp:coreProperties>
</file>