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F3" i="1"/>
  <c r="G3" s="1"/>
  <c r="F4"/>
  <c r="G4" s="1"/>
  <c r="F5"/>
  <c r="G5" s="1"/>
  <c r="F6"/>
  <c r="G6" s="1"/>
  <c r="F7"/>
  <c r="G7" s="1"/>
  <c r="F8"/>
  <c r="G8" s="1"/>
  <c r="F9"/>
  <c r="F10"/>
  <c r="F11"/>
  <c r="F12"/>
  <c r="G12" s="1"/>
  <c r="F13"/>
  <c r="G13" s="1"/>
  <c r="F14"/>
  <c r="G14" s="1"/>
  <c r="F15"/>
  <c r="G15" s="1"/>
  <c r="F16"/>
  <c r="G16" s="1"/>
  <c r="F17"/>
  <c r="F18"/>
  <c r="F19"/>
  <c r="F20"/>
  <c r="G20" s="1"/>
  <c r="F21"/>
  <c r="G21" s="1"/>
  <c r="F22"/>
  <c r="G22" s="1"/>
  <c r="G9"/>
  <c r="G10"/>
  <c r="G11"/>
  <c r="G17"/>
  <c r="G18"/>
  <c r="G19"/>
  <c r="F28"/>
  <c r="G28" s="1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<sst xmlns="http://schemas.openxmlformats.org/spreadsheetml/2006/main" count="9" uniqueCount="9">
  <si>
    <t>Iэф, мА</t>
  </si>
  <si>
    <t>Iэф * sqrt(2), мА</t>
  </si>
  <si>
    <t>H, А/м</t>
  </si>
  <si>
    <t>Uэф, мВ</t>
  </si>
  <si>
    <t>Uэф * sqrt(2), мВ</t>
  </si>
  <si>
    <t>B, Тл</t>
  </si>
  <si>
    <t>mu</t>
  </si>
  <si>
    <t>ФЕРРИТ</t>
  </si>
  <si>
    <t>ПЕРМАЛЛОЙ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</si>
</sst>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601980</xdr:colOff>
      <xdr:row>0</xdr:row>
      <xdr:rowOff>0</xdr:rowOff>
    </xdr:from>
    <xdr:to>
      <xdr:col>15</xdr:col>
      <xdr:colOff>11654</xdr:colOff>
      <xdr:row>22</xdr:row>
      <xdr:rowOff>38100</xdr:rowOff>
    </xdr:to>
    <xdr:pic>
      <xdr:nvPicPr>
        <xdr:cNvPr id="2" name="Рисунок 1" descr="ФЕРРИТ_B(H)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4080" y="0"/>
          <a:ext cx="4884420" cy="406146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</xdr:colOff>
      <xdr:row>0</xdr:row>
      <xdr:rowOff>0</xdr:rowOff>
    </xdr:from>
    <xdr:to>
      <xdr:col>23</xdr:col>
      <xdr:colOff>30480</xdr:colOff>
      <xdr:row>22</xdr:row>
      <xdr:rowOff>7620</xdr:rowOff>
    </xdr:to>
    <xdr:pic>
      <xdr:nvPicPr>
        <xdr:cNvPr id="3" name="Рисунок 2" descr="ФЕРРИТ_mu(H)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66120" y="0"/>
          <a:ext cx="4899660" cy="4030980"/>
        </a:xfrm>
        <a:prstGeom prst="rect">
          <a:avLst/>
        </a:prstGeom>
      </xdr:spPr>
    </xdr:pic>
    <xdr:clientData/>
  </xdr:twoCellAnchor>
  <xdr:twoCellAnchor editAs="oneCell">
    <xdr:from>
      <xdr:col>23</xdr:col>
      <xdr:colOff>5443</xdr:colOff>
      <xdr:row>0</xdr:row>
      <xdr:rowOff>0</xdr:rowOff>
    </xdr:from>
    <xdr:to>
      <xdr:col>32</xdr:col>
      <xdr:colOff>43543</xdr:colOff>
      <xdr:row>22</xdr:row>
      <xdr:rowOff>53788</xdr:rowOff>
    </xdr:to>
    <xdr:pic>
      <xdr:nvPicPr>
        <xdr:cNvPr id="4" name="Рисунок 3" descr="ФЕРРИТ_ПЕТЛЯ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738502" y="0"/>
          <a:ext cx="5524500" cy="399825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15</xdr:col>
      <xdr:colOff>0</xdr:colOff>
      <xdr:row>51</xdr:row>
      <xdr:rowOff>35859</xdr:rowOff>
    </xdr:to>
    <xdr:pic>
      <xdr:nvPicPr>
        <xdr:cNvPr id="5" name="Рисунок 4" descr="ПЕРМАЛЛОЙ_B(H)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79459" y="4840941"/>
          <a:ext cx="4876800" cy="433891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26</xdr:row>
      <xdr:rowOff>134472</xdr:rowOff>
    </xdr:from>
    <xdr:to>
      <xdr:col>23</xdr:col>
      <xdr:colOff>0</xdr:colOff>
      <xdr:row>51</xdr:row>
      <xdr:rowOff>8965</xdr:rowOff>
    </xdr:to>
    <xdr:pic>
      <xdr:nvPicPr>
        <xdr:cNvPr id="6" name="Рисунок 5" descr="ПЕРМАЛЛОЙ_mu(H)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56259" y="4796119"/>
          <a:ext cx="4876800" cy="4356846"/>
        </a:xfrm>
        <a:prstGeom prst="rect">
          <a:avLst/>
        </a:prstGeom>
      </xdr:spPr>
    </xdr:pic>
    <xdr:clientData/>
  </xdr:twoCellAnchor>
  <xdr:twoCellAnchor editAs="oneCell">
    <xdr:from>
      <xdr:col>22</xdr:col>
      <xdr:colOff>609599</xdr:colOff>
      <xdr:row>26</xdr:row>
      <xdr:rowOff>8965</xdr:rowOff>
    </xdr:from>
    <xdr:to>
      <xdr:col>32</xdr:col>
      <xdr:colOff>8964</xdr:colOff>
      <xdr:row>51</xdr:row>
      <xdr:rowOff>0</xdr:rowOff>
    </xdr:to>
    <xdr:pic>
      <xdr:nvPicPr>
        <xdr:cNvPr id="7" name="Рисунок 6" descr="ПЕРМАЛЛОЙ_ПЕТЛЯ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733058" y="4670612"/>
          <a:ext cx="5495365" cy="4473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"/>
  <sheetViews>
    <sheetView tabSelected="1" zoomScale="85" zoomScaleNormal="85" workbookViewId="0">
      <selection activeCell="G51" sqref="G28:G51"/>
    </sheetView>
  </sheetViews>
  <sheetFormatPr defaultRowHeight="14.4"/>
  <cols>
    <col min="2" max="2" width="15.33203125" customWidth="1"/>
    <col min="3" max="3" width="6.6640625" customWidth="1"/>
    <col min="4" max="4" width="9.33203125" customWidth="1"/>
    <col min="5" max="5" width="15.88671875" customWidth="1"/>
    <col min="6" max="6" width="6.33203125" customWidth="1"/>
    <col min="7" max="7" width="8.5546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 t="s">
        <v>7</v>
      </c>
      <c r="B2" s="1"/>
      <c r="C2" s="1"/>
      <c r="D2" s="1"/>
      <c r="E2" s="1"/>
      <c r="F2" s="1"/>
      <c r="G2" s="1"/>
    </row>
    <row r="3" spans="1:7">
      <c r="A3">
        <v>24.05</v>
      </c>
      <c r="B3">
        <f>A3*SQRT(2)</f>
        <v>34.011836175072936</v>
      </c>
      <c r="C3">
        <f>B3/1000*35/0.25</f>
        <v>4.7616570645102119</v>
      </c>
      <c r="D3">
        <v>3</v>
      </c>
      <c r="E3">
        <f>D3*SQRT(2)</f>
        <v>4.2426406871192857</v>
      </c>
      <c r="F3">
        <f>0.4*E3/1000/400/3*10000</f>
        <v>1.4142135623730952E-2</v>
      </c>
      <c r="G3">
        <f>F3/C3/4/3.14159*10000000</f>
        <v>2363.4552646931729</v>
      </c>
    </row>
    <row r="4" spans="1:7">
      <c r="A4">
        <v>27.33</v>
      </c>
      <c r="B4">
        <f t="shared" ref="B4:B22" si="0">A4*SQRT(2)</f>
        <v>38.65045665965669</v>
      </c>
      <c r="C4">
        <f t="shared" ref="C4:C22" si="1">B4/1000*35/0.25</f>
        <v>5.4110639323519365</v>
      </c>
      <c r="D4">
        <v>4.5999999999999996</v>
      </c>
      <c r="E4">
        <f t="shared" ref="E4:E22" si="2">D4*SQRT(2)</f>
        <v>6.5053823869162368</v>
      </c>
      <c r="F4">
        <f t="shared" ref="F4:F22" si="3">0.4*E4/1000/400/3*10000</f>
        <v>2.1684607956387457E-2</v>
      </c>
      <c r="G4">
        <f t="shared" ref="G4:G22" si="4">F4/C4/4/3.14159*10000000</f>
        <v>3189.0359303940199</v>
      </c>
    </row>
    <row r="5" spans="1:7">
      <c r="A5">
        <v>29.92</v>
      </c>
      <c r="B5">
        <f t="shared" si="0"/>
        <v>42.313269786203008</v>
      </c>
      <c r="C5">
        <f t="shared" si="1"/>
        <v>5.9238577700684205</v>
      </c>
      <c r="D5">
        <v>6.1</v>
      </c>
      <c r="E5">
        <f t="shared" si="2"/>
        <v>8.6267027304758805</v>
      </c>
      <c r="F5">
        <f t="shared" si="3"/>
        <v>2.8755675768252935E-2</v>
      </c>
      <c r="G5">
        <f t="shared" si="4"/>
        <v>3862.864356136497</v>
      </c>
    </row>
    <row r="6" spans="1:7">
      <c r="A6">
        <v>32.06</v>
      </c>
      <c r="B6">
        <f t="shared" si="0"/>
        <v>45.339686809681432</v>
      </c>
      <c r="C6">
        <f t="shared" si="1"/>
        <v>6.3475561533554004</v>
      </c>
      <c r="D6">
        <v>7.6</v>
      </c>
      <c r="E6">
        <f t="shared" si="2"/>
        <v>10.748023074035522</v>
      </c>
      <c r="F6">
        <f t="shared" si="3"/>
        <v>3.5826743580118406E-2</v>
      </c>
      <c r="G6">
        <f t="shared" si="4"/>
        <v>4491.4987864485138</v>
      </c>
    </row>
    <row r="7" spans="1:7">
      <c r="A7">
        <v>34.33</v>
      </c>
      <c r="B7">
        <f t="shared" si="0"/>
        <v>48.549951596268357</v>
      </c>
      <c r="C7">
        <f t="shared" si="1"/>
        <v>6.7969932234775694</v>
      </c>
      <c r="D7">
        <v>9.1</v>
      </c>
      <c r="E7">
        <f t="shared" si="2"/>
        <v>12.869343417595166</v>
      </c>
      <c r="F7">
        <f t="shared" si="3"/>
        <v>4.2897811391983891E-2</v>
      </c>
      <c r="G7">
        <f t="shared" si="4"/>
        <v>5022.3711229675164</v>
      </c>
    </row>
    <row r="8" spans="1:7">
      <c r="A8">
        <v>36.36</v>
      </c>
      <c r="B8">
        <f t="shared" si="0"/>
        <v>51.420805127885735</v>
      </c>
      <c r="C8">
        <f t="shared" si="1"/>
        <v>7.1989127179040029</v>
      </c>
      <c r="D8">
        <v>10.6</v>
      </c>
      <c r="E8">
        <f t="shared" si="2"/>
        <v>14.990663761154808</v>
      </c>
      <c r="F8">
        <f t="shared" si="3"/>
        <v>4.9968879203849362E-2</v>
      </c>
      <c r="G8">
        <f t="shared" si="4"/>
        <v>5523.612492007981</v>
      </c>
    </row>
    <row r="9" spans="1:7">
      <c r="A9">
        <v>38.6</v>
      </c>
      <c r="B9">
        <f t="shared" si="0"/>
        <v>54.588643507601475</v>
      </c>
      <c r="C9">
        <f t="shared" si="1"/>
        <v>7.6424100910642068</v>
      </c>
      <c r="D9">
        <v>12</v>
      </c>
      <c r="E9">
        <f t="shared" si="2"/>
        <v>16.970562748477143</v>
      </c>
      <c r="F9">
        <f t="shared" si="3"/>
        <v>5.656854249492381E-2</v>
      </c>
      <c r="G9">
        <f t="shared" si="4"/>
        <v>5890.2693384322083</v>
      </c>
    </row>
    <row r="10" spans="1:7">
      <c r="A10">
        <v>41.32</v>
      </c>
      <c r="B10">
        <f t="shared" si="0"/>
        <v>58.435304397256289</v>
      </c>
      <c r="C10">
        <f t="shared" si="1"/>
        <v>8.18094261561588</v>
      </c>
      <c r="D10">
        <v>13.7</v>
      </c>
      <c r="E10">
        <f t="shared" si="2"/>
        <v>19.374725804511403</v>
      </c>
      <c r="F10">
        <f t="shared" si="3"/>
        <v>6.4582419348371348E-2</v>
      </c>
      <c r="G10">
        <f t="shared" si="4"/>
        <v>6282.0511284884651</v>
      </c>
    </row>
    <row r="11" spans="1:7">
      <c r="A11">
        <v>44.22</v>
      </c>
      <c r="B11">
        <f t="shared" si="0"/>
        <v>62.536523728138263</v>
      </c>
      <c r="C11">
        <f t="shared" si="1"/>
        <v>8.7551133219393584</v>
      </c>
      <c r="D11">
        <v>15</v>
      </c>
      <c r="E11">
        <f t="shared" si="2"/>
        <v>21.213203435596427</v>
      </c>
      <c r="F11">
        <f t="shared" si="3"/>
        <v>7.0710678118654752E-2</v>
      </c>
      <c r="G11">
        <f t="shared" si="4"/>
        <v>6427.0804065887378</v>
      </c>
    </row>
    <row r="12" spans="1:7">
      <c r="A12">
        <v>50.87</v>
      </c>
      <c r="B12">
        <f t="shared" si="0"/>
        <v>71.941043917919345</v>
      </c>
      <c r="C12">
        <f t="shared" si="1"/>
        <v>10.071746148508709</v>
      </c>
      <c r="D12">
        <v>17.5</v>
      </c>
      <c r="E12">
        <f t="shared" si="2"/>
        <v>24.748737341529164</v>
      </c>
      <c r="F12">
        <f t="shared" si="3"/>
        <v>8.2495791138430544E-2</v>
      </c>
      <c r="G12">
        <f t="shared" si="4"/>
        <v>6518.0475363851592</v>
      </c>
    </row>
    <row r="13" spans="1:7">
      <c r="A13">
        <v>57.8</v>
      </c>
      <c r="B13">
        <f t="shared" si="0"/>
        <v>81.741543905164889</v>
      </c>
      <c r="C13">
        <f t="shared" si="1"/>
        <v>11.443816146723083</v>
      </c>
      <c r="D13">
        <v>19</v>
      </c>
      <c r="E13">
        <f t="shared" si="2"/>
        <v>26.870057685088806</v>
      </c>
      <c r="F13">
        <f t="shared" si="3"/>
        <v>8.9566858950296022E-2</v>
      </c>
      <c r="G13">
        <f t="shared" si="4"/>
        <v>6228.2634556029161</v>
      </c>
    </row>
    <row r="14" spans="1:7">
      <c r="A14">
        <v>63.85</v>
      </c>
      <c r="B14">
        <f t="shared" si="0"/>
        <v>90.297535957522129</v>
      </c>
      <c r="C14">
        <f t="shared" si="1"/>
        <v>12.641655034053098</v>
      </c>
      <c r="D14">
        <v>20.5</v>
      </c>
      <c r="E14">
        <f t="shared" si="2"/>
        <v>28.991378028648452</v>
      </c>
      <c r="F14">
        <f t="shared" si="3"/>
        <v>9.6637926762161513E-2</v>
      </c>
      <c r="G14">
        <f t="shared" si="4"/>
        <v>6083.2290883599671</v>
      </c>
    </row>
    <row r="15" spans="1:7">
      <c r="A15">
        <v>70.099999999999994</v>
      </c>
      <c r="B15">
        <f t="shared" si="0"/>
        <v>99.136370722353959</v>
      </c>
      <c r="C15">
        <f t="shared" si="1"/>
        <v>13.879091901129554</v>
      </c>
      <c r="D15">
        <v>22</v>
      </c>
      <c r="E15">
        <f t="shared" si="2"/>
        <v>31.112698372208094</v>
      </c>
      <c r="F15">
        <f t="shared" si="3"/>
        <v>0.10370899457402699</v>
      </c>
      <c r="G15">
        <f t="shared" si="4"/>
        <v>5946.2871162584788</v>
      </c>
    </row>
    <row r="16" spans="1:7">
      <c r="A16">
        <v>78.400000000000006</v>
      </c>
      <c r="B16">
        <f t="shared" si="0"/>
        <v>110.87434329005066</v>
      </c>
      <c r="C16">
        <f t="shared" si="1"/>
        <v>15.522408060607093</v>
      </c>
      <c r="D16">
        <v>23.5</v>
      </c>
      <c r="E16">
        <f t="shared" si="2"/>
        <v>33.234018715767739</v>
      </c>
      <c r="F16">
        <f t="shared" si="3"/>
        <v>0.11078006238589247</v>
      </c>
      <c r="G16">
        <f t="shared" si="4"/>
        <v>5679.2764847915141</v>
      </c>
    </row>
    <row r="17" spans="1:7">
      <c r="A17">
        <v>88.17</v>
      </c>
      <c r="B17">
        <f t="shared" si="0"/>
        <v>124.69120979443581</v>
      </c>
      <c r="C17">
        <f t="shared" si="1"/>
        <v>17.456769371221014</v>
      </c>
      <c r="D17">
        <v>25</v>
      </c>
      <c r="E17">
        <f t="shared" si="2"/>
        <v>35.355339059327378</v>
      </c>
      <c r="F17">
        <f t="shared" si="3"/>
        <v>0.11785113019775792</v>
      </c>
      <c r="G17">
        <f t="shared" si="4"/>
        <v>5372.3015307427695</v>
      </c>
    </row>
    <row r="18" spans="1:7">
      <c r="A18">
        <v>99.1</v>
      </c>
      <c r="B18">
        <f t="shared" si="0"/>
        <v>140.14856403117372</v>
      </c>
      <c r="C18">
        <f t="shared" si="1"/>
        <v>19.620798964364322</v>
      </c>
      <c r="D18">
        <v>26.5</v>
      </c>
      <c r="E18">
        <f t="shared" si="2"/>
        <v>37.476659402887023</v>
      </c>
      <c r="F18">
        <f t="shared" si="3"/>
        <v>0.12492219800962343</v>
      </c>
      <c r="G18">
        <f t="shared" si="4"/>
        <v>5066.562820620843</v>
      </c>
    </row>
    <row r="19" spans="1:7">
      <c r="A19">
        <v>111.7</v>
      </c>
      <c r="B19">
        <f t="shared" si="0"/>
        <v>157.96765491707473</v>
      </c>
      <c r="C19">
        <f t="shared" si="1"/>
        <v>22.115471688390464</v>
      </c>
      <c r="D19">
        <v>28</v>
      </c>
      <c r="E19">
        <f t="shared" si="2"/>
        <v>39.597979746446661</v>
      </c>
      <c r="F19">
        <f t="shared" si="3"/>
        <v>0.1319932658214889</v>
      </c>
      <c r="G19">
        <f t="shared" si="4"/>
        <v>4749.4800813022466</v>
      </c>
    </row>
    <row r="20" spans="1:7">
      <c r="A20">
        <v>126.3</v>
      </c>
      <c r="B20">
        <f t="shared" si="0"/>
        <v>178.61517292772191</v>
      </c>
      <c r="C20">
        <f t="shared" si="1"/>
        <v>25.006124209881069</v>
      </c>
      <c r="D20">
        <v>29.5</v>
      </c>
      <c r="E20">
        <f t="shared" si="2"/>
        <v>41.719300090006307</v>
      </c>
      <c r="F20">
        <f t="shared" si="3"/>
        <v>0.13906433363335435</v>
      </c>
      <c r="G20">
        <f t="shared" si="4"/>
        <v>4425.474858585877</v>
      </c>
    </row>
    <row r="21" spans="1:7">
      <c r="A21">
        <v>144.15</v>
      </c>
      <c r="B21">
        <f t="shared" si="0"/>
        <v>203.85888501608167</v>
      </c>
      <c r="C21">
        <f t="shared" si="1"/>
        <v>28.540243902251436</v>
      </c>
      <c r="D21">
        <v>31</v>
      </c>
      <c r="E21">
        <f t="shared" si="2"/>
        <v>43.840620433565952</v>
      </c>
      <c r="F21">
        <f t="shared" si="3"/>
        <v>0.14613540144521983</v>
      </c>
      <c r="G21">
        <f t="shared" si="4"/>
        <v>4074.6307609943224</v>
      </c>
    </row>
    <row r="22" spans="1:7">
      <c r="A22">
        <v>164.3</v>
      </c>
      <c r="B22">
        <f t="shared" si="0"/>
        <v>232.35528829789956</v>
      </c>
      <c r="C22">
        <f t="shared" si="1"/>
        <v>32.52974036170594</v>
      </c>
      <c r="D22">
        <v>32.5</v>
      </c>
      <c r="E22">
        <f t="shared" si="2"/>
        <v>45.961940777125591</v>
      </c>
      <c r="F22">
        <f t="shared" si="3"/>
        <v>0.15320646925708531</v>
      </c>
      <c r="G22">
        <f t="shared" si="4"/>
        <v>3747.8915018579851</v>
      </c>
    </row>
    <row r="27" spans="1:7">
      <c r="A27" s="1" t="s">
        <v>8</v>
      </c>
      <c r="B27" s="1"/>
      <c r="C27" s="1"/>
      <c r="D27" s="1"/>
      <c r="E27" s="1"/>
      <c r="F27" s="1"/>
      <c r="G27" s="1"/>
    </row>
    <row r="28" spans="1:7">
      <c r="A28">
        <v>64.5</v>
      </c>
      <c r="B28">
        <f t="shared" ref="B28:B51" si="5">A28*SQRT(2)</f>
        <v>91.216774773064643</v>
      </c>
      <c r="C28">
        <f>B28/1000*40/0.24</f>
        <v>15.202795795510776</v>
      </c>
      <c r="D28">
        <v>5.2</v>
      </c>
      <c r="E28">
        <f t="shared" ref="E28:E51" si="6">D28*SQRT(2)</f>
        <v>7.3539105243400948</v>
      </c>
      <c r="F28">
        <f>0.4*E28/1000/200/3.8*10000</f>
        <v>3.8704792233368923E-2</v>
      </c>
      <c r="G28">
        <f t="shared" ref="G28:G51" si="7">F28/C28/4/3.14159*10000000</f>
        <v>2025.9642671409522</v>
      </c>
    </row>
    <row r="29" spans="1:7">
      <c r="A29">
        <v>78.28</v>
      </c>
      <c r="B29">
        <f t="shared" si="5"/>
        <v>110.70463766256589</v>
      </c>
      <c r="C29">
        <f t="shared" ref="C29:C51" si="8">B29/1000*40/0.24</f>
        <v>18.450772943760981</v>
      </c>
      <c r="D29">
        <v>10.5</v>
      </c>
      <c r="E29">
        <f t="shared" si="6"/>
        <v>14.849242404917499</v>
      </c>
      <c r="F29">
        <f t="shared" ref="F29:F51" si="9">0.4*E29/1000/200/3.8*10000</f>
        <v>7.8153907394302627E-2</v>
      </c>
      <c r="G29">
        <f t="shared" si="7"/>
        <v>3370.750707325798</v>
      </c>
    </row>
    <row r="30" spans="1:7">
      <c r="A30">
        <v>87.16</v>
      </c>
      <c r="B30">
        <f t="shared" si="5"/>
        <v>123.26285409643897</v>
      </c>
      <c r="C30">
        <f t="shared" si="8"/>
        <v>20.543809016073165</v>
      </c>
      <c r="D30">
        <v>16.100000000000001</v>
      </c>
      <c r="E30">
        <f t="shared" si="6"/>
        <v>22.768838354206835</v>
      </c>
      <c r="F30">
        <f t="shared" si="9"/>
        <v>0.11983599133793073</v>
      </c>
      <c r="G30">
        <f t="shared" si="7"/>
        <v>4641.9109710093771</v>
      </c>
    </row>
    <row r="31" spans="1:7">
      <c r="A31">
        <v>92.9</v>
      </c>
      <c r="B31">
        <f t="shared" si="5"/>
        <v>131.38043994446053</v>
      </c>
      <c r="C31">
        <f t="shared" si="8"/>
        <v>21.89673999074342</v>
      </c>
      <c r="D31">
        <v>21.4</v>
      </c>
      <c r="E31">
        <f t="shared" si="6"/>
        <v>30.264170234784235</v>
      </c>
      <c r="F31">
        <f t="shared" si="9"/>
        <v>0.1592851064988644</v>
      </c>
      <c r="G31">
        <f t="shared" si="7"/>
        <v>5788.7688952857852</v>
      </c>
    </row>
    <row r="32" spans="1:7">
      <c r="A32">
        <v>97.6</v>
      </c>
      <c r="B32">
        <f t="shared" si="5"/>
        <v>138.02724368761409</v>
      </c>
      <c r="C32">
        <f t="shared" si="8"/>
        <v>23.004540614602352</v>
      </c>
      <c r="D32">
        <v>27</v>
      </c>
      <c r="E32">
        <f t="shared" si="6"/>
        <v>38.183766184073569</v>
      </c>
      <c r="F32">
        <f t="shared" si="9"/>
        <v>0.2009671904424925</v>
      </c>
      <c r="G32">
        <f t="shared" si="7"/>
        <v>6951.8773077434753</v>
      </c>
    </row>
    <row r="33" spans="1:7">
      <c r="A33">
        <v>101.49</v>
      </c>
      <c r="B33">
        <f t="shared" si="5"/>
        <v>143.52853444524541</v>
      </c>
      <c r="C33">
        <f t="shared" si="8"/>
        <v>23.921422407540902</v>
      </c>
      <c r="D33">
        <v>32.5</v>
      </c>
      <c r="E33">
        <f t="shared" si="6"/>
        <v>45.961940777125591</v>
      </c>
      <c r="F33">
        <f t="shared" si="9"/>
        <v>0.24190495145855578</v>
      </c>
      <c r="G33">
        <f t="shared" si="7"/>
        <v>8047.2642151068731</v>
      </c>
    </row>
    <row r="34" spans="1:7">
      <c r="A34">
        <v>105.1</v>
      </c>
      <c r="B34">
        <f t="shared" si="5"/>
        <v>148.6338454054123</v>
      </c>
      <c r="C34">
        <f t="shared" si="8"/>
        <v>24.772307567568721</v>
      </c>
      <c r="D34">
        <v>38</v>
      </c>
      <c r="E34">
        <f t="shared" si="6"/>
        <v>53.740115370177612</v>
      </c>
      <c r="F34">
        <f t="shared" si="9"/>
        <v>0.28284271247461901</v>
      </c>
      <c r="G34">
        <f t="shared" si="7"/>
        <v>9085.9225989213064</v>
      </c>
    </row>
    <row r="35" spans="1:7">
      <c r="A35">
        <v>108.2</v>
      </c>
      <c r="B35">
        <f t="shared" si="5"/>
        <v>153.01790744876891</v>
      </c>
      <c r="C35">
        <f t="shared" si="8"/>
        <v>25.502984574794823</v>
      </c>
      <c r="D35">
        <v>43.5</v>
      </c>
      <c r="E35">
        <f t="shared" si="6"/>
        <v>61.518289963229641</v>
      </c>
      <c r="F35">
        <f t="shared" si="9"/>
        <v>0.32378047349068234</v>
      </c>
      <c r="G35">
        <f t="shared" si="7"/>
        <v>10102.995241239027</v>
      </c>
    </row>
    <row r="36" spans="1:7">
      <c r="A36">
        <v>111.2</v>
      </c>
      <c r="B36">
        <f t="shared" si="5"/>
        <v>157.26054813588817</v>
      </c>
      <c r="C36">
        <f t="shared" si="8"/>
        <v>26.210091355981362</v>
      </c>
      <c r="D36">
        <v>48.1</v>
      </c>
      <c r="E36">
        <f t="shared" si="6"/>
        <v>68.023672350145873</v>
      </c>
      <c r="F36">
        <f t="shared" si="9"/>
        <v>0.35801932815866255</v>
      </c>
      <c r="G36">
        <f t="shared" si="7"/>
        <v>10869.972400026718</v>
      </c>
    </row>
    <row r="37" spans="1:7">
      <c r="A37">
        <v>113.77</v>
      </c>
      <c r="B37">
        <f t="shared" si="5"/>
        <v>160.89507699118704</v>
      </c>
      <c r="C37">
        <f t="shared" si="8"/>
        <v>26.81584616519784</v>
      </c>
      <c r="D37">
        <v>54.5</v>
      </c>
      <c r="E37">
        <f t="shared" si="6"/>
        <v>77.074639149333692</v>
      </c>
      <c r="F37">
        <f t="shared" si="9"/>
        <v>0.4056559955228089</v>
      </c>
      <c r="G37">
        <f t="shared" si="7"/>
        <v>12038.070888748611</v>
      </c>
    </row>
    <row r="38" spans="1:7">
      <c r="A38">
        <v>116.22</v>
      </c>
      <c r="B38">
        <f t="shared" si="5"/>
        <v>164.3599002190011</v>
      </c>
      <c r="C38">
        <f t="shared" si="8"/>
        <v>27.39331670316685</v>
      </c>
      <c r="D38">
        <v>60.2</v>
      </c>
      <c r="E38">
        <f t="shared" si="6"/>
        <v>85.135656454860339</v>
      </c>
      <c r="F38">
        <f t="shared" si="9"/>
        <v>0.44808240239400182</v>
      </c>
      <c r="G38">
        <f t="shared" si="7"/>
        <v>13016.786222551404</v>
      </c>
    </row>
    <row r="39" spans="1:7">
      <c r="A39">
        <v>118.4</v>
      </c>
      <c r="B39">
        <f t="shared" si="5"/>
        <v>167.44288578497446</v>
      </c>
      <c r="C39">
        <f t="shared" si="8"/>
        <v>27.907147630829076</v>
      </c>
      <c r="D39">
        <v>65.5</v>
      </c>
      <c r="E39">
        <f t="shared" si="6"/>
        <v>92.630988335437735</v>
      </c>
      <c r="F39">
        <f t="shared" si="9"/>
        <v>0.4875315175549354</v>
      </c>
      <c r="G39">
        <f t="shared" si="7"/>
        <v>13902.014906450977</v>
      </c>
    </row>
    <row r="40" spans="1:7">
      <c r="A40">
        <v>120.5</v>
      </c>
      <c r="B40">
        <f t="shared" si="5"/>
        <v>170.41273426595797</v>
      </c>
      <c r="C40">
        <f t="shared" si="8"/>
        <v>28.402122377659659</v>
      </c>
      <c r="D40">
        <v>71</v>
      </c>
      <c r="E40">
        <f t="shared" si="6"/>
        <v>100.40916292848975</v>
      </c>
      <c r="F40">
        <f t="shared" si="9"/>
        <v>0.52846927857099879</v>
      </c>
      <c r="G40">
        <f t="shared" si="7"/>
        <v>14806.740123479083</v>
      </c>
    </row>
    <row r="41" spans="1:7">
      <c r="A41">
        <v>122.8</v>
      </c>
      <c r="B41">
        <f t="shared" si="5"/>
        <v>173.66542545941607</v>
      </c>
      <c r="C41">
        <f t="shared" si="8"/>
        <v>28.944237576569346</v>
      </c>
      <c r="D41">
        <v>76.5</v>
      </c>
      <c r="E41">
        <f t="shared" si="6"/>
        <v>108.18733752154178</v>
      </c>
      <c r="F41">
        <f t="shared" si="9"/>
        <v>0.56940703958706218</v>
      </c>
      <c r="G41">
        <f t="shared" si="7"/>
        <v>15654.933264125919</v>
      </c>
    </row>
    <row r="42" spans="1:7">
      <c r="A42">
        <v>125.28</v>
      </c>
      <c r="B42">
        <f t="shared" si="5"/>
        <v>177.17267509410135</v>
      </c>
      <c r="C42">
        <f t="shared" si="8"/>
        <v>29.528779182350227</v>
      </c>
      <c r="D42">
        <v>82.1</v>
      </c>
      <c r="E42">
        <f t="shared" si="6"/>
        <v>116.10693347083111</v>
      </c>
      <c r="F42">
        <f t="shared" si="9"/>
        <v>0.61108912353069011</v>
      </c>
      <c r="G42">
        <f t="shared" si="7"/>
        <v>16468.330138077716</v>
      </c>
    </row>
    <row r="43" spans="1:7">
      <c r="A43">
        <v>127.66</v>
      </c>
      <c r="B43">
        <f t="shared" si="5"/>
        <v>180.53850337254931</v>
      </c>
      <c r="C43">
        <f t="shared" si="8"/>
        <v>30.089750562091552</v>
      </c>
      <c r="D43">
        <v>87.4</v>
      </c>
      <c r="E43">
        <f t="shared" si="6"/>
        <v>123.60226535140852</v>
      </c>
      <c r="F43">
        <f t="shared" si="9"/>
        <v>0.65053823869162386</v>
      </c>
      <c r="G43">
        <f t="shared" si="7"/>
        <v>17204.606531703339</v>
      </c>
    </row>
    <row r="44" spans="1:7">
      <c r="A44">
        <v>130.80000000000001</v>
      </c>
      <c r="B44">
        <f t="shared" si="5"/>
        <v>184.97913395840087</v>
      </c>
      <c r="C44">
        <f t="shared" si="8"/>
        <v>30.829855659733479</v>
      </c>
      <c r="D44">
        <v>93</v>
      </c>
      <c r="E44">
        <f t="shared" si="6"/>
        <v>131.52186130069785</v>
      </c>
      <c r="F44">
        <f t="shared" si="9"/>
        <v>0.69222032263525191</v>
      </c>
      <c r="G44">
        <f t="shared" si="7"/>
        <v>17867.48214603182</v>
      </c>
    </row>
    <row r="45" spans="1:7">
      <c r="A45">
        <v>133.83000000000001</v>
      </c>
      <c r="B45">
        <f t="shared" si="5"/>
        <v>189.26420105239134</v>
      </c>
      <c r="C45">
        <f t="shared" si="8"/>
        <v>31.544033508731889</v>
      </c>
      <c r="D45">
        <v>98.5</v>
      </c>
      <c r="E45">
        <f t="shared" si="6"/>
        <v>139.30003589374988</v>
      </c>
      <c r="F45">
        <f t="shared" si="9"/>
        <v>0.73315808365131518</v>
      </c>
      <c r="G45">
        <f t="shared" si="7"/>
        <v>18495.705631445828</v>
      </c>
    </row>
    <row r="46" spans="1:7">
      <c r="A46">
        <v>138.4</v>
      </c>
      <c r="B46">
        <f t="shared" si="5"/>
        <v>195.72715703243637</v>
      </c>
      <c r="C46">
        <f t="shared" si="8"/>
        <v>32.621192838739397</v>
      </c>
      <c r="D46">
        <v>103.9</v>
      </c>
      <c r="E46">
        <f t="shared" si="6"/>
        <v>146.93678913056459</v>
      </c>
      <c r="F46">
        <f t="shared" si="9"/>
        <v>0.7733515217398137</v>
      </c>
      <c r="G46">
        <f t="shared" si="7"/>
        <v>18865.469145256848</v>
      </c>
    </row>
    <row r="47" spans="1:7">
      <c r="A47">
        <v>144.69999999999999</v>
      </c>
      <c r="B47">
        <f t="shared" si="5"/>
        <v>204.63670247538684</v>
      </c>
      <c r="C47">
        <f t="shared" si="8"/>
        <v>34.10611707923114</v>
      </c>
      <c r="D47">
        <v>109.5</v>
      </c>
      <c r="E47">
        <f t="shared" si="6"/>
        <v>154.85638507985391</v>
      </c>
      <c r="F47">
        <f t="shared" si="9"/>
        <v>0.81503360568344163</v>
      </c>
      <c r="G47">
        <f t="shared" si="7"/>
        <v>19016.63804123885</v>
      </c>
    </row>
    <row r="48" spans="1:7">
      <c r="A48">
        <v>154.34</v>
      </c>
      <c r="B48">
        <f t="shared" si="5"/>
        <v>218.2697212166635</v>
      </c>
      <c r="C48">
        <f t="shared" si="8"/>
        <v>36.378286869443919</v>
      </c>
      <c r="D48">
        <v>115.2</v>
      </c>
      <c r="E48">
        <f t="shared" si="6"/>
        <v>162.91740238538057</v>
      </c>
      <c r="F48">
        <f t="shared" si="9"/>
        <v>0.85746001255463467</v>
      </c>
      <c r="G48">
        <f t="shared" si="7"/>
        <v>18756.946315532306</v>
      </c>
    </row>
    <row r="49" spans="1:7">
      <c r="A49">
        <v>169.1</v>
      </c>
      <c r="B49">
        <f t="shared" si="5"/>
        <v>239.14351339729038</v>
      </c>
      <c r="C49">
        <f t="shared" si="8"/>
        <v>39.857252232881734</v>
      </c>
      <c r="D49">
        <v>120.6</v>
      </c>
      <c r="E49">
        <f t="shared" si="6"/>
        <v>170.55415562219525</v>
      </c>
      <c r="F49">
        <f t="shared" si="9"/>
        <v>0.89765345064313296</v>
      </c>
      <c r="G49">
        <f t="shared" si="7"/>
        <v>17922.221995188695</v>
      </c>
    </row>
    <row r="50" spans="1:7">
      <c r="A50">
        <v>192.3</v>
      </c>
      <c r="B50">
        <f t="shared" si="5"/>
        <v>271.9532680443462</v>
      </c>
      <c r="C50">
        <f t="shared" si="8"/>
        <v>45.325544674057703</v>
      </c>
      <c r="D50">
        <v>126.4</v>
      </c>
      <c r="E50">
        <f t="shared" si="6"/>
        <v>178.75659428395923</v>
      </c>
      <c r="F50">
        <f t="shared" si="9"/>
        <v>0.94082418044189076</v>
      </c>
      <c r="G50">
        <f t="shared" si="7"/>
        <v>16517.942194834548</v>
      </c>
    </row>
    <row r="51" spans="1:7">
      <c r="A51">
        <v>216.24</v>
      </c>
      <c r="B51">
        <f t="shared" si="5"/>
        <v>305.8095407275581</v>
      </c>
      <c r="C51">
        <f t="shared" si="8"/>
        <v>50.96825678792635</v>
      </c>
      <c r="D51">
        <v>130.6</v>
      </c>
      <c r="E51">
        <f t="shared" si="6"/>
        <v>184.6962912459262</v>
      </c>
      <c r="F51">
        <f t="shared" si="9"/>
        <v>0.97208574339961173</v>
      </c>
      <c r="G51">
        <f t="shared" si="7"/>
        <v>15177.32718375171</v>
      </c>
    </row>
  </sheetData>
  <mergeCells count="2">
    <mergeCell ref="A2:G2"/>
    <mergeCell ref="A27:G27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2021-11-01T16:17:18Z</dcterms:modified>
</cp:coreProperties>
</file>