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S67" i="1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Q67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K5"/>
  <c r="M5"/>
  <c r="K6"/>
  <c r="M6"/>
  <c r="K7"/>
  <c r="M7"/>
  <c r="K8"/>
  <c r="M8"/>
  <c r="K9"/>
  <c r="M9"/>
  <c r="K10"/>
  <c r="M10"/>
  <c r="K11"/>
  <c r="M11"/>
  <c r="K12"/>
  <c r="M12"/>
  <c r="K13"/>
  <c r="M13"/>
  <c r="K14"/>
  <c r="M14"/>
  <c r="K15"/>
  <c r="M15"/>
  <c r="K16"/>
  <c r="M16"/>
  <c r="K17"/>
  <c r="M17"/>
  <c r="K18"/>
  <c r="M18"/>
  <c r="K19"/>
  <c r="M19"/>
  <c r="K20"/>
  <c r="M20"/>
  <c r="K21"/>
  <c r="M2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</calcChain>
</file>

<file path=xl/sharedStrings.xml><?xml version="1.0" encoding="utf-8"?>
<sst xmlns="http://schemas.openxmlformats.org/spreadsheetml/2006/main" count="18" uniqueCount="14">
  <si>
    <t>Сцинтилляционный счетчик</t>
  </si>
  <si>
    <t>Счетчик Гейгера</t>
  </si>
  <si>
    <t>N, 1/c</t>
  </si>
  <si>
    <t>sigma x</t>
  </si>
  <si>
    <t>sigma N</t>
  </si>
  <si>
    <t>(sigma N) = \sqrt{N_0} / t</t>
  </si>
  <si>
    <t>N_0</t>
  </si>
  <si>
    <t>t, c</t>
  </si>
  <si>
    <t>P, торр</t>
  </si>
  <si>
    <t>Атм - P, торр</t>
  </si>
  <si>
    <t>x, мм</t>
  </si>
  <si>
    <t>t, с</t>
  </si>
  <si>
    <t>I, пА</t>
  </si>
  <si>
    <t>I - I_0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</si>
</sst>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S67"/>
  <sheetViews>
    <sheetView tabSelected="1" topLeftCell="A5" workbookViewId="0">
      <selection activeCell="M54" sqref="M54"/>
    </sheetView>
  </sheetViews>
  <sheetFormatPr defaultRowHeight="14.4"/>
  <cols>
    <col min="1" max="1" width="7.77734375" customWidth="1"/>
    <col min="2" max="2" width="12.109375" customWidth="1"/>
    <col min="3" max="4" width="5" customWidth="1"/>
    <col min="6" max="6" width="9.33203125" customWidth="1"/>
    <col min="7" max="7" width="14.33203125" customWidth="1"/>
    <col min="8" max="8" width="14" customWidth="1"/>
    <col min="9" max="9" width="5.88671875" customWidth="1"/>
    <col min="10" max="10" width="6.33203125" customWidth="1"/>
    <col min="11" max="11" width="7.6640625" customWidth="1"/>
    <col min="12" max="12" width="7.5546875" customWidth="1"/>
    <col min="13" max="13" width="21.6640625" customWidth="1"/>
    <col min="17" max="17" width="11.77734375" customWidth="1"/>
  </cols>
  <sheetData>
    <row r="3" spans="1:19">
      <c r="A3" s="1" t="s">
        <v>0</v>
      </c>
      <c r="B3" s="1"/>
      <c r="C3" s="1"/>
      <c r="D3" s="1"/>
      <c r="E3" s="1"/>
      <c r="F3" s="2"/>
      <c r="G3" s="2"/>
      <c r="H3" s="1" t="s">
        <v>1</v>
      </c>
      <c r="I3" s="1"/>
      <c r="J3" s="1"/>
      <c r="K3" s="1"/>
      <c r="L3" s="1"/>
      <c r="M3" s="1"/>
    </row>
    <row r="4" spans="1:19">
      <c r="A4" t="s">
        <v>8</v>
      </c>
      <c r="B4" t="s">
        <v>9</v>
      </c>
      <c r="C4" t="s">
        <v>6</v>
      </c>
      <c r="D4" t="s">
        <v>7</v>
      </c>
      <c r="E4" t="s">
        <v>2</v>
      </c>
      <c r="F4" t="s">
        <v>4</v>
      </c>
      <c r="H4" t="s">
        <v>10</v>
      </c>
      <c r="I4" t="s">
        <v>6</v>
      </c>
      <c r="J4" t="s">
        <v>11</v>
      </c>
      <c r="K4" t="s">
        <v>2</v>
      </c>
      <c r="L4" t="s">
        <v>3</v>
      </c>
      <c r="M4" t="s">
        <v>5</v>
      </c>
      <c r="P4" t="s">
        <v>8</v>
      </c>
      <c r="Q4" t="s">
        <v>9</v>
      </c>
      <c r="R4" t="s">
        <v>12</v>
      </c>
      <c r="S4" t="s">
        <v>13</v>
      </c>
    </row>
    <row r="5" spans="1:19">
      <c r="A5">
        <v>0</v>
      </c>
      <c r="B5">
        <f>745-A5</f>
        <v>745</v>
      </c>
      <c r="C5">
        <v>2</v>
      </c>
      <c r="D5">
        <v>10</v>
      </c>
      <c r="E5">
        <f>C5 / D5</f>
        <v>0.2</v>
      </c>
      <c r="F5">
        <f>SQRT(C5) / D5</f>
        <v>0.1414213562373095</v>
      </c>
      <c r="H5">
        <v>10</v>
      </c>
      <c r="I5">
        <v>149</v>
      </c>
      <c r="J5">
        <v>10.199999999999999</v>
      </c>
      <c r="K5">
        <f>I5/J5</f>
        <v>14.607843137254903</v>
      </c>
      <c r="L5">
        <v>0.5</v>
      </c>
      <c r="M5">
        <f>SQRT(I5)/J5</f>
        <v>1.1967211387974219</v>
      </c>
      <c r="P5">
        <v>705</v>
      </c>
      <c r="Q5">
        <f>745-P5</f>
        <v>40</v>
      </c>
      <c r="R5">
        <v>41</v>
      </c>
      <c r="S5">
        <f>R5-19</f>
        <v>22</v>
      </c>
    </row>
    <row r="6" spans="1:19">
      <c r="A6">
        <v>100</v>
      </c>
      <c r="B6">
        <f t="shared" ref="B6:B30" si="0">745-A6</f>
        <v>645</v>
      </c>
      <c r="C6">
        <v>6</v>
      </c>
      <c r="D6">
        <v>10</v>
      </c>
      <c r="E6">
        <f t="shared" ref="E6:E30" si="1">C6 / D6</f>
        <v>0.6</v>
      </c>
      <c r="F6">
        <f t="shared" ref="F6:F30" si="2">SQRT(C6) / D6</f>
        <v>0.2449489742783178</v>
      </c>
      <c r="H6">
        <v>11</v>
      </c>
      <c r="I6">
        <v>453</v>
      </c>
      <c r="J6">
        <v>30.4</v>
      </c>
      <c r="K6">
        <f t="shared" ref="K6:K21" si="3">I6/J6</f>
        <v>14.901315789473685</v>
      </c>
      <c r="L6">
        <v>0.5</v>
      </c>
      <c r="M6">
        <f t="shared" ref="M6:M21" si="4">SQRT(I6)/J6</f>
        <v>0.70012488992739352</v>
      </c>
      <c r="P6">
        <v>700</v>
      </c>
      <c r="Q6">
        <f t="shared" ref="Q6:Q67" si="5">745-P6</f>
        <v>45</v>
      </c>
      <c r="R6">
        <v>45</v>
      </c>
      <c r="S6">
        <f t="shared" ref="S6:S67" si="6">R6-19</f>
        <v>26</v>
      </c>
    </row>
    <row r="7" spans="1:19">
      <c r="A7">
        <v>150</v>
      </c>
      <c r="B7">
        <f t="shared" si="0"/>
        <v>595</v>
      </c>
      <c r="C7">
        <v>3</v>
      </c>
      <c r="D7">
        <v>10</v>
      </c>
      <c r="E7">
        <f t="shared" si="1"/>
        <v>0.3</v>
      </c>
      <c r="F7">
        <f t="shared" si="2"/>
        <v>0.17320508075688773</v>
      </c>
      <c r="H7">
        <v>12</v>
      </c>
      <c r="I7">
        <v>638</v>
      </c>
      <c r="J7">
        <v>40.1</v>
      </c>
      <c r="K7">
        <f t="shared" si="3"/>
        <v>15.910224438902743</v>
      </c>
      <c r="L7">
        <v>0.5</v>
      </c>
      <c r="M7">
        <f t="shared" si="4"/>
        <v>0.62989181747207423</v>
      </c>
      <c r="P7">
        <v>690</v>
      </c>
      <c r="Q7">
        <f t="shared" si="5"/>
        <v>55</v>
      </c>
      <c r="R7">
        <v>46</v>
      </c>
      <c r="S7">
        <f t="shared" si="6"/>
        <v>27</v>
      </c>
    </row>
    <row r="8" spans="1:19">
      <c r="A8">
        <v>200</v>
      </c>
      <c r="B8">
        <f t="shared" si="0"/>
        <v>545</v>
      </c>
      <c r="C8">
        <v>5</v>
      </c>
      <c r="D8">
        <v>10</v>
      </c>
      <c r="E8">
        <f t="shared" si="1"/>
        <v>0.5</v>
      </c>
      <c r="F8">
        <f t="shared" si="2"/>
        <v>0.22360679774997899</v>
      </c>
      <c r="H8">
        <v>13</v>
      </c>
      <c r="I8">
        <v>685</v>
      </c>
      <c r="J8">
        <v>45.1</v>
      </c>
      <c r="K8">
        <f t="shared" si="3"/>
        <v>15.188470066518846</v>
      </c>
      <c r="L8">
        <v>0.5</v>
      </c>
      <c r="M8">
        <f t="shared" si="4"/>
        <v>0.58032161101119295</v>
      </c>
      <c r="P8">
        <v>680</v>
      </c>
      <c r="Q8">
        <f t="shared" si="5"/>
        <v>65</v>
      </c>
      <c r="R8">
        <v>55</v>
      </c>
      <c r="S8">
        <f t="shared" si="6"/>
        <v>36</v>
      </c>
    </row>
    <row r="9" spans="1:19">
      <c r="A9">
        <v>350</v>
      </c>
      <c r="B9">
        <f t="shared" si="0"/>
        <v>395</v>
      </c>
      <c r="C9">
        <v>2</v>
      </c>
      <c r="D9">
        <v>10</v>
      </c>
      <c r="E9">
        <f t="shared" si="1"/>
        <v>0.2</v>
      </c>
      <c r="F9">
        <f t="shared" si="2"/>
        <v>0.1414213562373095</v>
      </c>
      <c r="H9">
        <v>14</v>
      </c>
      <c r="I9">
        <v>600</v>
      </c>
      <c r="J9">
        <v>40.1</v>
      </c>
      <c r="K9">
        <f t="shared" si="3"/>
        <v>14.962593516209475</v>
      </c>
      <c r="L9">
        <v>0.5</v>
      </c>
      <c r="M9">
        <f t="shared" si="4"/>
        <v>0.61084532238981992</v>
      </c>
      <c r="P9">
        <v>670</v>
      </c>
      <c r="Q9">
        <f t="shared" si="5"/>
        <v>75</v>
      </c>
      <c r="R9">
        <v>71</v>
      </c>
      <c r="S9">
        <f t="shared" si="6"/>
        <v>52</v>
      </c>
    </row>
    <row r="10" spans="1:19">
      <c r="A10">
        <v>400</v>
      </c>
      <c r="B10">
        <f t="shared" si="0"/>
        <v>345</v>
      </c>
      <c r="C10">
        <v>2</v>
      </c>
      <c r="D10">
        <v>10</v>
      </c>
      <c r="E10">
        <f t="shared" si="1"/>
        <v>0.2</v>
      </c>
      <c r="F10">
        <f t="shared" si="2"/>
        <v>0.1414213562373095</v>
      </c>
      <c r="H10">
        <v>15</v>
      </c>
      <c r="I10">
        <v>430</v>
      </c>
      <c r="J10">
        <v>30.3</v>
      </c>
      <c r="K10">
        <f t="shared" si="3"/>
        <v>14.19141914191419</v>
      </c>
      <c r="L10">
        <v>0.5</v>
      </c>
      <c r="M10">
        <f t="shared" si="4"/>
        <v>0.68437100175999077</v>
      </c>
      <c r="P10">
        <v>660</v>
      </c>
      <c r="Q10">
        <f t="shared" si="5"/>
        <v>85</v>
      </c>
      <c r="R10">
        <v>81</v>
      </c>
      <c r="S10">
        <f t="shared" si="6"/>
        <v>62</v>
      </c>
    </row>
    <row r="11" spans="1:19">
      <c r="A11">
        <v>450</v>
      </c>
      <c r="B11">
        <f t="shared" si="0"/>
        <v>295</v>
      </c>
      <c r="C11">
        <v>38</v>
      </c>
      <c r="D11">
        <v>10</v>
      </c>
      <c r="E11">
        <f t="shared" si="1"/>
        <v>3.8</v>
      </c>
      <c r="F11">
        <f t="shared" si="2"/>
        <v>0.61644140029689765</v>
      </c>
      <c r="H11">
        <v>16</v>
      </c>
      <c r="I11">
        <v>646</v>
      </c>
      <c r="J11">
        <v>45.2</v>
      </c>
      <c r="K11">
        <f t="shared" si="3"/>
        <v>14.292035398230087</v>
      </c>
      <c r="L11">
        <v>0.5</v>
      </c>
      <c r="M11">
        <f t="shared" si="4"/>
        <v>0.56231261182030234</v>
      </c>
      <c r="P11">
        <v>650</v>
      </c>
      <c r="Q11">
        <f t="shared" si="5"/>
        <v>95</v>
      </c>
      <c r="R11">
        <v>93</v>
      </c>
      <c r="S11">
        <f t="shared" si="6"/>
        <v>74</v>
      </c>
    </row>
    <row r="12" spans="1:19">
      <c r="A12">
        <v>480</v>
      </c>
      <c r="B12">
        <f t="shared" si="0"/>
        <v>265</v>
      </c>
      <c r="C12">
        <v>95</v>
      </c>
      <c r="D12">
        <v>10</v>
      </c>
      <c r="E12">
        <f t="shared" si="1"/>
        <v>9.5</v>
      </c>
      <c r="F12">
        <f t="shared" si="2"/>
        <v>0.97467943448089633</v>
      </c>
      <c r="H12">
        <v>17</v>
      </c>
      <c r="I12">
        <v>605</v>
      </c>
      <c r="J12">
        <v>49.3</v>
      </c>
      <c r="K12">
        <f t="shared" si="3"/>
        <v>12.271805273833673</v>
      </c>
      <c r="L12">
        <v>0.5</v>
      </c>
      <c r="M12">
        <f t="shared" si="4"/>
        <v>0.49891983270786389</v>
      </c>
      <c r="P12">
        <v>640</v>
      </c>
      <c r="Q12">
        <f t="shared" si="5"/>
        <v>105</v>
      </c>
      <c r="R12">
        <v>102</v>
      </c>
      <c r="S12">
        <f t="shared" si="6"/>
        <v>83</v>
      </c>
    </row>
    <row r="13" spans="1:19">
      <c r="A13">
        <v>480</v>
      </c>
      <c r="B13">
        <f t="shared" si="0"/>
        <v>265</v>
      </c>
      <c r="C13">
        <v>72</v>
      </c>
      <c r="D13">
        <v>10</v>
      </c>
      <c r="E13">
        <f t="shared" si="1"/>
        <v>7.2</v>
      </c>
      <c r="F13">
        <f t="shared" si="2"/>
        <v>0.84852813742385691</v>
      </c>
      <c r="H13">
        <v>18</v>
      </c>
      <c r="I13">
        <v>217</v>
      </c>
      <c r="J13">
        <v>40.1</v>
      </c>
      <c r="K13">
        <f t="shared" si="3"/>
        <v>5.4114713216957604</v>
      </c>
      <c r="L13">
        <v>0.5</v>
      </c>
      <c r="M13">
        <f t="shared" si="4"/>
        <v>0.3673546100413026</v>
      </c>
      <c r="P13">
        <v>630</v>
      </c>
      <c r="Q13">
        <f t="shared" si="5"/>
        <v>115</v>
      </c>
      <c r="R13">
        <v>112</v>
      </c>
      <c r="S13">
        <f t="shared" si="6"/>
        <v>93</v>
      </c>
    </row>
    <row r="14" spans="1:19">
      <c r="A14">
        <v>500</v>
      </c>
      <c r="B14">
        <f t="shared" si="0"/>
        <v>245</v>
      </c>
      <c r="C14">
        <v>97</v>
      </c>
      <c r="D14">
        <v>10</v>
      </c>
      <c r="E14">
        <f t="shared" si="1"/>
        <v>9.6999999999999993</v>
      </c>
      <c r="F14">
        <f t="shared" si="2"/>
        <v>0.98488578017961037</v>
      </c>
      <c r="H14">
        <v>19</v>
      </c>
      <c r="I14">
        <v>57</v>
      </c>
      <c r="J14">
        <v>90.2</v>
      </c>
      <c r="K14">
        <f t="shared" si="3"/>
        <v>0.63192904656319293</v>
      </c>
      <c r="L14">
        <v>0.5</v>
      </c>
      <c r="M14">
        <f t="shared" si="4"/>
        <v>8.3701046954221175E-2</v>
      </c>
      <c r="P14">
        <v>620</v>
      </c>
      <c r="Q14">
        <f t="shared" si="5"/>
        <v>125</v>
      </c>
      <c r="R14">
        <v>146</v>
      </c>
      <c r="S14">
        <f t="shared" si="6"/>
        <v>127</v>
      </c>
    </row>
    <row r="15" spans="1:19">
      <c r="A15">
        <v>510</v>
      </c>
      <c r="B15">
        <f t="shared" si="0"/>
        <v>235</v>
      </c>
      <c r="C15">
        <v>115</v>
      </c>
      <c r="D15">
        <v>10</v>
      </c>
      <c r="E15">
        <f t="shared" si="1"/>
        <v>11.5</v>
      </c>
      <c r="F15">
        <f t="shared" si="2"/>
        <v>1.0723805294763609</v>
      </c>
      <c r="H15">
        <v>20</v>
      </c>
      <c r="I15">
        <v>16</v>
      </c>
      <c r="J15">
        <v>41</v>
      </c>
      <c r="K15">
        <f t="shared" si="3"/>
        <v>0.3902439024390244</v>
      </c>
      <c r="L15">
        <v>0.5</v>
      </c>
      <c r="M15">
        <f t="shared" si="4"/>
        <v>9.7560975609756101E-2</v>
      </c>
      <c r="P15">
        <v>610</v>
      </c>
      <c r="Q15">
        <f t="shared" si="5"/>
        <v>135</v>
      </c>
      <c r="R15">
        <v>159</v>
      </c>
      <c r="S15">
        <f t="shared" si="6"/>
        <v>140</v>
      </c>
    </row>
    <row r="16" spans="1:19">
      <c r="A16">
        <v>535</v>
      </c>
      <c r="B16">
        <f t="shared" si="0"/>
        <v>210</v>
      </c>
      <c r="C16">
        <v>222</v>
      </c>
      <c r="D16">
        <v>10</v>
      </c>
      <c r="E16">
        <f t="shared" si="1"/>
        <v>22.2</v>
      </c>
      <c r="F16">
        <f t="shared" si="2"/>
        <v>1.489966442575134</v>
      </c>
      <c r="H16">
        <v>21</v>
      </c>
      <c r="I16">
        <v>26</v>
      </c>
      <c r="J16">
        <v>70.099999999999994</v>
      </c>
      <c r="K16">
        <f t="shared" si="3"/>
        <v>0.37089871611982883</v>
      </c>
      <c r="L16">
        <v>0.5</v>
      </c>
      <c r="M16">
        <f t="shared" si="4"/>
        <v>7.2739222733135309E-2</v>
      </c>
      <c r="P16">
        <v>600</v>
      </c>
      <c r="Q16">
        <f t="shared" si="5"/>
        <v>145</v>
      </c>
      <c r="R16">
        <v>173</v>
      </c>
      <c r="S16">
        <f t="shared" si="6"/>
        <v>154</v>
      </c>
    </row>
    <row r="17" spans="1:19">
      <c r="A17">
        <v>550</v>
      </c>
      <c r="B17">
        <f t="shared" si="0"/>
        <v>195</v>
      </c>
      <c r="C17">
        <v>401</v>
      </c>
      <c r="D17">
        <v>10</v>
      </c>
      <c r="E17">
        <f t="shared" si="1"/>
        <v>40.1</v>
      </c>
      <c r="F17">
        <f t="shared" si="2"/>
        <v>2.0024984394500787</v>
      </c>
      <c r="H17">
        <v>22</v>
      </c>
      <c r="I17">
        <v>18</v>
      </c>
      <c r="J17">
        <v>65.3</v>
      </c>
      <c r="K17">
        <f t="shared" si="3"/>
        <v>0.27565084226646247</v>
      </c>
      <c r="L17">
        <v>0.5</v>
      </c>
      <c r="M17">
        <f t="shared" si="4"/>
        <v>6.4971526602132998E-2</v>
      </c>
      <c r="P17">
        <v>590</v>
      </c>
      <c r="Q17">
        <f t="shared" si="5"/>
        <v>155</v>
      </c>
      <c r="R17">
        <v>188</v>
      </c>
      <c r="S17">
        <f t="shared" si="6"/>
        <v>169</v>
      </c>
    </row>
    <row r="18" spans="1:19">
      <c r="A18">
        <v>550</v>
      </c>
      <c r="B18">
        <f t="shared" si="0"/>
        <v>195</v>
      </c>
      <c r="C18">
        <v>471</v>
      </c>
      <c r="D18">
        <v>10</v>
      </c>
      <c r="E18">
        <f t="shared" si="1"/>
        <v>47.1</v>
      </c>
      <c r="F18">
        <f t="shared" si="2"/>
        <v>2.1702534414210706</v>
      </c>
      <c r="H18">
        <v>24</v>
      </c>
      <c r="I18">
        <v>17</v>
      </c>
      <c r="J18">
        <v>70.2</v>
      </c>
      <c r="K18">
        <f t="shared" si="3"/>
        <v>0.24216524216524216</v>
      </c>
      <c r="L18">
        <v>0.5</v>
      </c>
      <c r="M18">
        <f t="shared" si="4"/>
        <v>5.8733698370621944E-2</v>
      </c>
      <c r="P18">
        <v>580</v>
      </c>
      <c r="Q18">
        <f t="shared" si="5"/>
        <v>165</v>
      </c>
      <c r="R18">
        <v>216</v>
      </c>
      <c r="S18">
        <f t="shared" si="6"/>
        <v>197</v>
      </c>
    </row>
    <row r="19" spans="1:19">
      <c r="A19">
        <v>580</v>
      </c>
      <c r="B19">
        <f t="shared" si="0"/>
        <v>165</v>
      </c>
      <c r="C19">
        <v>722</v>
      </c>
      <c r="D19">
        <v>10</v>
      </c>
      <c r="E19">
        <f t="shared" si="1"/>
        <v>72.2</v>
      </c>
      <c r="F19">
        <f t="shared" si="2"/>
        <v>2.6870057685088806</v>
      </c>
      <c r="H19">
        <v>26</v>
      </c>
      <c r="I19">
        <v>14</v>
      </c>
      <c r="J19">
        <v>70.2</v>
      </c>
      <c r="K19">
        <f t="shared" si="3"/>
        <v>0.19943019943019943</v>
      </c>
      <c r="L19">
        <v>0.5</v>
      </c>
      <c r="M19">
        <f t="shared" si="4"/>
        <v>5.3299962774557563E-2</v>
      </c>
      <c r="P19">
        <v>570</v>
      </c>
      <c r="Q19">
        <f t="shared" si="5"/>
        <v>175</v>
      </c>
      <c r="R19">
        <v>230</v>
      </c>
      <c r="S19">
        <f t="shared" si="6"/>
        <v>211</v>
      </c>
    </row>
    <row r="20" spans="1:19">
      <c r="A20">
        <v>590</v>
      </c>
      <c r="B20">
        <f t="shared" si="0"/>
        <v>155</v>
      </c>
      <c r="C20">
        <v>996</v>
      </c>
      <c r="D20">
        <v>10</v>
      </c>
      <c r="E20">
        <f t="shared" si="1"/>
        <v>99.6</v>
      </c>
      <c r="F20">
        <f t="shared" si="2"/>
        <v>3.1559467676119</v>
      </c>
      <c r="H20">
        <v>28</v>
      </c>
      <c r="I20">
        <v>13</v>
      </c>
      <c r="J20">
        <v>54.8</v>
      </c>
      <c r="K20">
        <f t="shared" si="3"/>
        <v>0.23722627737226279</v>
      </c>
      <c r="L20">
        <v>0.5</v>
      </c>
      <c r="M20">
        <f t="shared" si="4"/>
        <v>6.5794731304087389E-2</v>
      </c>
      <c r="P20">
        <v>560</v>
      </c>
      <c r="Q20">
        <f t="shared" si="5"/>
        <v>185</v>
      </c>
      <c r="R20">
        <v>244</v>
      </c>
      <c r="S20">
        <f t="shared" si="6"/>
        <v>225</v>
      </c>
    </row>
    <row r="21" spans="1:19">
      <c r="A21">
        <v>600</v>
      </c>
      <c r="B21">
        <f t="shared" si="0"/>
        <v>145</v>
      </c>
      <c r="C21">
        <v>1182</v>
      </c>
      <c r="D21">
        <v>10</v>
      </c>
      <c r="E21">
        <f t="shared" si="1"/>
        <v>118.2</v>
      </c>
      <c r="F21">
        <f t="shared" si="2"/>
        <v>3.4380226875342168</v>
      </c>
      <c r="H21">
        <v>30</v>
      </c>
      <c r="I21">
        <v>15</v>
      </c>
      <c r="J21">
        <v>70</v>
      </c>
      <c r="K21">
        <f t="shared" si="3"/>
        <v>0.21428571428571427</v>
      </c>
      <c r="L21">
        <v>0.5</v>
      </c>
      <c r="M21">
        <f t="shared" si="4"/>
        <v>5.5328333517248814E-2</v>
      </c>
      <c r="P21">
        <v>550</v>
      </c>
      <c r="Q21">
        <f t="shared" si="5"/>
        <v>195</v>
      </c>
      <c r="R21">
        <v>254</v>
      </c>
      <c r="S21">
        <f t="shared" si="6"/>
        <v>235</v>
      </c>
    </row>
    <row r="22" spans="1:19">
      <c r="A22">
        <v>600</v>
      </c>
      <c r="B22">
        <f t="shared" si="0"/>
        <v>145</v>
      </c>
      <c r="C22">
        <v>1137</v>
      </c>
      <c r="D22">
        <v>10</v>
      </c>
      <c r="E22">
        <f t="shared" si="1"/>
        <v>113.7</v>
      </c>
      <c r="F22">
        <f t="shared" si="2"/>
        <v>3.3719430600174731</v>
      </c>
      <c r="P22">
        <v>540</v>
      </c>
      <c r="Q22">
        <f t="shared" si="5"/>
        <v>205</v>
      </c>
      <c r="R22">
        <v>274</v>
      </c>
      <c r="S22">
        <f t="shared" si="6"/>
        <v>255</v>
      </c>
    </row>
    <row r="23" spans="1:19">
      <c r="A23">
        <v>640</v>
      </c>
      <c r="B23">
        <f t="shared" si="0"/>
        <v>105</v>
      </c>
      <c r="C23">
        <v>1967</v>
      </c>
      <c r="D23">
        <v>10</v>
      </c>
      <c r="E23">
        <f t="shared" si="1"/>
        <v>196.7</v>
      </c>
      <c r="F23">
        <f t="shared" si="2"/>
        <v>4.4350873723073372</v>
      </c>
      <c r="P23">
        <v>530</v>
      </c>
      <c r="Q23">
        <f t="shared" si="5"/>
        <v>215</v>
      </c>
      <c r="R23">
        <v>305</v>
      </c>
      <c r="S23">
        <f t="shared" si="6"/>
        <v>286</v>
      </c>
    </row>
    <row r="24" spans="1:19">
      <c r="A24">
        <v>650</v>
      </c>
      <c r="B24">
        <f t="shared" si="0"/>
        <v>95</v>
      </c>
      <c r="C24">
        <v>2305</v>
      </c>
      <c r="D24">
        <v>10</v>
      </c>
      <c r="E24">
        <f t="shared" si="1"/>
        <v>230.5</v>
      </c>
      <c r="F24">
        <f t="shared" si="2"/>
        <v>4.8010415536631212</v>
      </c>
      <c r="P24">
        <v>520</v>
      </c>
      <c r="Q24">
        <f t="shared" si="5"/>
        <v>225</v>
      </c>
      <c r="R24">
        <v>319</v>
      </c>
      <c r="S24">
        <f t="shared" si="6"/>
        <v>300</v>
      </c>
    </row>
    <row r="25" spans="1:19">
      <c r="A25">
        <v>650</v>
      </c>
      <c r="B25">
        <f t="shared" si="0"/>
        <v>95</v>
      </c>
      <c r="C25">
        <v>2309</v>
      </c>
      <c r="D25">
        <v>10</v>
      </c>
      <c r="E25">
        <f t="shared" si="1"/>
        <v>230.9</v>
      </c>
      <c r="F25">
        <f t="shared" si="2"/>
        <v>4.8052055106935851</v>
      </c>
      <c r="P25">
        <v>510</v>
      </c>
      <c r="Q25">
        <f t="shared" si="5"/>
        <v>235</v>
      </c>
      <c r="R25">
        <v>329</v>
      </c>
      <c r="S25">
        <f t="shared" si="6"/>
        <v>310</v>
      </c>
    </row>
    <row r="26" spans="1:19">
      <c r="A26">
        <v>675</v>
      </c>
      <c r="B26">
        <f t="shared" si="0"/>
        <v>70</v>
      </c>
      <c r="C26">
        <v>2877</v>
      </c>
      <c r="D26">
        <v>10</v>
      </c>
      <c r="E26">
        <f t="shared" si="1"/>
        <v>287.7</v>
      </c>
      <c r="F26">
        <f t="shared" si="2"/>
        <v>5.3637673327615545</v>
      </c>
      <c r="P26">
        <v>500</v>
      </c>
      <c r="Q26">
        <f t="shared" si="5"/>
        <v>245</v>
      </c>
      <c r="R26">
        <v>348</v>
      </c>
      <c r="S26">
        <f t="shared" si="6"/>
        <v>329</v>
      </c>
    </row>
    <row r="27" spans="1:19">
      <c r="A27">
        <v>700</v>
      </c>
      <c r="B27">
        <f t="shared" si="0"/>
        <v>45</v>
      </c>
      <c r="C27">
        <v>3110</v>
      </c>
      <c r="D27">
        <v>10</v>
      </c>
      <c r="E27">
        <f t="shared" si="1"/>
        <v>311</v>
      </c>
      <c r="F27">
        <f t="shared" si="2"/>
        <v>5.5767373974394747</v>
      </c>
      <c r="P27">
        <v>490</v>
      </c>
      <c r="Q27">
        <f t="shared" si="5"/>
        <v>255</v>
      </c>
      <c r="R27">
        <v>362</v>
      </c>
      <c r="S27">
        <f t="shared" si="6"/>
        <v>343</v>
      </c>
    </row>
    <row r="28" spans="1:19">
      <c r="A28">
        <v>700</v>
      </c>
      <c r="B28">
        <f t="shared" si="0"/>
        <v>45</v>
      </c>
      <c r="C28">
        <v>3123</v>
      </c>
      <c r="D28">
        <v>10</v>
      </c>
      <c r="E28">
        <f t="shared" si="1"/>
        <v>312.3</v>
      </c>
      <c r="F28">
        <f t="shared" si="2"/>
        <v>5.5883808030591471</v>
      </c>
      <c r="P28">
        <v>480</v>
      </c>
      <c r="Q28">
        <f t="shared" si="5"/>
        <v>265</v>
      </c>
      <c r="R28">
        <v>393</v>
      </c>
      <c r="S28">
        <f t="shared" si="6"/>
        <v>374</v>
      </c>
    </row>
    <row r="29" spans="1:19">
      <c r="A29">
        <v>730</v>
      </c>
      <c r="B29">
        <f t="shared" si="0"/>
        <v>15</v>
      </c>
      <c r="C29">
        <v>3516</v>
      </c>
      <c r="D29">
        <v>10</v>
      </c>
      <c r="E29">
        <f t="shared" si="1"/>
        <v>351.6</v>
      </c>
      <c r="F29">
        <f t="shared" si="2"/>
        <v>5.9295868321494378</v>
      </c>
      <c r="P29">
        <v>470</v>
      </c>
      <c r="Q29">
        <f t="shared" si="5"/>
        <v>275</v>
      </c>
      <c r="R29">
        <v>408</v>
      </c>
      <c r="S29">
        <f t="shared" si="6"/>
        <v>389</v>
      </c>
    </row>
    <row r="30" spans="1:19">
      <c r="A30">
        <v>735</v>
      </c>
      <c r="B30">
        <f t="shared" si="0"/>
        <v>10</v>
      </c>
      <c r="C30">
        <v>3544</v>
      </c>
      <c r="D30">
        <v>10</v>
      </c>
      <c r="E30">
        <f t="shared" si="1"/>
        <v>354.4</v>
      </c>
      <c r="F30">
        <f t="shared" si="2"/>
        <v>5.9531504264548865</v>
      </c>
      <c r="P30">
        <v>460</v>
      </c>
      <c r="Q30">
        <f t="shared" si="5"/>
        <v>285</v>
      </c>
      <c r="R30">
        <v>422</v>
      </c>
      <c r="S30">
        <f t="shared" si="6"/>
        <v>403</v>
      </c>
    </row>
    <row r="31" spans="1:19">
      <c r="P31">
        <v>450</v>
      </c>
      <c r="Q31">
        <f t="shared" si="5"/>
        <v>295</v>
      </c>
      <c r="R31">
        <v>448</v>
      </c>
      <c r="S31">
        <f t="shared" si="6"/>
        <v>429</v>
      </c>
    </row>
    <row r="32" spans="1:19">
      <c r="P32">
        <v>440</v>
      </c>
      <c r="Q32">
        <f t="shared" si="5"/>
        <v>305</v>
      </c>
      <c r="R32">
        <v>468</v>
      </c>
      <c r="S32">
        <f t="shared" si="6"/>
        <v>449</v>
      </c>
    </row>
    <row r="33" spans="16:19">
      <c r="P33">
        <v>430</v>
      </c>
      <c r="Q33">
        <f t="shared" si="5"/>
        <v>315</v>
      </c>
      <c r="R33">
        <v>484</v>
      </c>
      <c r="S33">
        <f t="shared" si="6"/>
        <v>465</v>
      </c>
    </row>
    <row r="34" spans="16:19">
      <c r="P34">
        <v>420</v>
      </c>
      <c r="Q34">
        <f t="shared" si="5"/>
        <v>325</v>
      </c>
      <c r="R34">
        <v>494</v>
      </c>
      <c r="S34">
        <f t="shared" si="6"/>
        <v>475</v>
      </c>
    </row>
    <row r="35" spans="16:19">
      <c r="P35">
        <v>410</v>
      </c>
      <c r="Q35">
        <f t="shared" si="5"/>
        <v>335</v>
      </c>
      <c r="R35">
        <v>514</v>
      </c>
      <c r="S35">
        <f t="shared" si="6"/>
        <v>495</v>
      </c>
    </row>
    <row r="36" spans="16:19">
      <c r="P36">
        <v>400</v>
      </c>
      <c r="Q36">
        <f t="shared" si="5"/>
        <v>345</v>
      </c>
      <c r="R36">
        <v>538</v>
      </c>
      <c r="S36">
        <f t="shared" si="6"/>
        <v>519</v>
      </c>
    </row>
    <row r="37" spans="16:19">
      <c r="P37">
        <v>390</v>
      </c>
      <c r="Q37">
        <f t="shared" si="5"/>
        <v>355</v>
      </c>
      <c r="R37">
        <v>565</v>
      </c>
      <c r="S37">
        <f t="shared" si="6"/>
        <v>546</v>
      </c>
    </row>
    <row r="38" spans="16:19">
      <c r="P38">
        <v>380</v>
      </c>
      <c r="Q38">
        <f t="shared" si="5"/>
        <v>365</v>
      </c>
      <c r="R38">
        <v>580</v>
      </c>
      <c r="S38">
        <f t="shared" si="6"/>
        <v>561</v>
      </c>
    </row>
    <row r="39" spans="16:19">
      <c r="P39">
        <v>370</v>
      </c>
      <c r="Q39">
        <f t="shared" si="5"/>
        <v>375</v>
      </c>
      <c r="R39">
        <v>613</v>
      </c>
      <c r="S39">
        <f t="shared" si="6"/>
        <v>594</v>
      </c>
    </row>
    <row r="40" spans="16:19">
      <c r="P40">
        <v>360</v>
      </c>
      <c r="Q40">
        <f t="shared" si="5"/>
        <v>385</v>
      </c>
      <c r="R40">
        <v>627</v>
      </c>
      <c r="S40">
        <f t="shared" si="6"/>
        <v>608</v>
      </c>
    </row>
    <row r="41" spans="16:19">
      <c r="P41">
        <v>350</v>
      </c>
      <c r="Q41">
        <f t="shared" si="5"/>
        <v>395</v>
      </c>
      <c r="R41">
        <v>643</v>
      </c>
      <c r="S41">
        <f t="shared" si="6"/>
        <v>624</v>
      </c>
    </row>
    <row r="42" spans="16:19">
      <c r="P42">
        <v>340</v>
      </c>
      <c r="Q42">
        <f t="shared" si="5"/>
        <v>405</v>
      </c>
      <c r="R42">
        <v>654</v>
      </c>
      <c r="S42">
        <f t="shared" si="6"/>
        <v>635</v>
      </c>
    </row>
    <row r="43" spans="16:19">
      <c r="P43">
        <v>330</v>
      </c>
      <c r="Q43">
        <f t="shared" si="5"/>
        <v>415</v>
      </c>
      <c r="R43">
        <v>671</v>
      </c>
      <c r="S43">
        <f t="shared" si="6"/>
        <v>652</v>
      </c>
    </row>
    <row r="44" spans="16:19">
      <c r="P44">
        <v>320</v>
      </c>
      <c r="Q44">
        <f t="shared" si="5"/>
        <v>425</v>
      </c>
      <c r="R44">
        <v>702</v>
      </c>
      <c r="S44">
        <f t="shared" si="6"/>
        <v>683</v>
      </c>
    </row>
    <row r="45" spans="16:19">
      <c r="P45">
        <v>310</v>
      </c>
      <c r="Q45">
        <f t="shared" si="5"/>
        <v>435</v>
      </c>
      <c r="R45">
        <v>727</v>
      </c>
      <c r="S45">
        <f t="shared" si="6"/>
        <v>708</v>
      </c>
    </row>
    <row r="46" spans="16:19">
      <c r="P46">
        <v>300</v>
      </c>
      <c r="Q46">
        <f t="shared" si="5"/>
        <v>445</v>
      </c>
      <c r="R46">
        <v>745</v>
      </c>
      <c r="S46">
        <f t="shared" si="6"/>
        <v>726</v>
      </c>
    </row>
    <row r="47" spans="16:19">
      <c r="P47">
        <v>290</v>
      </c>
      <c r="Q47">
        <f t="shared" si="5"/>
        <v>455</v>
      </c>
      <c r="R47">
        <v>761</v>
      </c>
      <c r="S47">
        <f t="shared" si="6"/>
        <v>742</v>
      </c>
    </row>
    <row r="48" spans="16:19">
      <c r="P48">
        <v>280</v>
      </c>
      <c r="Q48">
        <f t="shared" si="5"/>
        <v>465</v>
      </c>
      <c r="R48">
        <v>778</v>
      </c>
      <c r="S48">
        <f t="shared" si="6"/>
        <v>759</v>
      </c>
    </row>
    <row r="49" spans="16:19">
      <c r="P49">
        <v>270</v>
      </c>
      <c r="Q49">
        <f t="shared" si="5"/>
        <v>475</v>
      </c>
      <c r="R49">
        <v>801</v>
      </c>
      <c r="S49">
        <f t="shared" si="6"/>
        <v>782</v>
      </c>
    </row>
    <row r="50" spans="16:19">
      <c r="P50">
        <v>260</v>
      </c>
      <c r="Q50">
        <f t="shared" si="5"/>
        <v>485</v>
      </c>
      <c r="R50">
        <v>816</v>
      </c>
      <c r="S50">
        <f t="shared" si="6"/>
        <v>797</v>
      </c>
    </row>
    <row r="51" spans="16:19">
      <c r="P51">
        <v>250</v>
      </c>
      <c r="Q51">
        <f t="shared" si="5"/>
        <v>495</v>
      </c>
      <c r="R51">
        <v>833</v>
      </c>
      <c r="S51">
        <f t="shared" si="6"/>
        <v>814</v>
      </c>
    </row>
    <row r="52" spans="16:19">
      <c r="P52">
        <v>240</v>
      </c>
      <c r="Q52">
        <f t="shared" si="5"/>
        <v>505</v>
      </c>
      <c r="R52">
        <v>850</v>
      </c>
      <c r="S52">
        <f t="shared" si="6"/>
        <v>831</v>
      </c>
    </row>
    <row r="53" spans="16:19">
      <c r="P53">
        <v>230</v>
      </c>
      <c r="Q53">
        <f t="shared" si="5"/>
        <v>515</v>
      </c>
      <c r="R53">
        <v>868</v>
      </c>
      <c r="S53">
        <f t="shared" si="6"/>
        <v>849</v>
      </c>
    </row>
    <row r="54" spans="16:19">
      <c r="P54">
        <v>220</v>
      </c>
      <c r="Q54">
        <f t="shared" si="5"/>
        <v>525</v>
      </c>
      <c r="R54">
        <v>883</v>
      </c>
      <c r="S54">
        <f t="shared" si="6"/>
        <v>864</v>
      </c>
    </row>
    <row r="55" spans="16:19">
      <c r="P55">
        <v>210</v>
      </c>
      <c r="Q55">
        <f t="shared" si="5"/>
        <v>535</v>
      </c>
      <c r="R55">
        <v>903</v>
      </c>
      <c r="S55">
        <f t="shared" si="6"/>
        <v>884</v>
      </c>
    </row>
    <row r="56" spans="16:19">
      <c r="P56">
        <v>200</v>
      </c>
      <c r="Q56">
        <f t="shared" si="5"/>
        <v>545</v>
      </c>
      <c r="R56">
        <v>931</v>
      </c>
      <c r="S56">
        <f t="shared" si="6"/>
        <v>912</v>
      </c>
    </row>
    <row r="57" spans="16:19">
      <c r="P57">
        <v>190</v>
      </c>
      <c r="Q57">
        <f t="shared" si="5"/>
        <v>555</v>
      </c>
      <c r="R57">
        <v>951</v>
      </c>
      <c r="S57">
        <f t="shared" si="6"/>
        <v>932</v>
      </c>
    </row>
    <row r="58" spans="16:19">
      <c r="P58">
        <v>170</v>
      </c>
      <c r="Q58">
        <f t="shared" si="5"/>
        <v>575</v>
      </c>
      <c r="R58">
        <v>983</v>
      </c>
      <c r="S58">
        <f t="shared" si="6"/>
        <v>964</v>
      </c>
    </row>
    <row r="59" spans="16:19">
      <c r="P59">
        <v>150</v>
      </c>
      <c r="Q59">
        <f t="shared" si="5"/>
        <v>595</v>
      </c>
      <c r="R59">
        <v>1001</v>
      </c>
      <c r="S59">
        <f t="shared" si="6"/>
        <v>982</v>
      </c>
    </row>
    <row r="60" spans="16:19">
      <c r="P60">
        <v>130</v>
      </c>
      <c r="Q60">
        <f t="shared" si="5"/>
        <v>615</v>
      </c>
      <c r="R60">
        <v>1013</v>
      </c>
      <c r="S60">
        <f t="shared" si="6"/>
        <v>994</v>
      </c>
    </row>
    <row r="61" spans="16:19">
      <c r="P61">
        <v>110</v>
      </c>
      <c r="Q61">
        <f t="shared" si="5"/>
        <v>635</v>
      </c>
      <c r="R61">
        <v>1021</v>
      </c>
      <c r="S61">
        <f t="shared" si="6"/>
        <v>1002</v>
      </c>
    </row>
    <row r="62" spans="16:19">
      <c r="P62">
        <v>90</v>
      </c>
      <c r="Q62">
        <f t="shared" si="5"/>
        <v>655</v>
      </c>
      <c r="R62">
        <v>1022</v>
      </c>
      <c r="S62">
        <f t="shared" si="6"/>
        <v>1003</v>
      </c>
    </row>
    <row r="63" spans="16:19">
      <c r="P63">
        <v>70</v>
      </c>
      <c r="Q63">
        <f t="shared" si="5"/>
        <v>675</v>
      </c>
      <c r="R63">
        <v>1013</v>
      </c>
      <c r="S63">
        <f t="shared" si="6"/>
        <v>994</v>
      </c>
    </row>
    <row r="64" spans="16:19">
      <c r="P64">
        <v>60</v>
      </c>
      <c r="Q64">
        <f t="shared" si="5"/>
        <v>685</v>
      </c>
      <c r="R64">
        <v>1007</v>
      </c>
      <c r="S64">
        <f t="shared" si="6"/>
        <v>988</v>
      </c>
    </row>
    <row r="65" spans="16:19">
      <c r="P65">
        <v>40</v>
      </c>
      <c r="Q65">
        <v>705</v>
      </c>
      <c r="R65">
        <v>1000</v>
      </c>
      <c r="S65">
        <f t="shared" si="6"/>
        <v>981</v>
      </c>
    </row>
    <row r="66" spans="16:19">
      <c r="P66">
        <v>20</v>
      </c>
      <c r="Q66">
        <v>725</v>
      </c>
      <c r="R66">
        <v>993</v>
      </c>
      <c r="S66">
        <f t="shared" si="6"/>
        <v>974</v>
      </c>
    </row>
    <row r="67" spans="16:19">
      <c r="P67">
        <v>0</v>
      </c>
      <c r="Q67">
        <f t="shared" si="5"/>
        <v>745</v>
      </c>
      <c r="R67">
        <v>987</v>
      </c>
      <c r="S67">
        <f t="shared" si="6"/>
        <v>968</v>
      </c>
    </row>
  </sheetData>
  <sortState ref="A2:B27">
    <sortCondition ref="A2"/>
  </sortState>
  <mergeCells count="2">
    <mergeCell ref="A3:E3"/>
    <mergeCell ref="H3:M3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2022-10-30T23:39:32Z</dcterms:modified>
</cp:coreProperties>
</file>