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27" i="1"/>
  <c r="H26"/>
  <c r="H25"/>
  <c r="H24"/>
  <c r="H23"/>
  <c r="H22"/>
  <c r="H21"/>
  <c r="H20"/>
  <c r="H19"/>
  <c r="H18"/>
  <c r="H17"/>
  <c r="F27"/>
  <c r="G27" s="1"/>
  <c r="F23"/>
  <c r="G23" s="1"/>
  <c r="F22"/>
  <c r="G22" s="1"/>
  <c r="E27"/>
  <c r="E26"/>
  <c r="E25"/>
  <c r="E24"/>
  <c r="E23"/>
  <c r="E22"/>
  <c r="E21"/>
  <c r="E20"/>
  <c r="E19"/>
  <c r="E18"/>
  <c r="E17"/>
  <c r="B27"/>
  <c r="B26"/>
  <c r="F26" s="1"/>
  <c r="B25"/>
  <c r="F25" s="1"/>
  <c r="B24"/>
  <c r="F24" s="1"/>
  <c r="B23"/>
  <c r="B22"/>
  <c r="B21"/>
  <c r="F21" s="1"/>
  <c r="B20"/>
  <c r="F20" s="1"/>
  <c r="B19"/>
  <c r="F19" s="1"/>
  <c r="B18"/>
  <c r="F18" s="1"/>
  <c r="B17"/>
  <c r="F17" s="1"/>
  <c r="L12"/>
  <c r="L11"/>
  <c r="L10"/>
  <c r="L9"/>
  <c r="L8"/>
  <c r="L7"/>
  <c r="L6"/>
  <c r="L5"/>
  <c r="L4"/>
  <c r="L3"/>
  <c r="L2"/>
  <c r="K12"/>
  <c r="K11"/>
  <c r="K10"/>
  <c r="K9"/>
  <c r="K8"/>
  <c r="K7"/>
  <c r="K6"/>
  <c r="K5"/>
  <c r="K4"/>
  <c r="K3"/>
  <c r="K2"/>
  <c r="H12"/>
  <c r="H11"/>
  <c r="H10"/>
  <c r="H9"/>
  <c r="H8"/>
  <c r="H7"/>
  <c r="H6"/>
  <c r="H5"/>
  <c r="H4"/>
  <c r="H3"/>
  <c r="H2"/>
  <c r="G12"/>
  <c r="G11"/>
  <c r="G10"/>
  <c r="G9"/>
  <c r="G8"/>
  <c r="G7"/>
  <c r="G6"/>
  <c r="G5"/>
  <c r="G4"/>
  <c r="G3"/>
  <c r="G2"/>
  <c r="I12"/>
  <c r="I11"/>
  <c r="I10"/>
  <c r="I9"/>
  <c r="I8"/>
  <c r="I7"/>
  <c r="I6"/>
  <c r="I5"/>
  <c r="I4"/>
  <c r="I3"/>
  <c r="I2"/>
  <c r="E12"/>
  <c r="E11"/>
  <c r="E10"/>
  <c r="E9"/>
  <c r="E8"/>
  <c r="E7"/>
  <c r="E6"/>
  <c r="E5"/>
  <c r="E4"/>
  <c r="E3"/>
  <c r="E2"/>
  <c r="B12"/>
  <c r="B11"/>
  <c r="B10"/>
  <c r="B9"/>
  <c r="B8"/>
  <c r="B7"/>
  <c r="B6"/>
  <c r="B5"/>
  <c r="B4"/>
  <c r="B3"/>
  <c r="B2"/>
  <c r="J27" l="1"/>
  <c r="G26"/>
  <c r="J26"/>
  <c r="J25"/>
  <c r="G25"/>
  <c r="G24"/>
  <c r="J24"/>
  <c r="J23"/>
  <c r="J22"/>
  <c r="J21"/>
  <c r="G21"/>
  <c r="J20"/>
  <c r="G20"/>
  <c r="G19"/>
  <c r="J19"/>
  <c r="G18"/>
  <c r="J18"/>
  <c r="J17"/>
  <c r="G17"/>
</calcChain>
</file>

<file path=xl/sharedStrings.xml><?xml version="1.0" encoding="utf-8"?>
<sst xmlns="http://schemas.openxmlformats.org/spreadsheetml/2006/main" count="20" uniqueCount="20">
  <si>
    <t>t, C</t>
  </si>
  <si>
    <t>T, K</t>
  </si>
  <si>
    <t>I, А</t>
  </si>
  <si>
    <t>V, В</t>
  </si>
  <si>
    <t>W, Вт</t>
  </si>
  <si>
    <t>lnT</t>
  </si>
  <si>
    <t>lnW</t>
  </si>
  <si>
    <t>T ярк, K</t>
  </si>
  <si>
    <t>eT</t>
  </si>
  <si>
    <t>sigma</t>
  </si>
  <si>
    <t>sigma I, А</t>
  </si>
  <si>
    <t>sigma T ярк, K</t>
  </si>
  <si>
    <t>sigma t, C</t>
  </si>
  <si>
    <t>sigma V, В</t>
  </si>
  <si>
    <t>sigma W, Вт</t>
  </si>
  <si>
    <t>sigma T, K</t>
  </si>
  <si>
    <t>Уравнение T = f(Tярк):   T = 800 + 1,054(Tярк - 788,33)</t>
  </si>
  <si>
    <t xml:space="preserve">sigma lnT, </t>
  </si>
  <si>
    <t>sigma lnW</t>
  </si>
  <si>
    <t>sigma sigma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</si>
</sst>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activeCell="C24" sqref="C24"/>
    </sheetView>
  </sheetViews>
  <sheetFormatPr defaultRowHeight="14.4"/>
  <cols>
    <col min="2" max="2" width="15.109375" customWidth="1"/>
    <col min="5" max="5" width="14.5546875" customWidth="1"/>
    <col min="6" max="6" width="10" customWidth="1"/>
    <col min="7" max="7" width="9.44140625" customWidth="1"/>
    <col min="8" max="8" width="9.5546875" customWidth="1"/>
    <col min="9" max="9" width="9.44140625" customWidth="1"/>
    <col min="10" max="10" width="12.88671875" customWidth="1"/>
    <col min="12" max="12" width="12" bestFit="1" customWidth="1"/>
    <col min="13" max="13" width="24.88671875" customWidth="1"/>
  </cols>
  <sheetData>
    <row r="1" spans="1:12">
      <c r="A1" t="s">
        <v>0</v>
      </c>
      <c r="B1" t="s">
        <v>7</v>
      </c>
      <c r="C1" t="s">
        <v>2</v>
      </c>
      <c r="D1" t="s">
        <v>3</v>
      </c>
      <c r="E1" t="s">
        <v>4</v>
      </c>
      <c r="G1" t="s">
        <v>1</v>
      </c>
      <c r="H1" t="s">
        <v>5</v>
      </c>
      <c r="I1" t="s">
        <v>6</v>
      </c>
      <c r="K1" t="s">
        <v>8</v>
      </c>
      <c r="L1" t="s">
        <v>9</v>
      </c>
    </row>
    <row r="2" spans="1:12">
      <c r="A2">
        <v>900</v>
      </c>
      <c r="B2">
        <f>A2+273</f>
        <v>1173</v>
      </c>
      <c r="C2">
        <v>0.63700000000000001</v>
      </c>
      <c r="D2">
        <v>16.510000000000002</v>
      </c>
      <c r="E2">
        <f>C2*D2</f>
        <v>10.516870000000001</v>
      </c>
      <c r="G2">
        <f>800+(B2-788.33)*1.054</f>
        <v>1205.44218</v>
      </c>
      <c r="H2">
        <f>LN(G2)</f>
        <v>7.0946017329703182</v>
      </c>
      <c r="I2">
        <f>LN(E2)</f>
        <v>2.352980634522063</v>
      </c>
      <c r="K2">
        <f>-0.051076923076923 + 0.000152087912087912*G2</f>
        <v>0.13225626122197801</v>
      </c>
      <c r="L2">
        <f>E2 / K2 / 0.36*10000/G2/G2/G2/G2</f>
        <v>1.0461217405654397E-6</v>
      </c>
    </row>
    <row r="3" spans="1:12">
      <c r="A3">
        <v>1000</v>
      </c>
      <c r="B3">
        <f t="shared" ref="B3:B12" si="0">A3+273</f>
        <v>1273</v>
      </c>
      <c r="C3">
        <v>0.70299999999999996</v>
      </c>
      <c r="D3">
        <v>21.31</v>
      </c>
      <c r="E3">
        <f t="shared" ref="E3:E12" si="1">C3*D3</f>
        <v>14.980929999999999</v>
      </c>
      <c r="G3">
        <f t="shared" ref="G3:G12" si="2">800+(B3-788.33)*1.054</f>
        <v>1310.8421800000001</v>
      </c>
      <c r="H3">
        <f t="shared" ref="H3:H12" si="3">LN(G3)</f>
        <v>7.1784250951290254</v>
      </c>
      <c r="I3">
        <f t="shared" ref="I3:I12" si="4">LN(E3)</f>
        <v>2.7067780589390535</v>
      </c>
      <c r="K3">
        <f t="shared" ref="K3:K12" si="5">-0.051076923076923 + 0.000152087912087912*G3</f>
        <v>0.14828632715604395</v>
      </c>
      <c r="L3">
        <f t="shared" ref="L3:L12" si="6">E3 / K3 / 0.36*10000/G3/G3/G3/G3</f>
        <v>9.5045932349319286E-7</v>
      </c>
    </row>
    <row r="4" spans="1:12">
      <c r="A4">
        <v>1100</v>
      </c>
      <c r="B4">
        <f t="shared" si="0"/>
        <v>1373</v>
      </c>
      <c r="C4">
        <v>0.77200000000000002</v>
      </c>
      <c r="D4">
        <v>26.81</v>
      </c>
      <c r="E4">
        <f t="shared" si="1"/>
        <v>20.697320000000001</v>
      </c>
      <c r="G4">
        <f t="shared" si="2"/>
        <v>1416.24218</v>
      </c>
      <c r="H4">
        <f t="shared" si="3"/>
        <v>7.2557622907029646</v>
      </c>
      <c r="I4">
        <f t="shared" si="4"/>
        <v>3.0300042232905069</v>
      </c>
      <c r="K4">
        <f t="shared" si="5"/>
        <v>0.16431639309010984</v>
      </c>
      <c r="L4">
        <f t="shared" si="6"/>
        <v>8.6972233061952563E-7</v>
      </c>
    </row>
    <row r="5" spans="1:12">
      <c r="A5">
        <v>1200</v>
      </c>
      <c r="B5">
        <f t="shared" si="0"/>
        <v>1473</v>
      </c>
      <c r="C5">
        <v>0.83699999999999997</v>
      </c>
      <c r="D5">
        <v>32.35</v>
      </c>
      <c r="E5">
        <f t="shared" si="1"/>
        <v>27.07695</v>
      </c>
      <c r="G5">
        <f t="shared" si="2"/>
        <v>1521.6421799999998</v>
      </c>
      <c r="H5">
        <f t="shared" si="3"/>
        <v>7.3275454122271002</v>
      </c>
      <c r="I5">
        <f t="shared" si="4"/>
        <v>3.2986828124542478</v>
      </c>
      <c r="K5">
        <f t="shared" si="5"/>
        <v>0.18034645902417576</v>
      </c>
      <c r="L5">
        <f t="shared" si="6"/>
        <v>7.7792811733327817E-7</v>
      </c>
    </row>
    <row r="6" spans="1:12">
      <c r="A6">
        <v>1300</v>
      </c>
      <c r="B6">
        <f t="shared" si="0"/>
        <v>1573</v>
      </c>
      <c r="C6">
        <v>0.9</v>
      </c>
      <c r="D6">
        <v>37.770000000000003</v>
      </c>
      <c r="E6">
        <f t="shared" si="1"/>
        <v>33.993000000000002</v>
      </c>
      <c r="G6">
        <f t="shared" si="2"/>
        <v>1627.0421799999999</v>
      </c>
      <c r="H6">
        <f t="shared" si="3"/>
        <v>7.3945190318983558</v>
      </c>
      <c r="I6">
        <f t="shared" si="4"/>
        <v>3.5261546210665391</v>
      </c>
      <c r="K6">
        <f t="shared" si="5"/>
        <v>0.19637652495824168</v>
      </c>
      <c r="L6">
        <f t="shared" si="6"/>
        <v>6.8612331210197816E-7</v>
      </c>
    </row>
    <row r="7" spans="1:12">
      <c r="A7">
        <v>1400</v>
      </c>
      <c r="B7">
        <f t="shared" si="0"/>
        <v>1673</v>
      </c>
      <c r="C7">
        <v>0.97699999999999998</v>
      </c>
      <c r="D7">
        <v>44.62</v>
      </c>
      <c r="E7">
        <f t="shared" si="1"/>
        <v>43.593739999999997</v>
      </c>
      <c r="G7">
        <f t="shared" si="2"/>
        <v>1732.44218</v>
      </c>
      <c r="H7">
        <f t="shared" si="3"/>
        <v>7.4572873567697693</v>
      </c>
      <c r="I7">
        <f t="shared" si="4"/>
        <v>3.774913562065032</v>
      </c>
      <c r="K7">
        <f t="shared" si="5"/>
        <v>0.21240659089230765</v>
      </c>
      <c r="L7">
        <f t="shared" si="6"/>
        <v>6.3287602568857804E-7</v>
      </c>
    </row>
    <row r="8" spans="1:12">
      <c r="A8">
        <v>1500</v>
      </c>
      <c r="B8">
        <f t="shared" si="0"/>
        <v>1773</v>
      </c>
      <c r="C8">
        <v>1.0569999999999999</v>
      </c>
      <c r="D8">
        <v>52.25</v>
      </c>
      <c r="E8">
        <f t="shared" si="1"/>
        <v>55.228249999999996</v>
      </c>
      <c r="G8">
        <f t="shared" si="2"/>
        <v>1837.8421800000001</v>
      </c>
      <c r="H8">
        <f t="shared" si="3"/>
        <v>7.5163474341582868</v>
      </c>
      <c r="I8">
        <f t="shared" si="4"/>
        <v>4.0114745977330211</v>
      </c>
      <c r="K8">
        <f t="shared" si="5"/>
        <v>0.22843665682637357</v>
      </c>
      <c r="L8">
        <f t="shared" si="6"/>
        <v>5.8865403704761278E-7</v>
      </c>
    </row>
    <row r="9" spans="1:12">
      <c r="A9">
        <v>1600</v>
      </c>
      <c r="B9">
        <f t="shared" si="0"/>
        <v>1873</v>
      </c>
      <c r="C9">
        <v>1.145</v>
      </c>
      <c r="D9">
        <v>66.89</v>
      </c>
      <c r="E9">
        <f t="shared" si="1"/>
        <v>76.58905</v>
      </c>
      <c r="G9">
        <f t="shared" si="2"/>
        <v>1943.2421800000002</v>
      </c>
      <c r="H9">
        <f t="shared" si="3"/>
        <v>7.5721130839159461</v>
      </c>
      <c r="I9">
        <f t="shared" si="4"/>
        <v>4.3384541161365195</v>
      </c>
      <c r="K9">
        <f t="shared" si="5"/>
        <v>0.24446672276043949</v>
      </c>
      <c r="L9">
        <f t="shared" si="6"/>
        <v>6.1029065023670851E-7</v>
      </c>
    </row>
    <row r="10" spans="1:12">
      <c r="A10">
        <v>1700</v>
      </c>
      <c r="B10">
        <f t="shared" si="0"/>
        <v>1973</v>
      </c>
      <c r="C10">
        <v>1.2150000000000001</v>
      </c>
      <c r="D10">
        <v>68.3</v>
      </c>
      <c r="E10">
        <f t="shared" si="1"/>
        <v>82.984499999999997</v>
      </c>
      <c r="G10">
        <f t="shared" si="2"/>
        <v>2048.6421799999998</v>
      </c>
      <c r="H10">
        <f t="shared" si="3"/>
        <v>7.6249325014614646</v>
      </c>
      <c r="I10">
        <f t="shared" si="4"/>
        <v>4.4186538433692562</v>
      </c>
      <c r="K10">
        <f t="shared" si="5"/>
        <v>0.26049678869450532</v>
      </c>
      <c r="L10">
        <f t="shared" si="6"/>
        <v>5.0237459133901096E-7</v>
      </c>
    </row>
    <row r="11" spans="1:12">
      <c r="A11">
        <v>1800</v>
      </c>
      <c r="B11">
        <f t="shared" si="0"/>
        <v>2073</v>
      </c>
      <c r="C11">
        <v>1.3169999999999999</v>
      </c>
      <c r="D11">
        <v>79.599999999999994</v>
      </c>
      <c r="E11">
        <f t="shared" si="1"/>
        <v>104.83319999999999</v>
      </c>
      <c r="G11">
        <f t="shared" si="2"/>
        <v>2154.0421800000004</v>
      </c>
      <c r="H11">
        <f t="shared" si="3"/>
        <v>7.6751014396973076</v>
      </c>
      <c r="I11">
        <f t="shared" si="4"/>
        <v>4.652370515611481</v>
      </c>
      <c r="K11">
        <f t="shared" si="5"/>
        <v>0.27652685462857135</v>
      </c>
      <c r="L11">
        <f t="shared" si="6"/>
        <v>4.8915017691515463E-7</v>
      </c>
    </row>
    <row r="12" spans="1:12">
      <c r="A12">
        <v>1900</v>
      </c>
      <c r="B12">
        <f t="shared" si="0"/>
        <v>2173</v>
      </c>
      <c r="C12">
        <v>1.4259999999999999</v>
      </c>
      <c r="D12">
        <v>91.9</v>
      </c>
      <c r="E12">
        <f t="shared" si="1"/>
        <v>131.04939999999999</v>
      </c>
      <c r="G12">
        <f t="shared" si="2"/>
        <v>2259.44218</v>
      </c>
      <c r="H12">
        <f t="shared" si="3"/>
        <v>7.7228732387916699</v>
      </c>
      <c r="I12">
        <f t="shared" si="4"/>
        <v>4.8755743513537455</v>
      </c>
      <c r="K12">
        <f t="shared" si="5"/>
        <v>0.29255692056263721</v>
      </c>
      <c r="L12">
        <f t="shared" si="6"/>
        <v>4.7743827458009814E-7</v>
      </c>
    </row>
    <row r="16" spans="1:12">
      <c r="A16" t="s">
        <v>12</v>
      </c>
      <c r="B16" t="s">
        <v>11</v>
      </c>
      <c r="C16" t="s">
        <v>10</v>
      </c>
      <c r="D16" t="s">
        <v>13</v>
      </c>
      <c r="E16" t="s">
        <v>14</v>
      </c>
      <c r="F16" t="s">
        <v>15</v>
      </c>
      <c r="G16" t="s">
        <v>17</v>
      </c>
      <c r="H16" t="s">
        <v>18</v>
      </c>
      <c r="J16" t="s">
        <v>19</v>
      </c>
    </row>
    <row r="17" spans="1:12">
      <c r="A17">
        <v>10</v>
      </c>
      <c r="B17">
        <f>A17</f>
        <v>10</v>
      </c>
      <c r="C17">
        <v>1E-3</v>
      </c>
      <c r="D17">
        <v>0.01</v>
      </c>
      <c r="E17">
        <f>SQRT(D2*D2 * C17*C17 + C2*C2*D17*D17)</f>
        <v>1.7696242539025062E-2</v>
      </c>
      <c r="F17">
        <f>B17*1.054</f>
        <v>10.540000000000001</v>
      </c>
      <c r="G17">
        <f>F17/G2</f>
        <v>8.7436794355412392E-3</v>
      </c>
      <c r="H17">
        <f>E17/E2</f>
        <v>1.6826529698498755E-3</v>
      </c>
      <c r="J17">
        <f>L2*SQRT((E17/E2)^2 + 16*(F17/G2)^2)</f>
        <v>3.6630131662619816E-8</v>
      </c>
    </row>
    <row r="18" spans="1:12">
      <c r="A18">
        <v>10</v>
      </c>
      <c r="B18">
        <f t="shared" ref="B18:B27" si="7">A18</f>
        <v>10</v>
      </c>
      <c r="C18">
        <v>1E-3</v>
      </c>
      <c r="D18">
        <v>0.01</v>
      </c>
      <c r="E18">
        <f t="shared" ref="E18:E26" si="8">SQRT(D3*D3 * C18*C18 + C3*C3*D18*D18)</f>
        <v>2.2439630121728834E-2</v>
      </c>
      <c r="F18">
        <f t="shared" ref="F18:F27" si="9">B18*1.054</f>
        <v>10.540000000000001</v>
      </c>
      <c r="G18">
        <f t="shared" ref="G18:G27" si="10">F18/G3</f>
        <v>8.0406323208183621E-3</v>
      </c>
      <c r="H18">
        <f t="shared" ref="H18:H27" si="11">E18/E3</f>
        <v>1.49787964577158E-3</v>
      </c>
      <c r="J18">
        <f t="shared" ref="J18:J27" si="12">L3*SQRT((E18/E3)^2 + 16*(F18/G3)^2)</f>
        <v>3.0602309672898876E-8</v>
      </c>
    </row>
    <row r="19" spans="1:12">
      <c r="A19">
        <v>10</v>
      </c>
      <c r="B19">
        <f t="shared" si="7"/>
        <v>10</v>
      </c>
      <c r="C19">
        <v>1E-3</v>
      </c>
      <c r="D19">
        <v>0.01</v>
      </c>
      <c r="E19">
        <f t="shared" si="8"/>
        <v>2.789936379202938E-2</v>
      </c>
      <c r="F19">
        <f t="shared" si="9"/>
        <v>10.540000000000001</v>
      </c>
      <c r="G19">
        <f t="shared" si="10"/>
        <v>7.4422299722777651E-3</v>
      </c>
      <c r="H19">
        <f t="shared" si="11"/>
        <v>1.3479698720428239E-3</v>
      </c>
      <c r="J19">
        <f t="shared" si="12"/>
        <v>2.5917223666562709E-8</v>
      </c>
    </row>
    <row r="20" spans="1:12">
      <c r="A20">
        <v>10</v>
      </c>
      <c r="B20">
        <f t="shared" si="7"/>
        <v>10</v>
      </c>
      <c r="C20">
        <v>1E-3</v>
      </c>
      <c r="D20">
        <v>0.01</v>
      </c>
      <c r="E20">
        <f t="shared" si="8"/>
        <v>3.3415256994373095E-2</v>
      </c>
      <c r="F20">
        <f t="shared" si="9"/>
        <v>10.540000000000001</v>
      </c>
      <c r="G20">
        <f t="shared" si="10"/>
        <v>6.9267270180430997E-3</v>
      </c>
      <c r="H20">
        <f t="shared" si="11"/>
        <v>1.234084968741793E-3</v>
      </c>
      <c r="J20">
        <f t="shared" si="12"/>
        <v>2.1575352429052022E-8</v>
      </c>
    </row>
    <row r="21" spans="1:12">
      <c r="A21">
        <v>10</v>
      </c>
      <c r="B21">
        <f t="shared" si="7"/>
        <v>10</v>
      </c>
      <c r="C21">
        <v>1E-3</v>
      </c>
      <c r="D21">
        <v>0.01</v>
      </c>
      <c r="E21">
        <f t="shared" si="8"/>
        <v>3.8827476096187356E-2</v>
      </c>
      <c r="F21">
        <f t="shared" si="9"/>
        <v>10.540000000000001</v>
      </c>
      <c r="G21">
        <f t="shared" si="10"/>
        <v>6.4780127580957988E-3</v>
      </c>
      <c r="H21">
        <f t="shared" si="11"/>
        <v>1.1422197539548542E-3</v>
      </c>
      <c r="J21">
        <f t="shared" si="12"/>
        <v>1.7796126972547123E-8</v>
      </c>
    </row>
    <row r="22" spans="1:12">
      <c r="A22">
        <v>10</v>
      </c>
      <c r="B22">
        <f t="shared" si="7"/>
        <v>10</v>
      </c>
      <c r="C22">
        <v>1E-3</v>
      </c>
      <c r="D22">
        <v>0.01</v>
      </c>
      <c r="E22">
        <f t="shared" si="8"/>
        <v>4.567709820030165E-2</v>
      </c>
      <c r="F22">
        <f t="shared" si="9"/>
        <v>10.540000000000001</v>
      </c>
      <c r="G22">
        <f t="shared" si="10"/>
        <v>6.0838971260789784E-3</v>
      </c>
      <c r="H22">
        <f t="shared" si="11"/>
        <v>1.0477903065968107E-3</v>
      </c>
      <c r="J22">
        <f t="shared" si="12"/>
        <v>1.5415679564157008E-8</v>
      </c>
    </row>
    <row r="23" spans="1:12">
      <c r="A23">
        <v>10</v>
      </c>
      <c r="B23">
        <f t="shared" si="7"/>
        <v>10</v>
      </c>
      <c r="C23">
        <v>1E-3</v>
      </c>
      <c r="D23">
        <v>0.01</v>
      </c>
      <c r="E23">
        <f t="shared" si="8"/>
        <v>5.3308417721781985E-2</v>
      </c>
      <c r="F23">
        <f t="shared" si="9"/>
        <v>10.540000000000001</v>
      </c>
      <c r="G23">
        <f t="shared" si="10"/>
        <v>5.7349864502511307E-3</v>
      </c>
      <c r="H23">
        <f t="shared" si="11"/>
        <v>9.6523821996499966E-4</v>
      </c>
      <c r="J23">
        <f t="shared" si="12"/>
        <v>1.3515640240602446E-8</v>
      </c>
    </row>
    <row r="24" spans="1:12">
      <c r="A24">
        <v>10</v>
      </c>
      <c r="B24">
        <f t="shared" si="7"/>
        <v>10</v>
      </c>
      <c r="C24">
        <v>1E-3</v>
      </c>
      <c r="D24">
        <v>0.01</v>
      </c>
      <c r="E24">
        <f t="shared" si="8"/>
        <v>6.7862910341363936E-2</v>
      </c>
      <c r="F24">
        <f t="shared" si="9"/>
        <v>10.540000000000001</v>
      </c>
      <c r="G24">
        <f t="shared" si="10"/>
        <v>5.4239250817414838E-3</v>
      </c>
      <c r="H24">
        <f t="shared" si="11"/>
        <v>8.8606544070417292E-4</v>
      </c>
      <c r="J24">
        <f t="shared" si="12"/>
        <v>1.3251720888863206E-8</v>
      </c>
    </row>
    <row r="25" spans="1:12">
      <c r="A25">
        <v>10</v>
      </c>
      <c r="B25">
        <f t="shared" si="7"/>
        <v>10</v>
      </c>
      <c r="C25">
        <v>1E-3</v>
      </c>
      <c r="D25">
        <v>0.01</v>
      </c>
      <c r="E25">
        <f t="shared" si="8"/>
        <v>6.9372274721245797E-2</v>
      </c>
      <c r="F25">
        <f t="shared" si="9"/>
        <v>10.540000000000001</v>
      </c>
      <c r="G25">
        <f t="shared" si="10"/>
        <v>5.1448711262988842E-3</v>
      </c>
      <c r="H25">
        <f t="shared" si="11"/>
        <v>8.3596665306467834E-4</v>
      </c>
      <c r="J25">
        <f t="shared" si="12"/>
        <v>1.0347136446345211E-8</v>
      </c>
    </row>
    <row r="26" spans="1:12">
      <c r="A26">
        <v>10</v>
      </c>
      <c r="B26">
        <f t="shared" si="7"/>
        <v>10</v>
      </c>
      <c r="C26">
        <v>1E-3</v>
      </c>
      <c r="D26">
        <v>0.01</v>
      </c>
      <c r="E26">
        <f t="shared" si="8"/>
        <v>8.0682147343758767E-2</v>
      </c>
      <c r="F26">
        <f t="shared" si="9"/>
        <v>10.540000000000001</v>
      </c>
      <c r="G26">
        <f t="shared" si="10"/>
        <v>4.8931260946802812E-3</v>
      </c>
      <c r="H26">
        <f t="shared" si="11"/>
        <v>7.6962400598053649E-4</v>
      </c>
      <c r="J26">
        <f t="shared" si="12"/>
        <v>9.5812926767112962E-9</v>
      </c>
    </row>
    <row r="27" spans="1:12">
      <c r="A27">
        <v>10</v>
      </c>
      <c r="B27">
        <f t="shared" si="7"/>
        <v>10</v>
      </c>
      <c r="C27">
        <v>1E-3</v>
      </c>
      <c r="D27">
        <v>0.01</v>
      </c>
      <c r="E27">
        <f>SQRT(D12*D12 * C27*C27 + C12*C12*D27*D27)</f>
        <v>9.2999772042731382E-2</v>
      </c>
      <c r="F27">
        <f t="shared" si="9"/>
        <v>10.540000000000001</v>
      </c>
      <c r="G27">
        <f t="shared" si="10"/>
        <v>4.6648682109670103E-3</v>
      </c>
      <c r="H27">
        <f t="shared" si="11"/>
        <v>7.096543138902688E-4</v>
      </c>
      <c r="J27">
        <f t="shared" si="12"/>
        <v>8.9151870935622857E-9</v>
      </c>
    </row>
    <row r="30" spans="1:12">
      <c r="A30" s="1" t="s">
        <v>16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mergeCells count="1">
    <mergeCell ref="A30:L30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2022-10-17T12:00:04Z</dcterms:modified>
</cp:coreProperties>
</file>