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ssaphelec-my.sharepoint.com/personal/olivier_behrendt_saphelec_fr/Documents/Documents/CDP/"/>
    </mc:Choice>
  </mc:AlternateContent>
  <xr:revisionPtr revIDLastSave="0" documentId="8_{9819BB35-9EA1-4CB1-8AE5-24C53FAAFC48}" xr6:coauthVersionLast="47" xr6:coauthVersionMax="47" xr10:uidLastSave="{00000000-0000-0000-0000-000000000000}"/>
  <bookViews>
    <workbookView xWindow="-120" yWindow="-120" windowWidth="29040" windowHeight="15720" xr2:uid="{A9E1993D-341B-47D6-B5E9-536C4C8B66DD}"/>
  </bookViews>
  <sheets>
    <sheet name="DEPLOIMENT" sheetId="1" r:id="rId1"/>
    <sheet name="TRAM" sheetId="38" r:id="rId2"/>
    <sheet name="ETAPES" sheetId="27" r:id="rId3"/>
    <sheet name="ANDRITZ METALS FRANCE" sheetId="44" r:id="rId4"/>
    <sheet name="ZOLL MEDICAL" sheetId="43" r:id="rId5"/>
    <sheet name="ARKHENUM " sheetId="41" r:id="rId6"/>
    <sheet name="SWILE" sheetId="42" r:id="rId7"/>
    <sheet name="P ET MU " sheetId="40" r:id="rId8"/>
    <sheet name="JIZ MARKETING GROUP" sheetId="39" r:id="rId9"/>
    <sheet name="COMMUNE DE TIGNIEU JAMEYZIEU" sheetId="37" r:id="rId10"/>
    <sheet name="BCA EXPERTISE" sheetId="36" r:id="rId11"/>
    <sheet name="AGORANOV" sheetId="35" r:id="rId12"/>
    <sheet name="ARPP" sheetId="34" r:id="rId13"/>
    <sheet name="SOGIPAR" sheetId="33" r:id="rId14"/>
    <sheet name="GROUPE BATISANTE " sheetId="32" r:id="rId15"/>
    <sheet name="ASS PARIS AIDE AUX VICTIMES " sheetId="31" r:id="rId16"/>
    <sheet name="OML NOTAIRES" sheetId="30" r:id="rId17"/>
    <sheet name="CALOT ET ASSOCIES" sheetId="29" r:id="rId18"/>
    <sheet name="SOS OXYGENE" sheetId="26" r:id="rId19"/>
    <sheet name="GROUPE REGUILLON" sheetId="25" r:id="rId20"/>
    <sheet name="FRENEUSE" sheetId="24" r:id="rId21"/>
    <sheet name="TT CAR TRANSIT FRANCE" sheetId="23" r:id="rId22"/>
    <sheet name="PROGRESS" sheetId="22" r:id="rId23"/>
    <sheet name="OFFICE DE TOURISME GRAND MASSIF" sheetId="20" r:id="rId24"/>
    <sheet name="CORIOLIS BALADEO" sheetId="19" r:id="rId25"/>
    <sheet name="TRANSPORTS ROUSSET" sheetId="18" r:id="rId26"/>
    <sheet name="TAXI BARDET  " sheetId="17" r:id="rId27"/>
    <sheet name="PICTORIAL" sheetId="16" r:id="rId28"/>
    <sheet name="CITY PROTECT" sheetId="15" r:id="rId29"/>
    <sheet name="COMMUNAUTE DE COMMUNES DE MILLA" sheetId="14" r:id="rId30"/>
    <sheet name="HESNAULT" sheetId="13" r:id="rId31"/>
    <sheet name="SA G.RAY.FF" sheetId="12" r:id="rId32"/>
    <sheet name="MILAN CP" sheetId="11" r:id="rId33"/>
    <sheet name="LYCEE GENERAL" sheetId="10" r:id="rId34"/>
    <sheet name="PIGIER" sheetId="9" r:id="rId35"/>
    <sheet name="LEDOUBLE" sheetId="8" r:id="rId36"/>
    <sheet name="STORES ROGER PRODUCTION" sheetId="7" r:id="rId37"/>
    <sheet name="ISA ELECTRONIQUE" sheetId="6" r:id="rId38"/>
    <sheet name="EREMA" sheetId="4" r:id="rId39"/>
    <sheet name="MAIRIE DE CAGNES SUR MER" sheetId="3" r:id="rId40"/>
    <sheet name="QUEST EDUCATION" sheetId="2" r:id="rId41"/>
    <sheet name="TASSINARI" sheetId="5" r:id="rId42"/>
  </sheets>
  <definedNames>
    <definedName name="Segment_Nom________Lien_Contacts_________________________________AVANCEMENT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" i="1" l="1"/>
  <c r="W56" i="1" s="1"/>
  <c r="V146" i="1"/>
  <c r="W148" i="1" s="1"/>
  <c r="V154" i="1"/>
  <c r="W156" i="1" s="1"/>
  <c r="V92" i="1"/>
  <c r="W94" i="1" s="1"/>
  <c r="V122" i="1"/>
  <c r="W124" i="1" s="1"/>
  <c r="V114" i="1"/>
  <c r="W116" i="1" s="1"/>
  <c r="V58" i="1"/>
  <c r="W60" i="1" s="1"/>
  <c r="V49" i="1"/>
  <c r="W49" i="1" s="1"/>
  <c r="V100" i="1"/>
  <c r="W102" i="1" s="1"/>
  <c r="V74" i="1"/>
  <c r="W76" i="1" s="1"/>
  <c r="V138" i="1"/>
  <c r="W140" i="1" s="1"/>
  <c r="V130" i="1"/>
  <c r="W132" i="1" s="1"/>
  <c r="V106" i="1"/>
  <c r="W108" i="1" s="1"/>
  <c r="V98" i="1"/>
  <c r="W100" i="1" s="1"/>
  <c r="V90" i="1"/>
  <c r="W92" i="1" s="1"/>
  <c r="V82" i="1"/>
  <c r="W84" i="1" s="1"/>
  <c r="V66" i="1"/>
  <c r="W68" i="1" s="1"/>
  <c r="V41" i="1"/>
  <c r="V161" i="1"/>
  <c r="W163" i="1" s="1"/>
  <c r="V153" i="1"/>
  <c r="W155" i="1" s="1"/>
  <c r="V145" i="1"/>
  <c r="W147" i="1" s="1"/>
  <c r="V137" i="1"/>
  <c r="W139" i="1" s="1"/>
  <c r="V129" i="1"/>
  <c r="W131" i="1" s="1"/>
  <c r="V121" i="1"/>
  <c r="W123" i="1" s="1"/>
  <c r="V113" i="1"/>
  <c r="W115" i="1" s="1"/>
  <c r="V105" i="1"/>
  <c r="W107" i="1" s="1"/>
  <c r="V97" i="1"/>
  <c r="W99" i="1" s="1"/>
  <c r="V89" i="1"/>
  <c r="W91" i="1" s="1"/>
  <c r="V81" i="1"/>
  <c r="W83" i="1" s="1"/>
  <c r="V73" i="1"/>
  <c r="W75" i="1" s="1"/>
  <c r="V65" i="1"/>
  <c r="W67" i="1" s="1"/>
  <c r="V57" i="1"/>
  <c r="W59" i="1" s="1"/>
  <c r="V48" i="1"/>
  <c r="W48" i="1" s="1"/>
  <c r="V40" i="1"/>
  <c r="V116" i="1"/>
  <c r="W118" i="1" s="1"/>
  <c r="V51" i="1"/>
  <c r="V156" i="1"/>
  <c r="W158" i="1" s="1"/>
  <c r="V148" i="1"/>
  <c r="W150" i="1" s="1"/>
  <c r="V140" i="1"/>
  <c r="W142" i="1" s="1"/>
  <c r="V132" i="1"/>
  <c r="W134" i="1" s="1"/>
  <c r="V124" i="1"/>
  <c r="W126" i="1" s="1"/>
  <c r="V108" i="1"/>
  <c r="W110" i="1" s="1"/>
  <c r="V84" i="1"/>
  <c r="W86" i="1" s="1"/>
  <c r="V76" i="1"/>
  <c r="W78" i="1" s="1"/>
  <c r="V68" i="1"/>
  <c r="W70" i="1" s="1"/>
  <c r="V60" i="1"/>
  <c r="W62" i="1" s="1"/>
  <c r="V43" i="1"/>
  <c r="W43" i="1" s="1"/>
  <c r="V168" i="1"/>
  <c r="V160" i="1"/>
  <c r="W162" i="1" s="1"/>
  <c r="V152" i="1"/>
  <c r="W154" i="1" s="1"/>
  <c r="V144" i="1"/>
  <c r="W146" i="1" s="1"/>
  <c r="V136" i="1"/>
  <c r="W138" i="1" s="1"/>
  <c r="V128" i="1"/>
  <c r="W130" i="1" s="1"/>
  <c r="V120" i="1"/>
  <c r="W122" i="1" s="1"/>
  <c r="V112" i="1"/>
  <c r="W114" i="1" s="1"/>
  <c r="V104" i="1"/>
  <c r="W106" i="1" s="1"/>
  <c r="V96" i="1"/>
  <c r="W98" i="1" s="1"/>
  <c r="V88" i="1"/>
  <c r="W90" i="1" s="1"/>
  <c r="V80" i="1"/>
  <c r="W82" i="1" s="1"/>
  <c r="V72" i="1"/>
  <c r="W74" i="1" s="1"/>
  <c r="V64" i="1"/>
  <c r="W66" i="1" s="1"/>
  <c r="V55" i="1"/>
  <c r="W58" i="1" s="1"/>
  <c r="V47" i="1"/>
  <c r="W47" i="1" s="1"/>
  <c r="V167" i="1"/>
  <c r="V159" i="1"/>
  <c r="W161" i="1" s="1"/>
  <c r="V151" i="1"/>
  <c r="W153" i="1" s="1"/>
  <c r="V143" i="1"/>
  <c r="W145" i="1" s="1"/>
  <c r="V135" i="1"/>
  <c r="W137" i="1" s="1"/>
  <c r="V127" i="1"/>
  <c r="W129" i="1" s="1"/>
  <c r="V119" i="1"/>
  <c r="W121" i="1" s="1"/>
  <c r="V111" i="1"/>
  <c r="W113" i="1" s="1"/>
  <c r="V103" i="1"/>
  <c r="W105" i="1" s="1"/>
  <c r="V95" i="1"/>
  <c r="W97" i="1" s="1"/>
  <c r="V87" i="1"/>
  <c r="W89" i="1" s="1"/>
  <c r="V79" i="1"/>
  <c r="W81" i="1" s="1"/>
  <c r="V71" i="1"/>
  <c r="W73" i="1" s="1"/>
  <c r="V63" i="1"/>
  <c r="W65" i="1" s="1"/>
  <c r="V54" i="1"/>
  <c r="V46" i="1"/>
  <c r="W46" i="1" s="1"/>
  <c r="V166" i="1"/>
  <c r="W168" i="1" s="1"/>
  <c r="V150" i="1"/>
  <c r="W152" i="1" s="1"/>
  <c r="V142" i="1"/>
  <c r="W144" i="1" s="1"/>
  <c r="V126" i="1"/>
  <c r="W128" i="1" s="1"/>
  <c r="V110" i="1"/>
  <c r="W112" i="1" s="1"/>
  <c r="V94" i="1"/>
  <c r="W96" i="1" s="1"/>
  <c r="V86" i="1"/>
  <c r="W88" i="1" s="1"/>
  <c r="V70" i="1"/>
  <c r="W72" i="1" s="1"/>
  <c r="V62" i="1"/>
  <c r="W64" i="1" s="1"/>
  <c r="V53" i="1"/>
  <c r="W55" i="1" s="1"/>
  <c r="V45" i="1"/>
  <c r="W45" i="1" s="1"/>
  <c r="V35" i="1"/>
  <c r="W35" i="1" s="1"/>
  <c r="V39" i="1"/>
  <c r="W39" i="1" s="1"/>
  <c r="V165" i="1"/>
  <c r="W167" i="1" s="1"/>
  <c r="V157" i="1"/>
  <c r="W159" i="1" s="1"/>
  <c r="V149" i="1"/>
  <c r="W151" i="1" s="1"/>
  <c r="V141" i="1"/>
  <c r="W143" i="1" s="1"/>
  <c r="V133" i="1"/>
  <c r="W135" i="1" s="1"/>
  <c r="V125" i="1"/>
  <c r="W127" i="1" s="1"/>
  <c r="V117" i="1"/>
  <c r="W119" i="1" s="1"/>
  <c r="V109" i="1"/>
  <c r="W111" i="1" s="1"/>
  <c r="V101" i="1"/>
  <c r="W103" i="1" s="1"/>
  <c r="V93" i="1"/>
  <c r="W95" i="1" s="1"/>
  <c r="V85" i="1"/>
  <c r="W87" i="1" s="1"/>
  <c r="V77" i="1"/>
  <c r="W79" i="1" s="1"/>
  <c r="V69" i="1"/>
  <c r="W71" i="1" s="1"/>
  <c r="V61" i="1"/>
  <c r="W63" i="1" s="1"/>
  <c r="V52" i="1"/>
  <c r="V44" i="1"/>
  <c r="W44" i="1" s="1"/>
  <c r="V158" i="1"/>
  <c r="W160" i="1" s="1"/>
  <c r="V134" i="1"/>
  <c r="W136" i="1" s="1"/>
  <c r="V118" i="1"/>
  <c r="W120" i="1" s="1"/>
  <c r="V102" i="1"/>
  <c r="W104" i="1" s="1"/>
  <c r="V78" i="1"/>
  <c r="W80" i="1" s="1"/>
  <c r="V38" i="1"/>
  <c r="W38" i="1" s="1"/>
  <c r="V164" i="1"/>
  <c r="W166" i="1" s="1"/>
  <c r="V163" i="1"/>
  <c r="W165" i="1" s="1"/>
  <c r="V147" i="1"/>
  <c r="W149" i="1" s="1"/>
  <c r="V139" i="1"/>
  <c r="W141" i="1" s="1"/>
  <c r="V131" i="1"/>
  <c r="W133" i="1" s="1"/>
  <c r="V123" i="1"/>
  <c r="W125" i="1" s="1"/>
  <c r="V115" i="1"/>
  <c r="W117" i="1" s="1"/>
  <c r="V107" i="1"/>
  <c r="W109" i="1" s="1"/>
  <c r="V99" i="1"/>
  <c r="W101" i="1" s="1"/>
  <c r="V91" i="1"/>
  <c r="W93" i="1" s="1"/>
  <c r="V83" i="1"/>
  <c r="W85" i="1" s="1"/>
  <c r="V75" i="1"/>
  <c r="W77" i="1" s="1"/>
  <c r="V67" i="1"/>
  <c r="W69" i="1" s="1"/>
  <c r="V59" i="1"/>
  <c r="W61" i="1" s="1"/>
  <c r="V50" i="1"/>
  <c r="W50" i="1" s="1"/>
  <c r="V42" i="1"/>
  <c r="W42" i="1" s="1"/>
  <c r="V37" i="1"/>
  <c r="W37" i="1" s="1"/>
  <c r="V155" i="1"/>
  <c r="W157" i="1" s="1"/>
  <c r="V36" i="1"/>
  <c r="W36" i="1" s="1"/>
  <c r="V162" i="1"/>
  <c r="W164" i="1" s="1"/>
  <c r="V30" i="1"/>
  <c r="W30" i="1" s="1"/>
  <c r="V33" i="1"/>
  <c r="W33" i="1" s="1"/>
  <c r="V29" i="1"/>
  <c r="W29" i="1" s="1"/>
  <c r="V28" i="1"/>
  <c r="W28" i="1" s="1"/>
  <c r="V31" i="1"/>
  <c r="W31" i="1" s="1"/>
  <c r="V27" i="1"/>
  <c r="W27" i="1" s="1"/>
  <c r="V26" i="1"/>
  <c r="W26" i="1" s="1"/>
  <c r="V34" i="1"/>
  <c r="W34" i="1" s="1"/>
  <c r="V32" i="1"/>
  <c r="W32" i="1" s="1"/>
  <c r="V25" i="1"/>
  <c r="W25" i="1" s="1"/>
  <c r="W57" i="1" l="1"/>
  <c r="W54" i="1"/>
  <c r="W53" i="1"/>
  <c r="W51" i="1"/>
  <c r="W52" i="1"/>
  <c r="W40" i="1"/>
  <c r="W41" i="1"/>
  <c r="V18" i="1" l="1"/>
  <c r="W18" i="1" s="1"/>
  <c r="V22" i="1"/>
  <c r="W22" i="1" s="1"/>
  <c r="V14" i="1"/>
  <c r="W14" i="1" s="1"/>
  <c r="V23" i="1"/>
  <c r="W23" i="1" s="1"/>
  <c r="V15" i="1"/>
  <c r="W15" i="1" s="1"/>
  <c r="V20" i="1"/>
  <c r="W20" i="1" s="1"/>
  <c r="V13" i="1"/>
  <c r="W13" i="1" s="1"/>
  <c r="V21" i="1"/>
  <c r="W21" i="1" s="1"/>
  <c r="V17" i="1"/>
  <c r="V19" i="1"/>
  <c r="W19" i="1" s="1"/>
  <c r="V24" i="1"/>
  <c r="W24" i="1" s="1"/>
  <c r="V16" i="1"/>
  <c r="W16" i="1" s="1"/>
  <c r="V12" i="1"/>
  <c r="W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BEHRENDT</author>
  </authors>
  <commentList>
    <comment ref="A8" authorId="0" shapeId="0" xr:uid="{35656935-6C12-4B39-A6FC-4BCA3B764704}">
      <text>
        <r>
          <rPr>
            <sz val="11"/>
            <color theme="1"/>
            <rFont val="Calibri"/>
            <family val="2"/>
            <scheme val="minor"/>
          </rPr>
          <t/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578CD-066C-4930-A4F7-436CDE6CDE49}" keepAlive="1" name="Linkedin Sales Navigator" type="5" refreshedVersion="8" background="1">
    <dbPr connection="Provider=MSOLAP.8;Integrated Security=ClaimsToken;Persist Security Info=True;Initial Catalog=sobe_wowvirtualserver-afa92c1a-1dbd-44da-863b-fade8b35639e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<sst xmlns="http://schemas.openxmlformats.org/spreadsheetml/2006/main" count="3555" uniqueCount="934">
  <si>
    <t xml:space="preserve"> </t>
  </si>
  <si>
    <t>DÉPLOIEMENT</t>
  </si>
  <si>
    <r>
      <t xml:space="preserve">Nom        </t>
    </r>
    <r>
      <rPr>
        <i/>
        <sz val="11"/>
        <color theme="1"/>
        <rFont val="Calibri"/>
        <family val="2"/>
        <scheme val="minor"/>
      </rPr>
      <t xml:space="preserve">Lien Contacts                                 AVANCEMENT </t>
    </r>
  </si>
  <si>
    <t>SIRET</t>
  </si>
  <si>
    <t>TYPE DEMANDE</t>
  </si>
  <si>
    <t>Multisite</t>
  </si>
  <si>
    <t>Type
Hébergement</t>
  </si>
  <si>
    <t>SBC 3CX</t>
  </si>
  <si>
    <t>SFR/MSCOM
Trunk</t>
  </si>
  <si>
    <t>Nbrs
canaux</t>
  </si>
  <si>
    <t>Nouveau
SDA</t>
  </si>
  <si>
    <t>FIBRE</t>
  </si>
  <si>
    <t>ID2SON</t>
  </si>
  <si>
    <t>LANCEMENT
COMMANDE</t>
  </si>
  <si>
    <t>RECEPTION
MATERIEL</t>
  </si>
  <si>
    <t>CONFIGURATION</t>
  </si>
  <si>
    <t>Envoi matériel</t>
  </si>
  <si>
    <t>Matériel sur place</t>
  </si>
  <si>
    <t>RECETTE
TOIP</t>
  </si>
  <si>
    <t xml:space="preserve">PLANIFICATION
INSTALLATION </t>
  </si>
  <si>
    <t>INSTALLATION</t>
  </si>
  <si>
    <t>PV</t>
  </si>
  <si>
    <t>FACTURATION</t>
  </si>
  <si>
    <t>VALEUR</t>
  </si>
  <si>
    <t>% AVANCEMENT</t>
  </si>
  <si>
    <t>ETAPES</t>
  </si>
  <si>
    <t>Prévisionnel</t>
  </si>
  <si>
    <t>COMENTAIRE</t>
  </si>
  <si>
    <t>BRIGADE NATURE</t>
  </si>
  <si>
    <t>Installation 3CX</t>
  </si>
  <si>
    <t>oui</t>
  </si>
  <si>
    <t>Facturer maintenance oui</t>
  </si>
  <si>
    <t>SERVIGNAT</t>
  </si>
  <si>
    <t>A SYNOPTIM</t>
  </si>
  <si>
    <t>MAXXEGA-LPTENT</t>
  </si>
  <si>
    <t>BERCAILS (SOFFA)</t>
  </si>
  <si>
    <t>TRANSPORT DURAND LEMI</t>
  </si>
  <si>
    <t>INSTALLATION 3CX</t>
  </si>
  <si>
    <t>non</t>
  </si>
  <si>
    <t>En attente DEVIS COMMERCIAL FIREWALL</t>
  </si>
  <si>
    <t>TASSINARI/Lelievre</t>
  </si>
  <si>
    <t>Cloud</t>
  </si>
  <si>
    <t>SFR</t>
  </si>
  <si>
    <t>N/A</t>
  </si>
  <si>
    <t>Portabilité</t>
  </si>
  <si>
    <t>att relance KEVIN</t>
  </si>
  <si>
    <t>LEDOUBLE</t>
  </si>
  <si>
    <t>20/03/2023 PV RECETTE OK A Facturer</t>
  </si>
  <si>
    <t>TERRES DE CUISINE WIFI</t>
  </si>
  <si>
    <t>WIFI</t>
  </si>
  <si>
    <t>COMMUNAUTE DE COMMUNES DE MILLAU</t>
  </si>
  <si>
    <t>INSTALLATION MX64</t>
  </si>
  <si>
    <t>Installation prévu le 6 et 7 mars TECH GREGORY, matériel sur place 16/02/2023</t>
  </si>
  <si>
    <t>EREMA</t>
  </si>
  <si>
    <t>OK</t>
  </si>
  <si>
    <t>Facturation</t>
  </si>
  <si>
    <r>
      <t xml:space="preserve">Appel CLI demande création GRP pour SVI et voir Pb syncro impossible de modifié nom / </t>
    </r>
    <r>
      <rPr>
        <b/>
        <sz val="11"/>
        <color theme="9" tint="-0.499984740745262"/>
        <rFont val="Calibri"/>
        <family val="2"/>
        <scheme val="minor"/>
      </rPr>
      <t>Déjà facturé</t>
    </r>
  </si>
  <si>
    <t>MAJORS CONSULTANT</t>
  </si>
  <si>
    <t>DÉMÉNAGEMENT 3Cx</t>
  </si>
  <si>
    <t>Facturation, en attente de signature</t>
  </si>
  <si>
    <t>SYNAPCELL</t>
  </si>
  <si>
    <t>INSTALLATION IDEHUB</t>
  </si>
  <si>
    <t>MAIRIE DE CAGNES SUR MER</t>
  </si>
  <si>
    <t>INSTALLATION IDHUB</t>
  </si>
  <si>
    <t>28/02/2023 PV reçu le 02/03/2023</t>
  </si>
  <si>
    <t>HESNAULT</t>
  </si>
  <si>
    <t>ETAT/TERMINE</t>
  </si>
  <si>
    <t>Intervention technicien</t>
  </si>
  <si>
    <t>point sur dernier site</t>
  </si>
  <si>
    <t xml:space="preserve">CITY PROTECT </t>
  </si>
  <si>
    <t>INSTALLATION OXO</t>
  </si>
  <si>
    <t>Facturer MSCOM le 10/03/2023 (TRUNK+SDA)/ SAPHELEC installation OXO, relance facturation le 04/04/2023</t>
  </si>
  <si>
    <t>QUEST EDUCATION</t>
  </si>
  <si>
    <t>13-finalisé</t>
  </si>
  <si>
    <t>Facturé le 12/05/2023</t>
  </si>
  <si>
    <t>ISA ELECTRONIQUE</t>
  </si>
  <si>
    <t>04-Saph-att-Conf</t>
  </si>
  <si>
    <t>Instalaltion le 28 juin à portabilité 11h00, porta reporter le 10 juillet==&gt;reporter le 20 juillet</t>
  </si>
  <si>
    <t>INSTIT SUPER SECRET ETUD COMPT / PIGIER</t>
  </si>
  <si>
    <t>mai</t>
  </si>
  <si>
    <t>facturer partiellment+voir KEVIN pour facturation fin de formation?, pas de PV?</t>
  </si>
  <si>
    <t>STORES ROGER PRODUCTION</t>
  </si>
  <si>
    <t>En cours</t>
  </si>
  <si>
    <t>Annulation commande par le CLI</t>
  </si>
  <si>
    <t>LYCEE GENERAL ET TECHNOLOGIQUE ALBERT CALMETTE</t>
  </si>
  <si>
    <t>TRUNK MSCOM</t>
  </si>
  <si>
    <t>Installation lundi 17/03/2023, installation modem 4g secours en attendant fibre MSCOM</t>
  </si>
  <si>
    <t>SA G.RAY.FF</t>
  </si>
  <si>
    <r>
      <rPr>
        <b/>
        <sz val="11"/>
        <color theme="9" tint="-0.249977111117893"/>
        <rFont val="Calibri"/>
        <family val="2"/>
        <scheme val="minor"/>
      </rPr>
      <t>INSTALATION +portat le 11/07 a 11h00</t>
    </r>
    <r>
      <rPr>
        <b/>
        <sz val="11"/>
        <rFont val="Calibri"/>
        <family val="2"/>
        <scheme val="minor"/>
      </rPr>
      <t xml:space="preserve"> Juillet+voir un tech de plus pour instalation=&gt;message fournie par le client=&gt; confirmation tech pour matériel=&gt; 19 et 20 porta 20 à 11h00  stdist 12h30 - </t>
    </r>
  </si>
  <si>
    <t>MILAN CP</t>
  </si>
  <si>
    <t>DATA MSCOM</t>
  </si>
  <si>
    <t>Installation prévu le 23/03/2023 par Gregory</t>
  </si>
  <si>
    <t>PICTORIAL SERVICE</t>
  </si>
  <si>
    <r>
      <t xml:space="preserve">envoi matériel ok  +att cli relance </t>
    </r>
    <r>
      <rPr>
        <b/>
        <sz val="11"/>
        <color theme="9" tint="-0.249977111117893"/>
        <rFont val="Calibri"/>
        <family val="2"/>
        <scheme val="minor"/>
      </rPr>
      <t>FACTURATION</t>
    </r>
  </si>
  <si>
    <t xml:space="preserve">SARL TAXI BARDET  </t>
  </si>
  <si>
    <t>UNYC</t>
  </si>
  <si>
    <t>Facturé</t>
  </si>
  <si>
    <r>
      <rPr>
        <sz val="11"/>
        <color rgb="FFFF0000"/>
        <rFont val="Calibri"/>
        <family val="2"/>
        <scheme val="minor"/>
      </rPr>
      <t>ID2SON en conception</t>
    </r>
    <r>
      <rPr>
        <sz val="11"/>
        <color theme="1"/>
        <rFont val="Calibri"/>
        <family val="2"/>
        <scheme val="minor"/>
      </rPr>
      <t>=&gt;portabilité pour le</t>
    </r>
    <r>
      <rPr>
        <b/>
        <sz val="11"/>
        <color theme="9" tint="-0.249977111117893"/>
        <rFont val="Calibri"/>
        <family val="2"/>
        <scheme val="minor"/>
      </rPr>
      <t xml:space="preserve"> 03/07/2023 à 15h00=&gt;Arnaud installation 26/06 à 10h00=&gt;</t>
    </r>
    <r>
      <rPr>
        <b/>
        <strike/>
        <sz val="11"/>
        <rFont val="Calibri"/>
        <family val="2"/>
        <scheme val="minor"/>
      </rPr>
      <t>formation 27 14h00util 15h00 adm</t>
    </r>
    <r>
      <rPr>
        <b/>
        <sz val="11"/>
        <color theme="1"/>
        <rFont val="Calibri"/>
        <family val="2"/>
        <scheme val="minor"/>
      </rPr>
      <t xml:space="preserve"> par KEVIN=&gt;</t>
    </r>
    <r>
      <rPr>
        <b/>
        <strike/>
        <sz val="11"/>
        <color theme="9" tint="-0.249977111117893"/>
        <rFont val="Calibri"/>
        <family val="2"/>
        <scheme val="minor"/>
      </rPr>
      <t>vendredi à 10h30 formation TEAMS</t>
    </r>
    <r>
      <rPr>
        <b/>
        <strike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FORMATION 04/07 PV=&gt;att retour tech pour facturation et PV? </t>
    </r>
  </si>
  <si>
    <t>TRANSPORTS ROUSSET</t>
  </si>
  <si>
    <t>Déploipment MSCOM</t>
  </si>
  <si>
    <t>Facturé le 30/08/2023</t>
  </si>
  <si>
    <t>CORIOLIS BALADEO</t>
  </si>
  <si>
    <t>Installation</t>
  </si>
  <si>
    <t>Appel cli vendredi pour un go portabilité et planification=&gt;27 juin 09h30 formation=&gt;17  juillet BAGNOLET et 18 juillet  TORCY installation préisionnel==&gt;A Facturer att PV</t>
  </si>
  <si>
    <t>OFFICE DE TOURISME GRAND MASSIF</t>
  </si>
  <si>
    <t>DEPLOIMENT FIBRE</t>
  </si>
  <si>
    <t>12-déploipment MSCOM</t>
  </si>
  <si>
    <t>Facturation le 16/05/2023 mail envoyé à Sevrine</t>
  </si>
  <si>
    <t xml:space="preserve">PROGRESS </t>
  </si>
  <si>
    <t>Portabilité le 07 juilette à 16h00 ==&gt;reporter le 17 juillet==&gt;demande faveur le 12 juillet==&gt;facturer</t>
  </si>
  <si>
    <t>TT CAR TRANSIT France</t>
  </si>
  <si>
    <t xml:space="preserve"> FACTURER </t>
  </si>
  <si>
    <t>FRENEUSE MAIRIE</t>
  </si>
  <si>
    <t>Adjonction 3CX</t>
  </si>
  <si>
    <t>Att SFR</t>
  </si>
  <si>
    <t>pb Technique att debocage à relancé</t>
  </si>
  <si>
    <t>GROUPE REGUILLON</t>
  </si>
  <si>
    <t>ALPHALINK</t>
  </si>
  <si>
    <t>planification ok sauf site de guide Grand massif et SAS Genevray a relancé</t>
  </si>
  <si>
    <t>SOS OXYGENE</t>
  </si>
  <si>
    <t>att nouveau numéro à relancé</t>
  </si>
  <si>
    <t>CALOT ET ASSOCIES</t>
  </si>
  <si>
    <r>
      <t>formation Jeudi 22 juin=&gt;</t>
    </r>
    <r>
      <rPr>
        <b/>
        <sz val="11"/>
        <color rgb="FF00B050"/>
        <rFont val="Calibri"/>
        <family val="2"/>
        <scheme val="minor"/>
      </rPr>
      <t>facturation ok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faire suivre le pv de formation en att technique</t>
    </r>
  </si>
  <si>
    <t>OML NOTAIRES</t>
  </si>
  <si>
    <t>SEWAN</t>
  </si>
  <si>
    <t>ETAT/EN COURS</t>
  </si>
  <si>
    <t>Planification</t>
  </si>
  <si>
    <t>16 et 17 octobre</t>
  </si>
  <si>
    <t>Installation 16 et 17 octobre</t>
  </si>
  <si>
    <t xml:space="preserve">GROUPE BATISANTE </t>
  </si>
  <si>
    <t>VM att tech Saf confirmation</t>
  </si>
  <si>
    <t>Trunk OK recette TOIP le 04/09 à 11h00</t>
  </si>
  <si>
    <t xml:space="preserve">ASS PARIS AIDE AUX VICTIMES </t>
  </si>
  <si>
    <t>Att Presta</t>
  </si>
  <si>
    <r>
      <rPr>
        <b/>
        <sz val="11"/>
        <color rgb="FFFF0000"/>
        <rFont val="Calibri"/>
        <family val="2"/>
        <scheme val="minor"/>
      </rPr>
      <t>prevoir audit test sbc</t>
    </r>
    <r>
      <rPr>
        <b/>
        <sz val="11"/>
        <color theme="1"/>
        <rFont val="Calibri"/>
        <family val="2"/>
        <scheme val="minor"/>
      </rPr>
      <t xml:space="preserve"> et install==&gt;31 juillet "envoi mail Presta pour info réseau" à relancé</t>
    </r>
  </si>
  <si>
    <t>SOGIPAR</t>
  </si>
  <si>
    <r>
      <rPr>
        <sz val="11"/>
        <color theme="1"/>
        <rFont val="Calibri"/>
        <family val="2"/>
        <scheme val="minor"/>
      </rPr>
      <t>rend clef ancien locaux le 29 juin=&gt;</t>
    </r>
    <r>
      <rPr>
        <b/>
        <sz val="11"/>
        <color theme="9" tint="-0.249977111117893"/>
        <rFont val="Calibri"/>
        <family val="2"/>
        <scheme val="minor"/>
      </rPr>
      <t>installation le 29 juin</t>
    </r>
    <r>
      <rPr>
        <b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rgb="FFFF0000"/>
        <rFont val="Calibri"/>
        <family val="2"/>
        <scheme val="minor"/>
      </rPr>
      <t>renvoi 17eoro/jrs /2 deux adresses WAN</t>
    </r>
    <r>
      <rPr>
        <b/>
        <sz val="11"/>
        <color theme="1"/>
        <rFont val="Calibri"/>
        <family val="2"/>
        <scheme val="minor"/>
      </rPr>
      <t>=&gt; porta 10 juillet 11h00</t>
    </r>
  </si>
  <si>
    <t>ARPP</t>
  </si>
  <si>
    <t>Att commercial</t>
  </si>
  <si>
    <r>
      <t xml:space="preserve">RDV le 04/09 reprendre le sujet /relance pascal Trunk fibre in staller VM </t>
    </r>
    <r>
      <rPr>
        <b/>
        <sz val="11"/>
        <color rgb="FFFF0000"/>
        <rFont val="Calibri"/>
        <family val="2"/>
        <scheme val="minor"/>
      </rPr>
      <t>à lancer</t>
    </r>
  </si>
  <si>
    <t xml:space="preserve">AGORANOV </t>
  </si>
  <si>
    <t>on premise</t>
  </si>
  <si>
    <t xml:space="preserve">Att Cli </t>
  </si>
  <si>
    <r>
      <t>NDI?porta?==&gt;Date butoir d'installation fin Aout==&gt;</t>
    </r>
    <r>
      <rPr>
        <b/>
        <sz val="11"/>
        <color rgb="FFFF0000"/>
        <rFont val="Calibri"/>
        <family val="2"/>
        <scheme val="minor"/>
      </rPr>
      <t>att onfo tech CLI</t>
    </r>
  </si>
  <si>
    <t xml:space="preserve">BCA EXPERTISE </t>
  </si>
  <si>
    <t>INSTALLATION WIFI</t>
  </si>
  <si>
    <t>Welcome mail OK==&gt;Date butoir d'installation fin Aout (affecté a Rémi)</t>
  </si>
  <si>
    <t>COMMUNE DE TIGNIEU JAMEYZIEU</t>
  </si>
  <si>
    <t>oui/à def</t>
  </si>
  <si>
    <t>réserve</t>
  </si>
  <si>
    <t>13/07 - Welcome mail ok==&gt; besoin audit tech==&gt; à relancé pas de retour CLI</t>
  </si>
  <si>
    <t>JIZ MARKETING GROUP</t>
  </si>
  <si>
    <t xml:space="preserve"> Demande de portabilité pour le 19 septembre à 11h00</t>
  </si>
  <si>
    <t>SOS OXYGENE - MELLITUS</t>
  </si>
  <si>
    <t>TRUNK</t>
  </si>
  <si>
    <t>Bloqué</t>
  </si>
  <si>
    <t>Num en 09 sur le trunk et actif en att num en 03</t>
  </si>
  <si>
    <t>SOS OXYGENE - LENS</t>
  </si>
  <si>
    <t>ZOLL MEDICAL France</t>
  </si>
  <si>
    <t>Point commercial OK à relancé</t>
  </si>
  <si>
    <t>P ET MU CUISINELLA</t>
  </si>
  <si>
    <t>en cours IC</t>
  </si>
  <si>
    <t xml:space="preserve"> 03 Aaoût Welcom MIAL OK=&gt;retour CLI cadrage =&gt; à planifié</t>
  </si>
  <si>
    <t xml:space="preserve">ARKHENUM </t>
  </si>
  <si>
    <t xml:space="preserve"> 03 Aaoût Welcom MIAL OK=&gt; à relancé</t>
  </si>
  <si>
    <t>SWILE</t>
  </si>
  <si>
    <t>point technique AM 04/09 OK==&gt;Welcome MAIL OK</t>
  </si>
  <si>
    <t>ANDRITZ METALS France</t>
  </si>
  <si>
    <t>Lancement</t>
  </si>
  <si>
    <t>Welcome mail OK</t>
  </si>
  <si>
    <t>NOUVEAU CLIENT</t>
  </si>
  <si>
    <t>RETOUR</t>
  </si>
  <si>
    <t>Liste d’adresses et de numéros de téléphone</t>
  </si>
  <si>
    <t>Nom</t>
  </si>
  <si>
    <t>Prénom</t>
  </si>
  <si>
    <t>Numéro professionnel</t>
  </si>
  <si>
    <t>Numéro de téléphone mobile</t>
  </si>
  <si>
    <t>E-mail</t>
  </si>
  <si>
    <t>Type de contact</t>
  </si>
  <si>
    <t>BEHRENDT</t>
  </si>
  <si>
    <t>OLIVIER</t>
  </si>
  <si>
    <t>04 75 55 56 65</t>
  </si>
  <si>
    <t>06 15 53 33 50</t>
  </si>
  <si>
    <t> olivier.behrendt@saphelec.fr</t>
  </si>
  <si>
    <t> CDP SAPHELEC</t>
  </si>
  <si>
    <t>PRIORITE</t>
  </si>
  <si>
    <t>O/N</t>
  </si>
  <si>
    <t>VLAN</t>
  </si>
  <si>
    <t>DHCP</t>
  </si>
  <si>
    <t>Haute</t>
  </si>
  <si>
    <t>OUI</t>
  </si>
  <si>
    <t>RELAIS</t>
  </si>
  <si>
    <t>Normale</t>
  </si>
  <si>
    <t>NON</t>
  </si>
  <si>
    <t>ACCESS</t>
  </si>
  <si>
    <t>SERVER</t>
  </si>
  <si>
    <t>Basse</t>
  </si>
  <si>
    <t>Saph-att-Conf</t>
  </si>
  <si>
    <t>Recette TOIP</t>
  </si>
  <si>
    <t>Formation</t>
  </si>
  <si>
    <t>Reserve</t>
  </si>
  <si>
    <t>Annulé</t>
  </si>
  <si>
    <t>FROEHLINGER</t>
  </si>
  <si>
    <t>alexandre</t>
  </si>
  <si>
    <t>01 77 70 44 46</t>
  </si>
  <si>
    <t>alexandre.froehlinger@andritz.com</t>
  </si>
  <si>
    <t>CLI DG</t>
  </si>
  <si>
    <t>OTAYECK</t>
  </si>
  <si>
    <t>Angelo</t>
  </si>
  <si>
    <t>aotayeck@zoll.com</t>
  </si>
  <si>
    <t>CLI</t>
  </si>
  <si>
    <t>LEVET</t>
  </si>
  <si>
    <t>STEPHANE</t>
  </si>
  <si>
    <t>06 24 85 32 94</t>
  </si>
  <si>
    <t>stephane.levet@saphelec.fr</t>
  </si>
  <si>
    <t>IC SAPH</t>
  </si>
  <si>
    <t>CLIENT</t>
  </si>
  <si>
    <t>LAURENT</t>
  </si>
  <si>
    <t>ONAINTY</t>
  </si>
  <si>
    <t>05 57 02 10 69</t>
  </si>
  <si>
    <t>l.onainty@arkhenum.fr</t>
  </si>
  <si>
    <t>GERANT</t>
  </si>
  <si>
    <t>PIERRE</t>
  </si>
  <si>
    <t>TUBEUF</t>
  </si>
  <si>
    <t>06 29 80 36 84</t>
  </si>
  <si>
    <t>p.tubeuf@arkhenum.fr</t>
  </si>
  <si>
    <t>DSI/Contact Technique</t>
  </si>
  <si>
    <t xml:space="preserve">FUSCO </t>
  </si>
  <si>
    <t xml:space="preserve">Louis Marie </t>
  </si>
  <si>
    <t>06 46 98 86 87</t>
  </si>
  <si>
    <t>louis-marie.fusco@swile.co</t>
  </si>
  <si>
    <t>DSI</t>
  </si>
  <si>
    <t>Jérémy CHELGUI</t>
  </si>
  <si>
    <t>KELLER David</t>
  </si>
  <si>
    <t>AV SAPH</t>
  </si>
  <si>
    <t>SEGOND</t>
  </si>
  <si>
    <t>Pascal</t>
  </si>
  <si>
    <t>06 83 97 67 39</t>
  </si>
  <si>
    <t>pascal.segond@cuisinella-vlg.com</t>
  </si>
  <si>
    <t>Gérant</t>
  </si>
  <si>
    <t xml:space="preserve">SAVOUREZ </t>
  </si>
  <si>
    <t>Jérémy</t>
  </si>
  <si>
    <t>04 50 04 04 24</t>
  </si>
  <si>
    <t>jeremy.savourez@cuisinella74-villelagrand1.com</t>
  </si>
  <si>
    <t xml:space="preserve"> Informatique/contact technique</t>
  </si>
  <si>
    <t xml:space="preserve">KELLER </t>
  </si>
  <si>
    <t xml:space="preserve">DAVID </t>
  </si>
  <si>
    <t>06 23 23 02 02</t>
  </si>
  <si>
    <t>david.keller@saphelec.fr</t>
  </si>
  <si>
    <t>ATTALI</t>
  </si>
  <si>
    <t xml:space="preserve">JESSY </t>
  </si>
  <si>
    <t>06 09 26 82 32</t>
  </si>
  <si>
    <t>jessy.attali@saphelec.fr</t>
  </si>
  <si>
    <t xml:space="preserve">Giraud </t>
  </si>
  <si>
    <t>Frederic</t>
  </si>
  <si>
    <t>06 32 58 38 02</t>
  </si>
  <si>
    <t>fgiraud@jizmarketing.group</t>
  </si>
  <si>
    <t xml:space="preserve">DG </t>
  </si>
  <si>
    <t xml:space="preserve">EL GABSI </t>
  </si>
  <si>
    <t>FARIDHA</t>
  </si>
  <si>
    <t>06 12 69 84 13</t>
  </si>
  <si>
    <t>felgabsi@jizmarketing.group</t>
  </si>
  <si>
    <t xml:space="preserve">Attachée de direction </t>
  </si>
  <si>
    <t>FRITSCH</t>
  </si>
  <si>
    <t>BENOIT</t>
  </si>
  <si>
    <t>06 09 90 58 54</t>
  </si>
  <si>
    <t>bfritsch@jizmarketing.group</t>
  </si>
  <si>
    <t>Marwane</t>
  </si>
  <si>
    <t>KATROUAT</t>
  </si>
  <si>
    <t>06 19 42 37 10</t>
  </si>
  <si>
    <t>marwane.katrouat@saphelec.fr</t>
  </si>
  <si>
    <t>AV SPAHELEC</t>
  </si>
  <si>
    <t>Alexis</t>
  </si>
  <si>
    <t xml:space="preserve"> DEZ</t>
  </si>
  <si>
    <t>07 62 47 70 14</t>
  </si>
  <si>
    <t>alexis.dez@saphelec.fr</t>
  </si>
  <si>
    <t>IC SAPHELEC</t>
  </si>
  <si>
    <t>SBAFFE</t>
  </si>
  <si>
    <t>Jean Louis</t>
  </si>
  <si>
    <t>04 78 32 23 59</t>
  </si>
  <si>
    <t>maire-tj@tignieu-jameyzieu.fr</t>
  </si>
  <si>
    <t>Maire</t>
  </si>
  <si>
    <t>GRISOLANO</t>
  </si>
  <si>
    <t>Christophe</t>
  </si>
  <si>
    <t xml:space="preserve">04 78 32 12 59 </t>
  </si>
  <si>
    <t>christophe.grisolano@tignieu-jameyzieu.fr</t>
  </si>
  <si>
    <t>DSI CLI Contacte TECH</t>
  </si>
  <si>
    <t>MARWANE</t>
  </si>
  <si>
    <t>ADV</t>
  </si>
  <si>
    <t>CHARLES LE GUYADER</t>
  </si>
  <si>
    <t>IC</t>
  </si>
  <si>
    <t>Rousserie</t>
  </si>
  <si>
    <t xml:space="preserve">Matt </t>
  </si>
  <si>
    <t>06 75 54 78 70</t>
  </si>
  <si>
    <t>mr@agoranov.com</t>
  </si>
  <si>
    <t>Responsable technique</t>
  </si>
  <si>
    <t>Marwane Katrouat</t>
  </si>
  <si>
    <t>ADV SAPH</t>
  </si>
  <si>
    <t xml:space="preserve">Karim Maouche </t>
  </si>
  <si>
    <t>MARTIN</t>
  </si>
  <si>
    <t>Stéphane</t>
  </si>
  <si>
    <t>06 25 51 61 41</t>
  </si>
  <si>
    <t>Stephane.martin@arpp.org</t>
  </si>
  <si>
    <t>Directeur CLI</t>
  </si>
  <si>
    <t>Devaux</t>
  </si>
  <si>
    <t>David</t>
  </si>
  <si>
    <t>07 86 70 28 71</t>
  </si>
  <si>
    <t xml:space="preserve">david.devaux@arpp.org </t>
  </si>
  <si>
    <t>Contact CLI</t>
  </si>
  <si>
    <t>FERRARI</t>
  </si>
  <si>
    <t>Linda</t>
  </si>
  <si>
    <t>06 09 90 59 50</t>
  </si>
  <si>
    <t>linda.ferrari@saphelec.fr</t>
  </si>
  <si>
    <t>KOVAC</t>
  </si>
  <si>
    <t>Patrick</t>
  </si>
  <si>
    <t>04 50 57 76 85</t>
  </si>
  <si>
    <t>06 79 92 04 25</t>
  </si>
  <si>
    <t>p-kovac@sogimm.com</t>
  </si>
  <si>
    <t>Directeur  contact technique</t>
  </si>
  <si>
    <t>CLEMENT</t>
  </si>
  <si>
    <t>Violaine</t>
  </si>
  <si>
    <t>06 22 72 16 39</t>
  </si>
  <si>
    <t>v-clement@groupemonod.com</t>
  </si>
  <si>
    <t>AD</t>
  </si>
  <si>
    <t>VIALLET</t>
  </si>
  <si>
    <t xml:space="preserve">Pierre-Yves </t>
  </si>
  <si>
    <t>04.79.60.48.48</t>
  </si>
  <si>
    <t>06.74.06.12.11</t>
  </si>
  <si>
    <t>pyviallet@equiance.fr</t>
  </si>
  <si>
    <t>PRESTATAIRE informatique</t>
  </si>
  <si>
    <t>annecy@monodimmobilier.com</t>
  </si>
  <si>
    <t xml:space="preserve">Contacte </t>
  </si>
  <si>
    <t xml:space="preserve">wifi </t>
  </si>
  <si>
    <t>ip wifi plage adresse visiteur</t>
  </si>
  <si>
    <t>Pierre-Yves VIALLET</t>
  </si>
  <si>
    <t>Tel : 04.79.60.48.48 - Port 06.74.06.12.11</t>
  </si>
  <si>
    <t>Maouche</t>
  </si>
  <si>
    <t xml:space="preserve">Karim </t>
  </si>
  <si>
    <t>06 19 25 00 03</t>
  </si>
  <si>
    <t>karim.maouche@saphelec.fr</t>
  </si>
  <si>
    <t>De Sedouy</t>
  </si>
  <si>
    <t>Philippe</t>
  </si>
  <si>
    <t>06 07 84 78 03</t>
  </si>
  <si>
    <t>pdesedouy@batisante.fr</t>
  </si>
  <si>
    <t xml:space="preserve">Norbert </t>
  </si>
  <si>
    <t>Pardal</t>
  </si>
  <si>
    <t>06 21 21 12 52</t>
  </si>
  <si>
    <t>npardal@batisante.fr</t>
  </si>
  <si>
    <t>Contact technique
Responsable système Informatique</t>
  </si>
  <si>
    <t>LUSARDI</t>
  </si>
  <si>
    <t>Antoine</t>
  </si>
  <si>
    <t>06 26 98 56 04</t>
  </si>
  <si>
    <t>antoine.lusardi@saphelec.fr</t>
  </si>
  <si>
    <t xml:space="preserve">MARWANE </t>
  </si>
  <si>
    <t>AV SAPHELEC</t>
  </si>
  <si>
    <t>DAMIANI</t>
  </si>
  <si>
    <t>CAROLE</t>
  </si>
  <si>
    <t>01 45 88 18 00</t>
  </si>
  <si>
    <t>c.damiani@pav75.fr</t>
  </si>
  <si>
    <t>DIRECTRICE</t>
  </si>
  <si>
    <t xml:space="preserve">SAVARD </t>
  </si>
  <si>
    <t xml:space="preserve">Édouard </t>
  </si>
  <si>
    <t xml:space="preserve">01.34.34.55.12 </t>
  </si>
  <si>
    <t>esavard@finaxiome.com</t>
  </si>
  <si>
    <t>DSI Responsable Helpdesk et Labo</t>
  </si>
  <si>
    <t>GRUNER</t>
  </si>
  <si>
    <t>Aurélie</t>
  </si>
  <si>
    <t>agruner@finaxiome.com</t>
  </si>
  <si>
    <t>BERTRAND</t>
  </si>
  <si>
    <t>Marie-Pierre</t>
  </si>
  <si>
    <t>04 78 48 69 48</t>
  </si>
  <si>
    <t>comptabilite.69064@notaires.fr</t>
  </si>
  <si>
    <r>
      <t xml:space="preserve">Comptable </t>
    </r>
    <r>
      <rPr>
        <b/>
        <sz val="12"/>
        <color rgb="FF404040"/>
        <rFont val="Calibri Light"/>
        <family val="2"/>
      </rPr>
      <t>Contact TECHNIQUE</t>
    </r>
  </si>
  <si>
    <t>FOUCHERAND</t>
  </si>
  <si>
    <t>Gilles</t>
  </si>
  <si>
    <t>06 27 44 77 25</t>
  </si>
  <si>
    <t>Gilles.foucherand@notaires.fr</t>
  </si>
  <si>
    <t>Dirigeant</t>
  </si>
  <si>
    <t>04 68 68 69 77</t>
  </si>
  <si>
    <t>support@navista.fr</t>
  </si>
  <si>
    <t xml:space="preserve">Contacte DSI NAVISTA
Service support </t>
  </si>
  <si>
    <t>STEPHANE LEVET</t>
  </si>
  <si>
    <t>MARWANE KATROUAT</t>
  </si>
  <si>
    <t>Mme MARTEAU</t>
  </si>
  <si>
    <t>CORALIE</t>
  </si>
  <si>
    <t>05 57 14 89 96</t>
  </si>
  <si>
    <t>cmarteau@calot-et-associes.com</t>
  </si>
  <si>
    <r>
      <t xml:space="preserve">ASSISTANTE DE DIRECTION
</t>
    </r>
    <r>
      <rPr>
        <sz val="12"/>
        <color theme="4" tint="-0.249977111117893"/>
        <rFont val="Calibri Light"/>
        <family val="2"/>
      </rPr>
      <t>Contact sur site</t>
    </r>
  </si>
  <si>
    <t>CALOT</t>
  </si>
  <si>
    <t>YANNICK</t>
  </si>
  <si>
    <t>05 61 54 23 52</t>
  </si>
  <si>
    <t>ycalot@calot-et-associes.com</t>
  </si>
  <si>
    <t>PRESIDENT</t>
  </si>
  <si>
    <t>Magali</t>
  </si>
  <si>
    <t>RAYNAL</t>
  </si>
  <si>
    <t>05 32 97 10 19</t>
  </si>
  <si>
    <t>06 10 86 26 07 (perso)</t>
  </si>
  <si>
    <t>mraynal@calot-et-associes.com</t>
  </si>
  <si>
    <t>Contacte principal</t>
  </si>
  <si>
    <t>STANDARD NDI</t>
  </si>
  <si>
    <t>REF</t>
  </si>
  <si>
    <t>MATÉRIEL</t>
  </si>
  <si>
    <t>QTES</t>
  </si>
  <si>
    <t>MATÉRIEL
REÇUT</t>
  </si>
  <si>
    <t>DATE
MATÉRIEL REÇUT</t>
  </si>
  <si>
    <t>MATÉRIEL ENVOYE</t>
  </si>
  <si>
    <t>DATE
MATÉRIEL ENVOYE</t>
  </si>
  <si>
    <t>LIEU DE RECEPTION</t>
  </si>
  <si>
    <t>VALIDATION
MATERIEL RECUT</t>
  </si>
  <si>
    <t>N1972</t>
  </si>
  <si>
    <t>Identité sonore Pack 3 messages</t>
  </si>
  <si>
    <t>MICHELLAND</t>
  </si>
  <si>
    <t>Hervé</t>
  </si>
  <si>
    <t>04 93 97 77 01</t>
  </si>
  <si>
    <t>herve.michelland@sosoxygene.com</t>
  </si>
  <si>
    <t>Lince AZURE</t>
  </si>
  <si>
    <t>CHABRIER</t>
  </si>
  <si>
    <t>Sébastien</t>
  </si>
  <si>
    <t>06 25 93 83 07</t>
  </si>
  <si>
    <t>sebastien.chabrier@sosoxygene.com</t>
  </si>
  <si>
    <t>Resp infra</t>
  </si>
  <si>
    <t>HELIE</t>
  </si>
  <si>
    <t>ROMAIN</t>
  </si>
  <si>
    <r>
      <rPr>
        <strike/>
        <sz val="12"/>
        <color rgb="FF404040"/>
        <rFont val="Calibri Light"/>
        <family val="2"/>
      </rPr>
      <t>02 31 15 16 71/</t>
    </r>
    <r>
      <rPr>
        <b/>
        <sz val="12"/>
        <color theme="9" tint="-0.249977111117893"/>
        <rFont val="Calibri Light"/>
        <family val="2"/>
      </rPr>
      <t>02 78 77 62 04</t>
    </r>
  </si>
  <si>
    <t>06 13 08 56 67</t>
  </si>
  <si>
    <t>r.helie@gepsantenormandie.com</t>
  </si>
  <si>
    <t>RESP. GEP Normandie</t>
  </si>
  <si>
    <t>RESP.SOS OXYGENE GUADELOUPE</t>
  </si>
  <si>
    <t>DENIS</t>
  </si>
  <si>
    <t>YOHAN</t>
  </si>
  <si>
    <t>06 10 36 08 76</t>
  </si>
  <si>
    <t>yohan.denis@medisphere.fr</t>
  </si>
  <si>
    <t>RESP.Médisphère</t>
  </si>
  <si>
    <t>PIERRET</t>
  </si>
  <si>
    <t>CHRISTOPHE</t>
  </si>
  <si>
    <t>05 58 45 74 24</t>
  </si>
  <si>
    <t>06 03 70 83 85</t>
  </si>
  <si>
    <t>c.pierret@adoursante.fr</t>
  </si>
  <si>
    <t>RESP.Adour Santé</t>
  </si>
  <si>
    <t>CORREA</t>
  </si>
  <si>
    <t>ANTOINE</t>
  </si>
  <si>
    <t>05 90 99 18 81</t>
  </si>
  <si>
    <t>06 90 64 26 67</t>
  </si>
  <si>
    <t>a.correa@sosoxygene.com</t>
  </si>
  <si>
    <t>JALLIFFIER</t>
  </si>
  <si>
    <t>Fabien</t>
  </si>
  <si>
    <t xml:space="preserve">04 93 91 79 65 </t>
  </si>
  <si>
    <t>06 19 96 54 60</t>
  </si>
  <si>
    <t>f.jalliffier@sosoxygene.com</t>
  </si>
  <si>
    <t>09 71 11 35 98</t>
  </si>
  <si>
    <t>Contacte orange GUADELOUPE</t>
  </si>
  <si>
    <t>Mme DEHOUX</t>
  </si>
  <si>
    <t>06 90 27 66 69</t>
  </si>
  <si>
    <t>ORANGE</t>
  </si>
  <si>
    <t>Opérateur actielle "ORANGE"</t>
  </si>
  <si>
    <t>PRIORITE 1</t>
  </si>
  <si>
    <t>Internet prévu le 26/05</t>
  </si>
  <si>
    <t>PRIORITE 2</t>
  </si>
  <si>
    <t>casque OK</t>
  </si>
  <si>
    <t>Prévisionnel 04 juillet</t>
  </si>
  <si>
    <t>Fichier câdrage voir svi message</t>
  </si>
  <si>
    <t>PRIORITE 3</t>
  </si>
  <si>
    <t>PRIORITE 4</t>
  </si>
  <si>
    <t>Installation prévu le le Jeudi 22 juin à 09H30 + formation</t>
  </si>
  <si>
    <t xml:space="preserve">Ref </t>
  </si>
  <si>
    <t xml:space="preserve">Nom du site </t>
  </si>
  <si>
    <t>adresse</t>
  </si>
  <si>
    <t>CP</t>
  </si>
  <si>
    <t>Ville</t>
  </si>
  <si>
    <t xml:space="preserve">Info particulière </t>
  </si>
  <si>
    <t>MID</t>
  </si>
  <si>
    <t>Ipnet</t>
  </si>
  <si>
    <t>Site 001</t>
  </si>
  <si>
    <t>GEP Normandie prio</t>
  </si>
  <si>
    <t>(18 Boulevard des Nations) 1690 rue arestide brillant zone créa police sud 76650 petit couronne</t>
  </si>
  <si>
    <t>Bourguébus</t>
  </si>
  <si>
    <t>ME0010001291816</t>
  </si>
  <si>
    <t>Fibre dédiée mise en service le 29/03</t>
  </si>
  <si>
    <t>Site 002</t>
  </si>
  <si>
    <t>Médisphère prio</t>
  </si>
  <si>
    <t>15, chemin des églantiers</t>
  </si>
  <si>
    <t>Taluyers</t>
  </si>
  <si>
    <t>Site 003</t>
  </si>
  <si>
    <t>Adour Santé prio</t>
  </si>
  <si>
    <t>ZI de Peyran, 36 Route des Arrats</t>
  </si>
  <si>
    <t>Aire sur L’adour</t>
  </si>
  <si>
    <t>Site 004</t>
  </si>
  <si>
    <t>SOS OXYGENE GUADELOUPE</t>
  </si>
  <si>
    <t>Impasse André Ampère – Z.I de Jarry</t>
  </si>
  <si>
    <t>BAIE-MAHAULT</t>
  </si>
  <si>
    <t>DOM-TOM</t>
  </si>
  <si>
    <t>GESTION CLI FABIEN JALLIFFIER</t>
  </si>
  <si>
    <t>DIVER</t>
  </si>
  <si>
    <t>Site</t>
  </si>
  <si>
    <t>num</t>
  </si>
  <si>
    <t>opérateur</t>
  </si>
  <si>
    <t>RIO</t>
  </si>
  <si>
    <t>Siret</t>
  </si>
  <si>
    <t>Adresse</t>
  </si>
  <si>
    <t>Fax a envoyer</t>
  </si>
  <si>
    <t>OPERATEUR</t>
  </si>
  <si>
    <t>FAX TO MAIL</t>
  </si>
  <si>
    <t>Adour Santé</t>
  </si>
  <si>
    <t>09 70 62 90 81</t>
  </si>
  <si>
    <t>Ligne Orange uniquement en reception</t>
  </si>
  <si>
    <t>36 route des Arrats – zone industrielle de Peyran –
40800 AIRE SUR L’ADOUR</t>
  </si>
  <si>
    <t>Fax à envoyer sur : contact@adoursante.fr et c.pierret@adoursante.fr</t>
  </si>
  <si>
    <t>GUADELOUPE</t>
  </si>
  <si>
    <t>05 90 98 83 07</t>
  </si>
  <si>
    <t>F0 F 610L7L E7D</t>
  </si>
  <si>
    <t>53 110 784 500 012</t>
  </si>
  <si>
    <t>236 Zone industrielle de la Pointe Jarry 
97122 Baie-Mahault</t>
  </si>
  <si>
    <t xml:space="preserve">REGUILLON </t>
  </si>
  <si>
    <t xml:space="preserve">DELPHINE </t>
  </si>
  <si>
    <t>06 30 34 88 95</t>
  </si>
  <si>
    <t>dreguillon@groupe-reguillon.fr</t>
  </si>
  <si>
    <t>DG 
Contacte principal</t>
  </si>
  <si>
    <t xml:space="preserve"> MALINS</t>
  </si>
  <si>
    <t>06 82 12 28 45 / 04 74 79 50 00</t>
  </si>
  <si>
    <t>smalins@dumont-clean.fr</t>
  </si>
  <si>
    <t xml:space="preserve">Guillaud TP / Dumont </t>
  </si>
  <si>
    <t>BULLY</t>
  </si>
  <si>
    <t xml:space="preserve">Delphine </t>
  </si>
  <si>
    <t xml:space="preserve">04 74 53 49 58 </t>
  </si>
  <si>
    <t>dbully@genevray-paysagiste.fr</t>
  </si>
  <si>
    <t xml:space="preserve">Genevray </t>
  </si>
  <si>
    <t xml:space="preserve"> BROUSSE</t>
  </si>
  <si>
    <t>Mélanie</t>
  </si>
  <si>
    <t>06 24 14 41 65 / 04 74 85 94 97</t>
  </si>
  <si>
    <t>mbrousse@mtp-energie.fr</t>
  </si>
  <si>
    <t>MTP</t>
  </si>
  <si>
    <t>BUISSON</t>
  </si>
  <si>
    <t xml:space="preserve">Marie </t>
  </si>
  <si>
    <t xml:space="preserve">04 50 34 52 96 </t>
  </si>
  <si>
    <t>GGM</t>
  </si>
  <si>
    <t>Jessy ATTALI</t>
  </si>
  <si>
    <t xml:space="preserve">David Keller </t>
  </si>
  <si>
    <t>AV SFR</t>
  </si>
  <si>
    <t>Mme HUON</t>
  </si>
  <si>
    <t>04 74 19 07 85</t>
  </si>
  <si>
    <t xml:space="preserve">e.huon@xefi.fr
</t>
  </si>
  <si>
    <t>Pretataire informatique Xefi Bougoin jallieu</t>
  </si>
  <si>
    <t>t.taverna@xefi.fr</t>
  </si>
  <si>
    <t>Contact par site</t>
  </si>
  <si>
    <t xml:space="preserve">Groupe Reguillon </t>
  </si>
  <si>
    <t>Delphine REGUILLON</t>
  </si>
  <si>
    <t xml:space="preserve">06 30 34 88 95 </t>
  </si>
  <si>
    <t>Stéphane MALINS</t>
  </si>
  <si>
    <t>Delphine BULLY</t>
  </si>
  <si>
    <t>Mélanie BROUSSE</t>
  </si>
  <si>
    <t>Marie BUISSON</t>
  </si>
  <si>
    <t>HAUETER</t>
  </si>
  <si>
    <t>GHISLAINE</t>
  </si>
  <si>
    <t>06 31 83 77 09</t>
  </si>
  <si>
    <t>maire@freneuse78.fr</t>
  </si>
  <si>
    <t>LEMAIRE</t>
  </si>
  <si>
    <t>PATRICE</t>
  </si>
  <si>
    <t>06 79 63 11 50</t>
  </si>
  <si>
    <t>politiquedelaville@freneuse78.fr</t>
  </si>
  <si>
    <t>ADJOINT AU MAIRE</t>
  </si>
  <si>
    <t>GUIRAUD</t>
  </si>
  <si>
    <t>Thomas</t>
  </si>
  <si>
    <t xml:space="preserve">06.63.31.57.82 </t>
  </si>
  <si>
    <t>techniques@freneuse78.fr</t>
  </si>
  <si>
    <t xml:space="preserve">Direction Service Technique </t>
  </si>
  <si>
    <t>Contact princaple</t>
  </si>
  <si>
    <t>olivier.behrendt@saphelec.fr</t>
  </si>
  <si>
    <t>CDP SAPHELEC</t>
  </si>
  <si>
    <t>SERGE</t>
  </si>
  <si>
    <t>COHEN</t>
  </si>
  <si>
    <t>06 85 71 56 99</t>
  </si>
  <si>
    <t>scohen@ttroissy.net</t>
  </si>
  <si>
    <t> BEHRENDT</t>
  </si>
  <si>
    <t>OLIVIER FRISCH</t>
  </si>
  <si>
    <t>FULL HEBERGER</t>
  </si>
  <si>
    <t>RAPHAEL HANNICQ</t>
  </si>
  <si>
    <t>Commercial SAPHELEC</t>
  </si>
  <si>
    <t>DANTON</t>
  </si>
  <si>
    <t>JEAN MARC</t>
  </si>
  <si>
    <t>06 09 44 30 82</t>
  </si>
  <si>
    <t>jmdanton@progress-associes.com</t>
  </si>
  <si>
    <t>DG Client</t>
  </si>
  <si>
    <t>GABORIT</t>
  </si>
  <si>
    <t>ARNAUD</t>
  </si>
  <si>
    <t>06 63 40 87 88</t>
  </si>
  <si>
    <t>administrateur@progress-associes.com</t>
  </si>
  <si>
    <t>TECHNIQUE CLEINT
Presta informatique</t>
  </si>
  <si>
    <t xml:space="preserve">exatel </t>
  </si>
  <si>
    <t xml:space="preserve">renvoi </t>
  </si>
  <si>
    <t>06 60 62 45 94</t>
  </si>
  <si>
    <t>mercredi ==&gt;</t>
  </si>
  <si>
    <t>Mazeyrie</t>
  </si>
  <si>
    <t>Nicolas</t>
  </si>
  <si>
    <t>07 67 82 63 74</t>
  </si>
  <si>
    <t>nicolas@deejo.fr</t>
  </si>
  <si>
    <t>DSI CLIENT contact technique</t>
  </si>
  <si>
    <t>FULL Herberger</t>
  </si>
  <si>
    <t>LEBEAU</t>
  </si>
  <si>
    <t>s.lebeau@deejo.fr</t>
  </si>
  <si>
    <t xml:space="preserve">Marwane </t>
  </si>
  <si>
    <t>Avant vente qui a validé le projet APHELEC</t>
  </si>
  <si>
    <t>CRITICOS</t>
  </si>
  <si>
    <t xml:space="preserve">Kris </t>
  </si>
  <si>
    <t>06 22 68 01 60</t>
  </si>
  <si>
    <t>kris.criticos@saphelec.fr</t>
  </si>
  <si>
    <t>Commercial du compte SAPHELEC</t>
  </si>
  <si>
    <t>ROUSSET</t>
  </si>
  <si>
    <t>Romain</t>
  </si>
  <si>
    <t>06 08 41 14 65</t>
  </si>
  <si>
    <t>roussetr@transportsrousset.com</t>
  </si>
  <si>
    <t>BARDET</t>
  </si>
  <si>
    <t>04 75 43 67 67</t>
  </si>
  <si>
    <t>06 25 47 14 44</t>
  </si>
  <si>
    <t>christophe.taxibardet@orange.fr</t>
  </si>
  <si>
    <t>CLIENT DG</t>
  </si>
  <si>
    <t>N2647</t>
  </si>
  <si>
    <t>IPBX 3CX Shuttle - 30 extensions max</t>
  </si>
  <si>
    <t>Agence de LYON Arnaud</t>
  </si>
  <si>
    <t>04 75 25 81 47</t>
  </si>
  <si>
    <t>06 99 87 47 83</t>
  </si>
  <si>
    <t>asinformatique26@gmail.com</t>
  </si>
  <si>
    <t>Ordi Blv AS Informatique</t>
  </si>
  <si>
    <t>N5777</t>
  </si>
  <si>
    <t>Yealink Casque sans fil binaural BH72 Lite Bluetooth USB-A</t>
  </si>
  <si>
    <t>Nous avons reçu du matériel concernant le dossier TAXI BARDET disponible dans nos locaux ci-dessous.</t>
  </si>
  <si>
    <r>
      <t>IPBX 3CX Shuttle - 30 extensions max</t>
    </r>
    <r>
      <rPr>
        <sz val="11"/>
        <color rgb="FF000000"/>
        <rFont val="Calibri"/>
        <family val="2"/>
        <scheme val="minor"/>
      </rPr>
      <t xml:space="preserve"> : Quantité 1</t>
    </r>
  </si>
  <si>
    <t>Yealink Casque sans fil binaural BH72 Lite Bluetooth USB-A : Quantité : 4</t>
  </si>
  <si>
    <t>Tu trouveras le tableau avec les commentaires ce qu’il nous reste à commander ci-dessous.</t>
  </si>
  <si>
    <t xml:space="preserve">TAXI BARDET </t>
  </si>
  <si>
    <t>BL0018330</t>
  </si>
  <si>
    <t xml:space="preserve">Reste à Commander la licence 3CX --&gt; Attendre le GO    </t>
  </si>
  <si>
    <t> Olivier BEHRENDT</t>
  </si>
  <si>
    <t>Soline d'Auriac</t>
  </si>
  <si>
    <t>Soline</t>
  </si>
  <si>
    <t>06 26 18 13 67</t>
  </si>
  <si>
    <t>soline.dauriac@saphelec.fr</t>
  </si>
  <si>
    <t>COMMERCIAL SAPH</t>
  </si>
  <si>
    <t>Olivier Frisch</t>
  </si>
  <si>
    <t>Olivier</t>
  </si>
  <si>
    <t>01 79 92 10 04</t>
  </si>
  <si>
    <t>olivier.frisch@saphelec.fr</t>
  </si>
  <si>
    <t>Roulon</t>
  </si>
  <si>
    <t>Florent</t>
  </si>
  <si>
    <t xml:space="preserve">06 10 34 01 27 </t>
  </si>
  <si>
    <t>florentr@picto.fr</t>
  </si>
  <si>
    <t>PARZNIEWSKI</t>
  </si>
  <si>
    <t> Arnaud</t>
  </si>
  <si>
    <r>
      <t> </t>
    </r>
    <r>
      <rPr>
        <b/>
        <sz val="11"/>
        <color theme="1"/>
        <rFont val="Calibri"/>
        <family val="2"/>
        <scheme val="minor"/>
      </rPr>
      <t>06 22 28 77 36</t>
    </r>
  </si>
  <si>
    <r>
      <t> </t>
    </r>
    <r>
      <rPr>
        <b/>
        <sz val="11"/>
        <color theme="1"/>
        <rFont val="Calibri"/>
        <family val="2"/>
        <scheme val="minor"/>
      </rPr>
      <t>arnaud.parzniewski@saphelec.fr</t>
    </r>
  </si>
  <si>
    <t>Commercial SPAHELEC</t>
  </si>
  <si>
    <r>
      <t> </t>
    </r>
    <r>
      <rPr>
        <sz val="11"/>
        <color theme="1"/>
        <rFont val="Calibri"/>
        <family val="2"/>
        <scheme val="minor"/>
      </rPr>
      <t>Alexandre NICOLAZO</t>
    </r>
  </si>
  <si>
    <r>
      <t> </t>
    </r>
    <r>
      <rPr>
        <sz val="11"/>
        <color theme="1"/>
        <rFont val="Calibri"/>
        <family val="2"/>
        <scheme val="minor"/>
      </rPr>
      <t>alexandre.nicolazo@saphelec.fr</t>
    </r>
  </si>
  <si>
    <t> Commercial</t>
  </si>
  <si>
    <t> CDP SHAPELEC</t>
  </si>
  <si>
    <r>
      <t> </t>
    </r>
    <r>
      <rPr>
        <b/>
        <sz val="11"/>
        <color theme="1"/>
        <rFont val="Calibri"/>
        <family val="2"/>
        <scheme val="minor"/>
      </rPr>
      <t>DUPONT</t>
    </r>
  </si>
  <si>
    <r>
      <t> </t>
    </r>
    <r>
      <rPr>
        <b/>
        <sz val="11"/>
        <color rgb="FF404040"/>
        <rFont val="Calibri Light"/>
        <family val="2"/>
      </rPr>
      <t>Laurent</t>
    </r>
  </si>
  <si>
    <t>06 23 69 60 57</t>
  </si>
  <si>
    <t> l.dupont@cc-millaugrandscausses.fr</t>
  </si>
  <si>
    <t> DSI</t>
  </si>
  <si>
    <r>
      <t> </t>
    </r>
    <r>
      <rPr>
        <sz val="11"/>
        <color theme="1"/>
        <rFont val="Calibri"/>
        <family val="2"/>
        <scheme val="minor"/>
      </rPr>
      <t>Charles</t>
    </r>
  </si>
  <si>
    <t>LEGUYADER</t>
  </si>
  <si>
    <r>
      <t> </t>
    </r>
    <r>
      <rPr>
        <sz val="11"/>
        <color theme="1"/>
        <rFont val="Calibri"/>
        <family val="2"/>
        <scheme val="minor"/>
      </rPr>
      <t>06 20 49 82 73</t>
    </r>
  </si>
  <si>
    <t>06 20 49 82 73</t>
  </si>
  <si>
    <r>
      <t> </t>
    </r>
    <r>
      <rPr>
        <sz val="11"/>
        <color theme="1"/>
        <rFont val="Calibri"/>
        <family val="2"/>
        <scheme val="minor"/>
      </rPr>
      <t>charles.leguyader@saphelec.fr</t>
    </r>
  </si>
  <si>
    <t>Commerciel SAPHELEC</t>
  </si>
  <si>
    <r>
      <t> </t>
    </r>
    <r>
      <rPr>
        <sz val="11"/>
        <color theme="1"/>
        <rFont val="Calibri"/>
        <family val="2"/>
        <scheme val="minor"/>
      </rPr>
      <t>claunay@hesnault.fr</t>
    </r>
  </si>
  <si>
    <t>Prestataire informatique</t>
  </si>
  <si>
    <r>
      <t> </t>
    </r>
    <r>
      <rPr>
        <sz val="11"/>
        <color theme="1"/>
        <rFont val="Calibri"/>
        <family val="2"/>
        <scheme val="minor"/>
      </rPr>
      <t>mlesauvage@hesnault.fr</t>
    </r>
  </si>
  <si>
    <t>NOUREAU</t>
  </si>
  <si>
    <t>Gabriel</t>
  </si>
  <si>
    <r>
      <t> </t>
    </r>
    <r>
      <rPr>
        <sz val="11"/>
        <color theme="1"/>
        <rFont val="Calibri"/>
        <family val="2"/>
        <scheme val="minor"/>
      </rPr>
      <t>gnoureau@hesnault.fr</t>
    </r>
  </si>
  <si>
    <t>BASSOULLET</t>
  </si>
  <si>
    <t>Bertrand</t>
  </si>
  <si>
    <t>06 63 81 50 39</t>
  </si>
  <si>
    <r>
      <t> </t>
    </r>
    <r>
      <rPr>
        <sz val="11"/>
        <color theme="1"/>
        <rFont val="Calibri"/>
        <family val="2"/>
        <scheme val="minor"/>
      </rPr>
      <t>bbassoullet@integra.fr</t>
    </r>
  </si>
  <si>
    <t>DATA CENTER</t>
  </si>
  <si>
    <t>BONNET</t>
  </si>
  <si>
    <t>Julien</t>
  </si>
  <si>
    <t xml:space="preserve">06 65 84 51 93 </t>
  </si>
  <si>
    <r>
      <t> </t>
    </r>
    <r>
      <rPr>
        <sz val="11"/>
        <color theme="1"/>
        <rFont val="Calibri"/>
        <family val="2"/>
        <scheme val="minor"/>
      </rPr>
      <t>jbonnet@integra.fr</t>
    </r>
  </si>
  <si>
    <t>TRAN</t>
  </si>
  <si>
    <t xml:space="preserve">Tu Trinh </t>
  </si>
  <si>
    <t>07 89 42 79 69</t>
  </si>
  <si>
    <t>ttran@integra.fr</t>
  </si>
  <si>
    <t>DATA CENTER Responsable Opérationnel de comptes</t>
  </si>
  <si>
    <t>LAUNAY</t>
  </si>
  <si>
    <t xml:space="preserve">Cyril </t>
  </si>
  <si>
    <t>33(0) 1 30 81 30 89</t>
  </si>
  <si>
    <t>06 89 17 37 26 </t>
  </si>
  <si>
    <t>claunay@hesnault.fr</t>
  </si>
  <si>
    <t>Chargé de missions des services généraux</t>
  </si>
  <si>
    <t>En vacance du 19 juin au 23 juin</t>
  </si>
  <si>
    <t>SCARSELLA</t>
  </si>
  <si>
    <t>FANNY</t>
  </si>
  <si>
    <t>04.51.26.20.47</t>
  </si>
  <si>
    <t>fanny.scarsella@id2son.fr</t>
  </si>
  <si>
    <t>abonnafi@hesnault.fr</t>
  </si>
  <si>
    <t>client</t>
  </si>
  <si>
    <t xml:space="preserve"> LESAUVAGE</t>
  </si>
  <si>
    <t>Mathilde</t>
  </si>
  <si>
    <t xml:space="preserve">06 11 32 24 72 // 06 65 76 48 91 </t>
  </si>
  <si>
    <t>02 35 55 46 52</t>
  </si>
  <si>
    <t>mlesauvage@hesnault.fr</t>
  </si>
  <si>
    <t xml:space="preserve"> NOUREAU</t>
  </si>
  <si>
    <t xml:space="preserve">02 35 55 46 25 </t>
  </si>
  <si>
    <t>gnoureau@hesnault.fr</t>
  </si>
  <si>
    <t xml:space="preserve"> secheresse</t>
  </si>
  <si>
    <t>Patrik</t>
  </si>
  <si>
    <t>06 29 65 43 53</t>
  </si>
  <si>
    <t>N3809</t>
  </si>
  <si>
    <t>Commutateur Huawei S5735 48P, 4*GE SFP, PoE</t>
  </si>
  <si>
    <t>demande_logistique</t>
  </si>
  <si>
    <t xml:space="preserve">Linda </t>
  </si>
  <si>
    <t>COMMERCIAL SAF</t>
  </si>
  <si>
    <t>N2996</t>
  </si>
  <si>
    <t>Téléphone SIP SNOM D717 noir (sans alimentation)</t>
  </si>
  <si>
    <t>CANO</t>
  </si>
  <si>
    <t>José</t>
  </si>
  <si>
    <t>06 76 72 71 21</t>
  </si>
  <si>
    <t>support@gelti.fr</t>
  </si>
  <si>
    <t>Responsable technique prestataire</t>
  </si>
  <si>
    <t>N2997</t>
  </si>
  <si>
    <t>Téléphone SIP SNOM D735 noir (sans alimentation)</t>
  </si>
  <si>
    <t>Guillaume</t>
  </si>
  <si>
    <t>DIAZ</t>
  </si>
  <si>
    <t>06.76.72.73.91</t>
  </si>
  <si>
    <t>guillaume.diaz@fauretransport.fr</t>
  </si>
  <si>
    <t>DG</t>
  </si>
  <si>
    <t>N2999</t>
  </si>
  <si>
    <t>Téléphone SIP SNOM D785 noir (sans alimentation)</t>
  </si>
  <si>
    <t>N3239</t>
  </si>
  <si>
    <t>Borne DECT SNOM multi-cellulaire M900 Indoor</t>
  </si>
  <si>
    <t>N3301</t>
  </si>
  <si>
    <t>Téléphone DECT SNOM M70 + chargeur</t>
  </si>
  <si>
    <t>N1971</t>
  </si>
  <si>
    <t>Pack Cables 24 Postes (48 Cables)</t>
  </si>
  <si>
    <t>1(48câbles)</t>
  </si>
  <si>
    <t>BORDELET</t>
  </si>
  <si>
    <t xml:space="preserve">Jean Christophe </t>
  </si>
  <si>
    <t>06 29 99 97 36</t>
  </si>
  <si>
    <t>jeanchristophe.bordelet@saphelec.fr</t>
  </si>
  <si>
    <t>COMMERCIAL CDP</t>
  </si>
  <si>
    <t>MILAN</t>
  </si>
  <si>
    <t xml:space="preserve">Benjamin </t>
  </si>
  <si>
    <t>04 83 15 74 40</t>
  </si>
  <si>
    <t>06 62 67 10 77</t>
  </si>
  <si>
    <t>b.milan@milancip.com</t>
  </si>
  <si>
    <t>Client</t>
  </si>
  <si>
    <r>
      <t> </t>
    </r>
    <r>
      <rPr>
        <sz val="11"/>
        <color theme="1"/>
        <rFont val="Calibri"/>
        <family val="2"/>
        <scheme val="minor"/>
      </rPr>
      <t>CHASTEL</t>
    </r>
  </si>
  <si>
    <r>
      <t> </t>
    </r>
    <r>
      <rPr>
        <sz val="11"/>
        <color theme="1"/>
        <rFont val="Calibri"/>
        <family val="2"/>
        <scheme val="minor"/>
      </rPr>
      <t>YOANN</t>
    </r>
  </si>
  <si>
    <r>
      <t> </t>
    </r>
    <r>
      <rPr>
        <sz val="11"/>
        <color theme="1"/>
        <rFont val="Calibri"/>
        <family val="2"/>
        <scheme val="minor"/>
      </rPr>
      <t>06 29 99 97 24</t>
    </r>
  </si>
  <si>
    <r>
      <t> </t>
    </r>
    <r>
      <rPr>
        <sz val="11"/>
        <color theme="1"/>
        <rFont val="Calibri"/>
        <family val="2"/>
        <scheme val="minor"/>
      </rPr>
      <t>yoann.chastel@saphelec.fr</t>
    </r>
  </si>
  <si>
    <t> Commercial Saphelec</t>
  </si>
  <si>
    <r>
      <t> </t>
    </r>
    <r>
      <rPr>
        <sz val="11"/>
        <color theme="1"/>
        <rFont val="Calibri"/>
        <family val="2"/>
        <scheme val="minor"/>
      </rPr>
      <t>CHALOT-DJOUADI</t>
    </r>
  </si>
  <si>
    <r>
      <t> </t>
    </r>
    <r>
      <rPr>
        <sz val="11"/>
        <color theme="1"/>
        <rFont val="Calibri"/>
        <family val="2"/>
        <scheme val="minor"/>
      </rPr>
      <t>LUCILE</t>
    </r>
  </si>
  <si>
    <r>
      <t> </t>
    </r>
    <r>
      <rPr>
        <sz val="11"/>
        <color theme="1"/>
        <rFont val="Calibri"/>
        <family val="2"/>
        <scheme val="minor"/>
      </rPr>
      <t>04 93 13 66 00</t>
    </r>
  </si>
  <si>
    <r>
      <t> </t>
    </r>
    <r>
      <rPr>
        <sz val="11"/>
        <color theme="1"/>
        <rFont val="Calibri"/>
        <family val="2"/>
        <scheme val="minor"/>
      </rPr>
      <t>06 20 55 91 40</t>
    </r>
  </si>
  <si>
    <r>
      <t> </t>
    </r>
    <r>
      <rPr>
        <sz val="11"/>
        <color theme="1"/>
        <rFont val="Calibri"/>
        <family val="2"/>
        <scheme val="minor"/>
      </rPr>
      <t>lchalot-djouadi@ac-nice.fr</t>
    </r>
  </si>
  <si>
    <t> Agent comptable Ajoint gestionnaire</t>
  </si>
  <si>
    <t> INNOCENTI</t>
  </si>
  <si>
    <t>33(0)6.08.26.00.53</t>
  </si>
  <si>
    <r>
      <t> </t>
    </r>
    <r>
      <rPr>
        <sz val="11"/>
        <color theme="1"/>
        <rFont val="Calibri"/>
        <family val="2"/>
        <scheme val="minor"/>
      </rPr>
      <t>sinnocenti@maregionsud.fr</t>
    </r>
  </si>
  <si>
    <t> service technique lycée</t>
  </si>
  <si>
    <t> Lucile</t>
  </si>
  <si>
    <t> 04 93 84 23 75</t>
  </si>
  <si>
    <t>technique@signoret.fr</t>
  </si>
  <si>
    <t> SIGNORET IT technologies</t>
  </si>
  <si>
    <t> Philippe</t>
  </si>
  <si>
    <t> Henric</t>
  </si>
  <si>
    <t> philippe.henric@signoret.fr</t>
  </si>
  <si>
    <r>
      <t> </t>
    </r>
    <r>
      <rPr>
        <sz val="11"/>
        <color theme="1"/>
        <rFont val="Calibri"/>
        <family val="2"/>
        <scheme val="minor"/>
      </rPr>
      <t>technique@signoret.fr</t>
    </r>
  </si>
  <si>
    <t>TABOURIN</t>
  </si>
  <si>
    <t>Jacques</t>
  </si>
  <si>
    <t>04 92 09 79 28</t>
  </si>
  <si>
    <t>06 98 04 20 87</t>
  </si>
  <si>
    <r>
      <t> </t>
    </r>
    <r>
      <rPr>
        <sz val="11"/>
        <color theme="1"/>
        <rFont val="Calibri"/>
        <family val="2"/>
        <scheme val="minor"/>
      </rPr>
      <t>jacques.tabourin@signoret.fr</t>
    </r>
  </si>
  <si>
    <r>
      <t> </t>
    </r>
    <r>
      <rPr>
        <sz val="11"/>
        <color theme="1"/>
        <rFont val="Calibri"/>
        <family val="2"/>
        <scheme val="minor"/>
      </rPr>
      <t>franck.ausserre@signoret.fr</t>
    </r>
  </si>
  <si>
    <t>15h00</t>
  </si>
  <si>
    <t>GALICHET</t>
  </si>
  <si>
    <r>
      <t> </t>
    </r>
    <r>
      <rPr>
        <sz val="11"/>
        <color rgb="FF000000"/>
        <rFont val="Calibri"/>
        <family val="2"/>
        <scheme val="minor"/>
      </rPr>
      <t xml:space="preserve">Sebastien </t>
    </r>
  </si>
  <si>
    <t>04 78 14 20 34</t>
  </si>
  <si>
    <t>06 03 28 65 42</t>
  </si>
  <si>
    <r>
      <t> </t>
    </r>
    <r>
      <rPr>
        <sz val="11"/>
        <color theme="1"/>
        <rFont val="Calibri"/>
        <family val="2"/>
        <scheme val="minor"/>
      </rPr>
      <t>sebastien.galichet@saphelec.fr</t>
    </r>
  </si>
  <si>
    <t>Directeur Commercial Centre Est</t>
  </si>
  <si>
    <t>CHELGUI</t>
  </si>
  <si>
    <r>
      <t> </t>
    </r>
    <r>
      <rPr>
        <sz val="11"/>
        <color rgb="FF252424"/>
        <rFont val="Calibri"/>
        <family val="2"/>
        <scheme val="minor"/>
      </rPr>
      <t xml:space="preserve">Jeremy </t>
    </r>
  </si>
  <si>
    <t>06 15 91 69 93</t>
  </si>
  <si>
    <r>
      <t> </t>
    </r>
    <r>
      <rPr>
        <sz val="11"/>
        <color theme="1"/>
        <rFont val="Calibri"/>
        <family val="2"/>
        <scheme val="minor"/>
      </rPr>
      <t>jeremy.chelgui@saphelec.fr</t>
    </r>
  </si>
  <si>
    <t>HERRANZ</t>
  </si>
  <si>
    <r>
      <t> </t>
    </r>
    <r>
      <rPr>
        <sz val="11"/>
        <color theme="1"/>
        <rFont val="Calibri"/>
        <family val="2"/>
        <scheme val="minor"/>
      </rPr>
      <t>Guy</t>
    </r>
  </si>
  <si>
    <t>06 72 90 19 29</t>
  </si>
  <si>
    <r>
      <t> </t>
    </r>
    <r>
      <rPr>
        <sz val="11"/>
        <color theme="1"/>
        <rFont val="Calibri"/>
        <family val="2"/>
        <scheme val="minor"/>
      </rPr>
      <t>guy.herranz@pigier.com</t>
    </r>
  </si>
  <si>
    <t>Dirigeant mandataire</t>
  </si>
  <si>
    <t>INSTIT SUPER SECRET ETUD COMPT</t>
  </si>
  <si>
    <t>05 61 21 33 11</t>
  </si>
  <si>
    <t>TOULOUSE</t>
  </si>
  <si>
    <r>
      <t> </t>
    </r>
    <r>
      <rPr>
        <sz val="11"/>
        <color theme="1"/>
        <rFont val="Calibri"/>
        <family val="2"/>
        <scheme val="minor"/>
      </rPr>
      <t xml:space="preserve">Mr Druet </t>
    </r>
  </si>
  <si>
    <t>06 17 90 50 29</t>
  </si>
  <si>
    <r>
      <t> </t>
    </r>
    <r>
      <rPr>
        <sz val="11"/>
        <color theme="1"/>
        <rFont val="Calibri"/>
        <family val="2"/>
        <scheme val="minor"/>
      </rPr>
      <t>g.druet@agoravita.com</t>
    </r>
  </si>
  <si>
    <t> PRESTATAIRE INFORMATIQUE</t>
  </si>
  <si>
    <t xml:space="preserve">sous sol </t>
  </si>
  <si>
    <t>câble baie</t>
  </si>
  <si>
    <t>enlevé câble non utilisé</t>
  </si>
  <si>
    <t>formation administreur</t>
  </si>
  <si>
    <t xml:space="preserve">1 heure </t>
  </si>
  <si>
    <t>mon romero</t>
  </si>
  <si>
    <t xml:space="preserve">utilsateur </t>
  </si>
  <si>
    <r>
      <t> </t>
    </r>
    <r>
      <rPr>
        <sz val="12"/>
        <color rgb="FF262626"/>
        <rFont val="Calibri Light"/>
        <family val="2"/>
      </rPr>
      <t>PERAGIN</t>
    </r>
  </si>
  <si>
    <r>
      <t> </t>
    </r>
    <r>
      <rPr>
        <sz val="12"/>
        <color rgb="FF262626"/>
        <rFont val="Calibri Light"/>
        <family val="2"/>
      </rPr>
      <t>Tiffany</t>
    </r>
  </si>
  <si>
    <r>
      <t> </t>
    </r>
    <r>
      <rPr>
        <sz val="12"/>
        <color theme="1"/>
        <rFont val="Calibri Light"/>
        <family val="2"/>
      </rPr>
      <t>01 80 05 10 07</t>
    </r>
  </si>
  <si>
    <r>
      <t> </t>
    </r>
    <r>
      <rPr>
        <sz val="12"/>
        <color theme="1"/>
        <rFont val="Calibri Light"/>
        <family val="2"/>
      </rPr>
      <t>06 14 15 33 65</t>
    </r>
  </si>
  <si>
    <r>
      <t> </t>
    </r>
    <r>
      <rPr>
        <sz val="12"/>
        <color theme="1"/>
        <rFont val="Calibri Light"/>
        <family val="2"/>
      </rPr>
      <t>tiffany.peragin@saphelec.fr</t>
    </r>
  </si>
  <si>
    <r>
      <t> </t>
    </r>
    <r>
      <rPr>
        <sz val="12"/>
        <color rgb="FF262626"/>
        <rFont val="Calibri Light"/>
        <family val="2"/>
      </rPr>
      <t>GOUTHIER</t>
    </r>
  </si>
  <si>
    <r>
      <t> </t>
    </r>
    <r>
      <rPr>
        <sz val="12"/>
        <color rgb="FF262626"/>
        <rFont val="Calibri Light"/>
        <family val="2"/>
      </rPr>
      <t xml:space="preserve">Hervé </t>
    </r>
  </si>
  <si>
    <r>
      <t> </t>
    </r>
    <r>
      <rPr>
        <sz val="12"/>
        <color theme="1"/>
        <rFont val="Calibri Light"/>
        <family val="2"/>
      </rPr>
      <t>06 03 81 78 03</t>
    </r>
  </si>
  <si>
    <r>
      <t> </t>
    </r>
    <r>
      <rPr>
        <sz val="12"/>
        <color theme="1"/>
        <rFont val="Calibri Light"/>
        <family val="2"/>
      </rPr>
      <t>hgouthier@ledouble.fr</t>
    </r>
  </si>
  <si>
    <t> LEDOUBLE ASSOCIE</t>
  </si>
  <si>
    <t>GRALL</t>
  </si>
  <si>
    <t>Céline</t>
  </si>
  <si>
    <t>01 43 12 84 94</t>
  </si>
  <si>
    <t>07 88 07 76 89</t>
  </si>
  <si>
    <t>cgrall@ledouble.fr</t>
  </si>
  <si>
    <t>LEDOUBLE ATTACHEE DE DIRECTION</t>
  </si>
  <si>
    <t>LARTIGUE</t>
  </si>
  <si>
    <t> Michael</t>
  </si>
  <si>
    <t> 01 40 07 13 33</t>
  </si>
  <si>
    <t> 01 70 08 77 70</t>
  </si>
  <si>
    <t> mlartigue@deessi.si</t>
  </si>
  <si>
    <t> DEESSI Pilote S.I.</t>
  </si>
  <si>
    <t> FLAHAUT</t>
  </si>
  <si>
    <t> Gaëtan</t>
  </si>
  <si>
    <r>
      <t xml:space="preserve"> 07 63 19 22 18</t>
    </r>
    <r>
      <rPr>
        <sz val="12"/>
        <color rgb="FF404040"/>
        <rFont val="Calibri Light"/>
        <family val="2"/>
      </rPr>
      <t> </t>
    </r>
  </si>
  <si>
    <r>
      <t> </t>
    </r>
    <r>
      <rPr>
        <sz val="12"/>
        <color theme="1"/>
        <rFont val="Calibri Light"/>
        <family val="2"/>
      </rPr>
      <t>gflahaut@deessi.si</t>
    </r>
  </si>
  <si>
    <t> DEESSI ingénier d'affaire</t>
  </si>
  <si>
    <t xml:space="preserve">Jeremy </t>
  </si>
  <si>
    <t>jeremy.chelgui@saphelec.fr</t>
  </si>
  <si>
    <t>kouame</t>
  </si>
  <si>
    <t xml:space="preserve"> rene </t>
  </si>
  <si>
    <t>06 14 80 98 77</t>
  </si>
  <si>
    <t>rene.kouame@saphelec.fr</t>
  </si>
  <si>
    <t>COMMERCIAL SAPHELEC</t>
  </si>
  <si>
    <t>GIOURAS</t>
  </si>
  <si>
    <t>EMILIE</t>
  </si>
  <si>
    <t>04 74 43 01 97</t>
  </si>
  <si>
    <t>emilie@stores-roger-production.com</t>
  </si>
  <si>
    <t>CLIENT (contact)</t>
  </si>
  <si>
    <t xml:space="preserve">DEL REY </t>
  </si>
  <si>
    <t>DIMITRI</t>
  </si>
  <si>
    <t>dimitri@stores-roger-production.com</t>
  </si>
  <si>
    <t>DIRECTEUR</t>
  </si>
  <si>
    <t>TOILLION</t>
  </si>
  <si>
    <t xml:space="preserve">Eddy </t>
  </si>
  <si>
    <t>0474543671</t>
  </si>
  <si>
    <t>06 33 17 15 25</t>
  </si>
  <si>
    <t>e.toillion@spr-informatique.com</t>
  </si>
  <si>
    <r>
      <t xml:space="preserve">Nous avons reçu du matériel concernant le dossier </t>
    </r>
    <r>
      <rPr>
        <b/>
        <u/>
        <sz val="11"/>
        <color theme="1"/>
        <rFont val="Calibri"/>
        <family val="2"/>
        <scheme val="minor"/>
      </rPr>
      <t>STORE ROGER</t>
    </r>
    <r>
      <rPr>
        <sz val="11"/>
        <color theme="1"/>
        <rFont val="Calibri"/>
        <family val="2"/>
        <scheme val="minor"/>
      </rPr>
      <t xml:space="preserve"> disponible dans nos locaux ci-dessous.</t>
    </r>
  </si>
  <si>
    <r>
      <t xml:space="preserve">OS – Commutateur Huawei Séries Basic </t>
    </r>
    <r>
      <rPr>
        <b/>
        <sz val="11"/>
        <color rgb="FF000000"/>
        <rFont val="Calibri"/>
        <family val="2"/>
        <scheme val="minor"/>
      </rPr>
      <t>- Quantité 1</t>
    </r>
  </si>
  <si>
    <t>Commutateur Huawei S5735 8P,4*GE SFP, PoE - Quantité : 1</t>
  </si>
  <si>
    <t>Huawei Cloud Management Subscription Licence S5700-LI 8 Ports-5 ans - Quantité : 1</t>
  </si>
  <si>
    <t xml:space="preserve">STORE ROGER PRODUCTION </t>
  </si>
  <si>
    <t>BC 0016831</t>
  </si>
  <si>
    <t xml:space="preserve">Reste à Commander la licence 3CX ---&gt; Attendre le GO du CDP  </t>
  </si>
  <si>
    <t>Olivier BEHRENDT</t>
  </si>
  <si>
    <t>Frisch</t>
  </si>
  <si>
    <t xml:space="preserve">Olivier </t>
  </si>
  <si>
    <t>06 17 40 30 93</t>
  </si>
  <si>
    <t xml:space="preserve"> Lusardi</t>
  </si>
  <si>
    <t>01 30 14 14 03</t>
  </si>
  <si>
    <t>DEMORICE</t>
  </si>
  <si>
    <t>GAELLE</t>
  </si>
  <si>
    <t>01 39 27 26 56</t>
  </si>
  <si>
    <t>06 30 59 60 59  perso</t>
  </si>
  <si>
    <t>gaelle.demorice@isaelectronique.fr</t>
  </si>
  <si>
    <t>CLIENT cdt technique</t>
  </si>
  <si>
    <t>STANDARD</t>
  </si>
  <si>
    <t>01 39 27 07 89</t>
  </si>
  <si>
    <t>VINCENDEAU</t>
  </si>
  <si>
    <t>ISABELLE</t>
  </si>
  <si>
    <t>CLIENT PDG</t>
  </si>
  <si>
    <t>Muller</t>
  </si>
  <si>
    <t>Yoann</t>
  </si>
  <si>
    <t xml:space="preserve">06 14 50 88 39 </t>
  </si>
  <si>
    <t>yoann.muller@asgard-informatique.fr</t>
  </si>
  <si>
    <t xml:space="preserve">Responsable technique </t>
  </si>
  <si>
    <t> DA SILVA</t>
  </si>
  <si>
    <t>06 25 80 01 54</t>
  </si>
  <si>
    <t>nds@erema.fr </t>
  </si>
  <si>
    <r>
      <t> </t>
    </r>
    <r>
      <rPr>
        <b/>
        <sz val="11"/>
        <color rgb="FF333333"/>
        <rFont val="Calibri Light"/>
        <family val="2"/>
      </rPr>
      <t>SCHMITT</t>
    </r>
  </si>
  <si>
    <t>Lucas </t>
  </si>
  <si>
    <t>04 56 40 60 00</t>
  </si>
  <si>
    <t>lschmitt@hipcomgroup.fr </t>
  </si>
  <si>
    <t>PRESTATAIRE INFO</t>
  </si>
  <si>
    <r>
      <t> </t>
    </r>
    <r>
      <rPr>
        <sz val="11"/>
        <color theme="1"/>
        <rFont val="Calibri"/>
        <family val="2"/>
        <scheme val="minor"/>
      </rPr>
      <t>MOUETTE</t>
    </r>
  </si>
  <si>
    <r>
      <t> </t>
    </r>
    <r>
      <rPr>
        <sz val="11"/>
        <color theme="1"/>
        <rFont val="Calibri"/>
        <family val="2"/>
        <scheme val="minor"/>
      </rPr>
      <t xml:space="preserve">Eric </t>
    </r>
  </si>
  <si>
    <r>
      <t> </t>
    </r>
    <r>
      <rPr>
        <sz val="11"/>
        <color theme="1"/>
        <rFont val="Calibri"/>
        <family val="2"/>
        <scheme val="minor"/>
      </rPr>
      <t>06 81 98 30 56</t>
    </r>
  </si>
  <si>
    <r>
      <t> </t>
    </r>
    <r>
      <rPr>
        <sz val="11"/>
        <color theme="1"/>
        <rFont val="Calibri"/>
        <family val="2"/>
        <scheme val="minor"/>
      </rPr>
      <t xml:space="preserve">PETIT </t>
    </r>
  </si>
  <si>
    <r>
      <t> </t>
    </r>
    <r>
      <rPr>
        <sz val="11"/>
        <color theme="1"/>
        <rFont val="Calibri"/>
        <family val="2"/>
        <scheme val="minor"/>
      </rPr>
      <t xml:space="preserve">Olivier </t>
    </r>
  </si>
  <si>
    <r>
      <t> </t>
    </r>
    <r>
      <rPr>
        <sz val="11"/>
        <color theme="1"/>
        <rFont val="Calibri"/>
        <family val="2"/>
        <scheme val="minor"/>
      </rPr>
      <t>06 76 08 29 96</t>
    </r>
  </si>
  <si>
    <r>
      <t> </t>
    </r>
    <r>
      <rPr>
        <sz val="11"/>
        <color theme="1"/>
        <rFont val="Calibri"/>
        <family val="2"/>
        <scheme val="minor"/>
      </rPr>
      <t>o.petit@cagnes.fr</t>
    </r>
  </si>
  <si>
    <t> Audrey</t>
  </si>
  <si>
    <t>NICOLAS</t>
  </si>
  <si>
    <r>
      <t> </t>
    </r>
    <r>
      <rPr>
        <sz val="11"/>
        <color theme="1"/>
        <rFont val="Calibri"/>
        <family val="2"/>
        <scheme val="minor"/>
      </rPr>
      <t>audrey.nicolas@saphelec.fr</t>
    </r>
  </si>
  <si>
    <t>MATERIEL</t>
  </si>
  <si>
    <t>DATE</t>
  </si>
  <si>
    <t>VALIDATION</t>
  </si>
  <si>
    <t>VALIDATION COMMANDE</t>
  </si>
  <si>
    <t>RECEPTION MATÉRIEL</t>
  </si>
  <si>
    <t>MATÉRIEL REÇUT</t>
  </si>
  <si>
    <t>ENVOI MATERIEL</t>
  </si>
  <si>
    <t>RECEPTION MATERIEL</t>
  </si>
  <si>
    <t>MATERIEL RECU</t>
  </si>
  <si>
    <t>aalix@questeducation.fr</t>
  </si>
  <si>
    <t>CLIENT RESPONSABLE DEVELOPPEMENT (gérent)</t>
  </si>
  <si>
    <t xml:space="preserve"> Berra</t>
  </si>
  <si>
    <t>Nasr-Eddine</t>
  </si>
  <si>
    <t>06 30 75 24 43</t>
  </si>
  <si>
    <t>nberra@questeducation.fr</t>
  </si>
  <si>
    <t>CLIENT responsable informatique interne</t>
  </si>
  <si>
    <t>SOFTPHONE VIA GPO AD</t>
  </si>
  <si>
    <t xml:space="preserve"> ZABE</t>
  </si>
  <si>
    <t>Sylvain</t>
  </si>
  <si>
    <t>06 28 32 31 54</t>
  </si>
  <si>
    <t>sylvain@zabe.fr</t>
  </si>
  <si>
    <t>REF CLIENT Presta externe</t>
  </si>
  <si>
    <t>HANNICQ</t>
  </si>
  <si>
    <t xml:space="preserve">Raphaël </t>
  </si>
  <si>
    <t>01 79 92 10 03</t>
  </si>
  <si>
    <t>06 09 87 19 25</t>
  </si>
  <si>
    <t>raphael.hannicq@saphelec.fr</t>
  </si>
  <si>
    <t>COMERCIAL SAPHELEC</t>
  </si>
  <si>
    <t>MENDES</t>
  </si>
  <si>
    <t xml:space="preserve">01 43 16 88 06 </t>
  </si>
  <si>
    <t>pmendes@lelievreparis.com</t>
  </si>
  <si>
    <t>CLIENT 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</si>
</sst>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C]d\ mmmm\ yyyy;@"/>
    <numFmt numFmtId="165" formatCode="0#&quot; &quot;##&quot; &quot;##&quot; &quot;##&quot; &quot;##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Arial"/>
      <family val="2"/>
    </font>
    <font>
      <sz val="8"/>
      <name val="Calibri"/>
      <family val="2"/>
      <scheme val="minor"/>
    </font>
    <font>
      <sz val="26"/>
      <color theme="1"/>
      <name val="Segoe UI"/>
      <family val="2"/>
    </font>
    <font>
      <b/>
      <sz val="11"/>
      <color rgb="FFFF0000"/>
      <name val="Calibri"/>
      <family val="2"/>
      <scheme val="minor"/>
    </font>
    <font>
      <b/>
      <sz val="14"/>
      <color rgb="FF5D0E5E"/>
      <name val="Tw Cen MT"/>
      <family val="2"/>
    </font>
    <font>
      <sz val="14"/>
      <color rgb="FFFFFFFF"/>
      <name val="Rockwell"/>
      <family val="1"/>
    </font>
    <font>
      <b/>
      <sz val="12"/>
      <color theme="1"/>
      <name val="Calibri Light"/>
      <family val="2"/>
    </font>
    <font>
      <sz val="12"/>
      <color rgb="FF404040"/>
      <name val="Rockwell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595959"/>
      <name val="Calibri"/>
      <family val="2"/>
      <scheme val="minor"/>
    </font>
    <font>
      <sz val="11"/>
      <color rgb="FF131313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404040"/>
      <name val="Calibri Light"/>
      <family val="2"/>
    </font>
    <font>
      <b/>
      <sz val="11"/>
      <color rgb="FF333333"/>
      <name val="Calibri Light"/>
      <family val="2"/>
    </font>
    <font>
      <b/>
      <sz val="11"/>
      <color rgb="FF000000"/>
      <name val="Calibri Light"/>
      <family val="2"/>
    </font>
    <font>
      <b/>
      <sz val="12"/>
      <color rgb="FF404040"/>
      <name val="Rockwell"/>
      <family val="1"/>
    </font>
    <font>
      <b/>
      <sz val="12"/>
      <color rgb="FF404040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 Light"/>
      <family val="2"/>
    </font>
    <font>
      <sz val="12"/>
      <color rgb="FF404040"/>
      <name val="Calibri Light"/>
      <family val="2"/>
    </font>
    <font>
      <sz val="12"/>
      <color rgb="FF262626"/>
      <name val="Calibri Light"/>
      <family val="2"/>
    </font>
    <font>
      <sz val="10"/>
      <color theme="1"/>
      <name val="Franklin Gothic Book"/>
      <family val="2"/>
    </font>
    <font>
      <sz val="11"/>
      <color theme="1"/>
      <name val="Calibri Light"/>
      <family val="2"/>
    </font>
    <font>
      <sz val="11"/>
      <color rgb="FF404040"/>
      <name val="Calibri"/>
      <family val="2"/>
      <scheme val="minor"/>
    </font>
    <font>
      <sz val="11"/>
      <color rgb="FF252424"/>
      <name val="Calibri"/>
      <family val="2"/>
      <scheme val="minor"/>
    </font>
    <font>
      <sz val="11"/>
      <color rgb="FF404040"/>
      <name val="Rockwell"/>
      <family val="1"/>
    </font>
    <font>
      <b/>
      <sz val="11"/>
      <color rgb="FF1F4E79"/>
      <name val="Calibri"/>
      <family val="2"/>
      <scheme val="minor"/>
    </font>
    <font>
      <sz val="10.5"/>
      <color theme="1"/>
      <name val="-apple-system"/>
    </font>
    <font>
      <i/>
      <sz val="10.5"/>
      <color theme="1"/>
      <name val="-apple-system"/>
    </font>
    <font>
      <sz val="12"/>
      <color rgb="FF40404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252424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26"/>
      <color theme="1"/>
      <name val="Arial Rounded MT Bold"/>
      <family val="2"/>
    </font>
    <font>
      <sz val="11"/>
      <color rgb="FF000000"/>
      <name val="Avenir Light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9"/>
      <color rgb="FF404040"/>
      <name val="Calibri Light"/>
      <family val="2"/>
    </font>
    <font>
      <i/>
      <sz val="11"/>
      <color theme="1"/>
      <name val="Calibri"/>
      <family val="2"/>
      <scheme val="minor"/>
    </font>
    <font>
      <sz val="12"/>
      <color theme="4" tint="-0.249977111117893"/>
      <name val="Calibri Light"/>
      <family val="2"/>
    </font>
    <font>
      <b/>
      <sz val="11"/>
      <color theme="9" tint="-0.499984740745262"/>
      <name val="Calibri"/>
      <family val="2"/>
      <scheme val="minor"/>
    </font>
    <font>
      <sz val="12"/>
      <color rgb="FF000000"/>
      <name val="Century Gothic"/>
      <family val="2"/>
    </font>
    <font>
      <b/>
      <sz val="12"/>
      <color theme="9" tint="-0.249977111117893"/>
      <name val="Calibri Light"/>
      <family val="2"/>
    </font>
    <font>
      <sz val="11"/>
      <color rgb="FF31849B"/>
      <name val="Arial"/>
      <family val="2"/>
    </font>
    <font>
      <sz val="11"/>
      <color rgb="FF31849B"/>
      <name val="Calibri"/>
      <family val="2"/>
      <scheme val="minor"/>
    </font>
    <font>
      <b/>
      <sz val="16"/>
      <color theme="1"/>
      <name val="Microsoft JhengHei"/>
      <family val="2"/>
    </font>
    <font>
      <b/>
      <sz val="11"/>
      <color theme="9" tint="-0.249977111117893"/>
      <name val="Calibri"/>
      <family val="2"/>
      <scheme val="minor"/>
    </font>
    <font>
      <b/>
      <sz val="12"/>
      <color rgb="FF404040"/>
      <name val="Calibri Light"/>
      <family val="2"/>
    </font>
    <font>
      <b/>
      <sz val="12"/>
      <color rgb="FFFFFFFF"/>
      <name val="Calibri"/>
      <family val="2"/>
      <scheme val="minor"/>
    </font>
    <font>
      <sz val="12"/>
      <name val="Calibri Light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9" tint="-0.249977111117893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2"/>
      <color rgb="FF404040"/>
      <name val="Calibri Light"/>
      <family val="2"/>
    </font>
    <font>
      <u/>
      <sz val="11"/>
      <color indexed="12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D0E5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14" fontId="1" fillId="0" borderId="0" applyFont="0" applyFill="0" applyBorder="0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3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0" fontId="2" fillId="0" borderId="0" xfId="0" applyFont="1" applyAlignment="1">
      <alignment horizontal="left" vertical="center"/>
    </xf>
    <xf numFmtId="0" fontId="8" fillId="0" borderId="0" xfId="4" applyAlignment="1" applyProtection="1">
      <alignment horizontal="left" vertical="center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16" fillId="5" borderId="2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0" xfId="0" applyFont="1"/>
    <xf numFmtId="0" fontId="8" fillId="0" borderId="0" xfId="4" applyAlignment="1" applyProtection="1"/>
    <xf numFmtId="49" fontId="0" fillId="0" borderId="0" xfId="0" applyNumberFormat="1"/>
    <xf numFmtId="49" fontId="13" fillId="3" borderId="1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49" fontId="15" fillId="4" borderId="1" xfId="0" applyNumberFormat="1" applyFont="1" applyFill="1" applyBorder="1" applyAlignment="1">
      <alignment vertical="center" wrapText="1"/>
    </xf>
    <xf numFmtId="49" fontId="15" fillId="0" borderId="1" xfId="0" applyNumberFormat="1" applyFont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8" fillId="4" borderId="1" xfId="4" applyFill="1" applyBorder="1" applyAlignment="1" applyProtection="1">
      <alignment vertical="center" wrapText="1"/>
    </xf>
    <xf numFmtId="0" fontId="8" fillId="0" borderId="1" xfId="4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4" applyBorder="1" applyAlignment="1" applyProtection="1">
      <alignment horizontal="center" vertical="center" wrapText="1"/>
    </xf>
    <xf numFmtId="0" fontId="8" fillId="0" borderId="0" xfId="4" applyAlignment="1" applyProtection="1">
      <alignment horizontal="center" vertical="center"/>
    </xf>
    <xf numFmtId="0" fontId="8" fillId="4" borderId="1" xfId="4" applyFill="1" applyBorder="1" applyAlignment="1" applyProtection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4" fillId="4" borderId="1" xfId="0" applyFont="1" applyFill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6" fillId="4" borderId="1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0" fillId="4" borderId="1" xfId="0" applyFont="1" applyFill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49" fontId="40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49" fontId="34" fillId="4" borderId="1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34" fillId="0" borderId="1" xfId="0" applyNumberFormat="1" applyFont="1" applyBorder="1" applyAlignment="1">
      <alignment vertical="center" wrapText="1"/>
    </xf>
    <xf numFmtId="49" fontId="34" fillId="4" borderId="1" xfId="0" applyNumberFormat="1" applyFont="1" applyFill="1" applyBorder="1" applyAlignment="1">
      <alignment vertical="center" wrapText="1"/>
    </xf>
    <xf numFmtId="49" fontId="36" fillId="0" borderId="1" xfId="0" applyNumberFormat="1" applyFont="1" applyBorder="1" applyAlignment="1">
      <alignment vertical="center" wrapText="1"/>
    </xf>
    <xf numFmtId="49" fontId="36" fillId="4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2" fillId="4" borderId="1" xfId="0" applyFont="1" applyFill="1" applyBorder="1" applyAlignment="1">
      <alignment vertical="center" wrapText="1"/>
    </xf>
    <xf numFmtId="0" fontId="44" fillId="0" borderId="8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8" fillId="0" borderId="1" xfId="4" applyBorder="1" applyAlignment="1" applyProtection="1">
      <alignment horizontal="left" vertical="center" wrapText="1"/>
    </xf>
    <xf numFmtId="0" fontId="8" fillId="4" borderId="1" xfId="4" applyFill="1" applyBorder="1" applyAlignment="1" applyProtection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44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47" fillId="0" borderId="0" xfId="0" applyFont="1"/>
    <xf numFmtId="0" fontId="12" fillId="0" borderId="1" xfId="0" applyFont="1" applyBorder="1" applyAlignment="1">
      <alignment horizontal="center" vertical="center" wrapText="1"/>
    </xf>
    <xf numFmtId="0" fontId="48" fillId="6" borderId="10" xfId="4" applyFont="1" applyFill="1" applyBorder="1" applyAlignment="1" applyProtection="1">
      <alignment horizontal="left" vertical="center"/>
    </xf>
    <xf numFmtId="0" fontId="49" fillId="6" borderId="10" xfId="0" applyFont="1" applyFill="1" applyBorder="1" applyAlignment="1">
      <alignment horizontal="left" vertical="center"/>
    </xf>
    <xf numFmtId="0" fontId="49" fillId="6" borderId="10" xfId="0" applyFont="1" applyFill="1" applyBorder="1" applyAlignment="1">
      <alignment horizontal="center" vertical="center"/>
    </xf>
    <xf numFmtId="0" fontId="50" fillId="6" borderId="10" xfId="0" applyFont="1" applyFill="1" applyBorder="1" applyAlignment="1">
      <alignment horizontal="center" vertical="center"/>
    </xf>
    <xf numFmtId="0" fontId="49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51" fillId="7" borderId="0" xfId="0" applyFont="1" applyFill="1" applyAlignment="1">
      <alignment horizontal="center"/>
    </xf>
    <xf numFmtId="0" fontId="51" fillId="8" borderId="0" xfId="0" applyFont="1" applyFill="1" applyAlignment="1">
      <alignment horizontal="center"/>
    </xf>
    <xf numFmtId="0" fontId="51" fillId="0" borderId="0" xfId="0" applyFont="1"/>
    <xf numFmtId="46" fontId="0" fillId="2" borderId="0" xfId="0" applyNumberFormat="1" applyFill="1"/>
    <xf numFmtId="46" fontId="0" fillId="0" borderId="0" xfId="0" applyNumberFormat="1" applyAlignment="1">
      <alignment horizontal="center" vertical="center"/>
    </xf>
    <xf numFmtId="46" fontId="0" fillId="0" borderId="0" xfId="1" applyNumberFormat="1" applyFont="1" applyAlignment="1">
      <alignment horizontal="center" vertical="center"/>
    </xf>
    <xf numFmtId="46" fontId="0" fillId="0" borderId="0" xfId="0" applyNumberFormat="1"/>
    <xf numFmtId="164" fontId="0" fillId="0" borderId="0" xfId="0" applyNumberForma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34" fillId="4" borderId="10" xfId="0" applyFont="1" applyFill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8" fillId="4" borderId="10" xfId="4" applyFill="1" applyBorder="1" applyAlignment="1" applyProtection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8" fillId="0" borderId="10" xfId="4" applyBorder="1" applyAlignment="1" applyProtection="1">
      <alignment horizontal="center" vertical="center"/>
    </xf>
    <xf numFmtId="0" fontId="39" fillId="0" borderId="10" xfId="0" applyFont="1" applyBorder="1" applyAlignment="1">
      <alignment horizontal="left" vertical="center"/>
    </xf>
    <xf numFmtId="0" fontId="52" fillId="0" borderId="0" xfId="4" applyFont="1" applyAlignment="1" applyProtection="1">
      <alignment horizontal="left" vertical="center"/>
    </xf>
    <xf numFmtId="0" fontId="52" fillId="0" borderId="0" xfId="4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53" fillId="4" borderId="1" xfId="0" applyFont="1" applyFill="1" applyBorder="1" applyAlignment="1">
      <alignment horizontal="center" vertical="center" wrapText="1"/>
    </xf>
    <xf numFmtId="1" fontId="8" fillId="0" borderId="0" xfId="4" applyNumberFormat="1" applyAlignment="1" applyProtection="1"/>
    <xf numFmtId="16" fontId="0" fillId="0" borderId="0" xfId="0" applyNumberFormat="1" applyAlignment="1">
      <alignment horizontal="center" vertical="center"/>
    </xf>
    <xf numFmtId="0" fontId="57" fillId="0" borderId="0" xfId="0" applyFont="1" applyAlignment="1">
      <alignment horizontal="center" vertical="center"/>
    </xf>
    <xf numFmtId="16" fontId="0" fillId="0" borderId="0" xfId="0" applyNumberFormat="1"/>
    <xf numFmtId="0" fontId="30" fillId="0" borderId="1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4" borderId="1" xfId="0" applyFont="1" applyFill="1" applyBorder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/>
    <xf numFmtId="0" fontId="63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64" fillId="9" borderId="1" xfId="0" applyFont="1" applyFill="1" applyBorder="1" applyAlignment="1">
      <alignment vertical="center" wrapText="1"/>
    </xf>
    <xf numFmtId="0" fontId="41" fillId="10" borderId="1" xfId="0" applyFont="1" applyFill="1" applyBorder="1" applyAlignment="1">
      <alignment vertical="center" wrapText="1"/>
    </xf>
    <xf numFmtId="0" fontId="64" fillId="9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65" fillId="4" borderId="1" xfId="0" applyFont="1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3" fontId="0" fillId="11" borderId="10" xfId="0" applyNumberForma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  <xf numFmtId="0" fontId="0" fillId="11" borderId="10" xfId="0" applyFill="1" applyBorder="1" applyAlignment="1">
      <alignment vertical="center"/>
    </xf>
    <xf numFmtId="49" fontId="0" fillId="11" borderId="10" xfId="0" applyNumberFormat="1" applyFill="1" applyBorder="1" applyAlignment="1">
      <alignment horizontal="center" vertical="center"/>
    </xf>
    <xf numFmtId="0" fontId="44" fillId="0" borderId="9" xfId="0" applyFont="1" applyBorder="1" applyAlignment="1">
      <alignment vertical="center"/>
    </xf>
    <xf numFmtId="0" fontId="44" fillId="0" borderId="8" xfId="0" applyFont="1" applyBorder="1" applyAlignment="1">
      <alignment vertical="center"/>
    </xf>
    <xf numFmtId="0" fontId="8" fillId="0" borderId="8" xfId="4" applyBorder="1" applyAlignment="1" applyProtection="1">
      <alignment vertical="center"/>
    </xf>
    <xf numFmtId="0" fontId="44" fillId="0" borderId="14" xfId="0" applyFont="1" applyBorder="1" applyAlignment="1">
      <alignment vertical="center"/>
    </xf>
    <xf numFmtId="0" fontId="44" fillId="0" borderId="15" xfId="0" applyFont="1" applyBorder="1" applyAlignment="1">
      <alignment vertical="center"/>
    </xf>
    <xf numFmtId="0" fontId="8" fillId="0" borderId="15" xfId="4" applyBorder="1" applyAlignment="1" applyProtection="1">
      <alignment vertical="center"/>
    </xf>
    <xf numFmtId="0" fontId="52" fillId="0" borderId="0" xfId="4" applyFont="1" applyAlignment="1" applyProtection="1"/>
    <xf numFmtId="0" fontId="52" fillId="0" borderId="0" xfId="4" applyFont="1" applyFill="1" applyAlignment="1" applyProtection="1"/>
    <xf numFmtId="0" fontId="72" fillId="0" borderId="0" xfId="4" applyFont="1" applyFill="1" applyAlignment="1" applyProtection="1"/>
    <xf numFmtId="0" fontId="29" fillId="7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13" fillId="3" borderId="1" xfId="0" applyNumberFormat="1" applyFont="1" applyFill="1" applyBorder="1" applyAlignment="1">
      <alignment horizontal="center" vertical="center" wrapText="1"/>
    </xf>
    <xf numFmtId="165" fontId="30" fillId="4" borderId="1" xfId="0" applyNumberFormat="1" applyFont="1" applyFill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30" fillId="0" borderId="1" xfId="0" applyNumberFormat="1" applyFont="1" applyBorder="1" applyAlignment="1">
      <alignment horizontal="center" vertical="center" wrapText="1"/>
    </xf>
    <xf numFmtId="165" fontId="8" fillId="0" borderId="1" xfId="4" applyNumberFormat="1" applyBorder="1" applyAlignment="1" applyProtection="1">
      <alignment horizontal="center" vertical="center" wrapText="1"/>
    </xf>
    <xf numFmtId="165" fontId="8" fillId="0" borderId="0" xfId="4" applyNumberFormat="1" applyAlignment="1" applyProtection="1"/>
    <xf numFmtId="0" fontId="0" fillId="2" borderId="0" xfId="0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6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6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left"/>
    </xf>
    <xf numFmtId="0" fontId="17" fillId="5" borderId="2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</cellXfs>
  <cellStyles count="5">
    <cellStyle name="Date" xfId="3" xr:uid="{E3348A23-EE0D-4059-B5D4-168C589A9251}"/>
    <cellStyle name="Hyperlink" xfId="4" builtinId="8"/>
    <cellStyle name="Normal" xfId="0" builtinId="0"/>
    <cellStyle name="Percent" xfId="1" builtinId="5"/>
    <cellStyle name="zTexteMasqué" xfId="2" xr:uid="{23B50EF7-2537-46AF-AF1C-B0099FDAD25E}"/>
  </cellStyles>
  <dxfs count="44">
    <dxf>
      <alignment horizontal="left" vertical="center" textRotation="0" wrapText="0" indent="0" justifyLastLine="0" shrinkToFit="0" readingOrder="0"/>
    </dxf>
    <dxf>
      <numFmt numFmtId="31" formatCode="[h]:mm:ss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rgb="FF00B050"/>
        </patternFill>
      </fill>
    </dxf>
    <dxf>
      <fill>
        <patternFill patternType="gray125">
          <fgColor theme="8" tint="0.59996337778862885"/>
        </patternFill>
      </fill>
    </dxf>
    <dxf>
      <fill>
        <patternFill>
          <bgColor rgb="FF00B050"/>
        </patternFill>
      </fill>
    </dxf>
    <dxf>
      <fill>
        <patternFill patternType="gray125">
          <fgColor theme="8" tint="0.59996337778862885"/>
        </patternFill>
      </fill>
    </dxf>
    <dxf>
      <fill>
        <patternFill>
          <bgColor rgb="FF00B050"/>
        </patternFill>
      </fill>
    </dxf>
    <dxf>
      <fill>
        <patternFill patternType="gray125">
          <fgColor theme="8" tint="0.59996337778862885"/>
        </patternFill>
      </fill>
    </dxf>
    <dxf>
      <font>
        <strike val="0"/>
        <u/>
        <color auto="1"/>
      </font>
      <fill>
        <patternFill>
          <bgColor theme="7" tint="0.59996337778862885"/>
        </patternFill>
      </fill>
    </dxf>
    <dxf>
      <font>
        <strike val="0"/>
        <u/>
        <color auto="1"/>
      </font>
      <fill>
        <patternFill>
          <bgColor theme="7" tint="0.59996337778862885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isteDesTâches" pivot="0" count="9" xr9:uid="{D05A45CE-64DE-4BF3-9389-807AF36BB6D0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secondRowStripe" dxfId="37"/>
      <tableStyleElement type="firstColumnStripe" dxfId="36"/>
      <tableStyleElement type="secondColumn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07/relationships/slicerCache" Target="slicerCaches/slicerCache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tssaphelec-my.sharepoint.com/personal/olivier_behrendt_saphelec_fr/Documents/Documents/CDP/DEPLOIMENT_SUIVI_TACHE.xlsx#'CORIOLIS BALADEO'!A1" TargetMode="External"/><Relationship Id="rId13" Type="http://schemas.openxmlformats.org/officeDocument/2006/relationships/hyperlink" Target="https://stssaphelec-my.sharepoint.com/personal/olivier_behrendt_saphelec_fr/Documents/Documents/CDP/DEPLOIMENT_MATERIEL.xlsx#'ISA ELECTRONIQUE'!A1" TargetMode="External"/><Relationship Id="rId18" Type="http://schemas.openxmlformats.org/officeDocument/2006/relationships/hyperlink" Target="https://stssaphelec-my.sharepoint.com/personal/olivier_behrendt_saphelec_fr/Documents/Documents/CDP/DEPLOIMENT_SUIVI_TACHE.xlsx#'SOS OXYGENE'!A1" TargetMode="External"/><Relationship Id="rId26" Type="http://schemas.openxmlformats.org/officeDocument/2006/relationships/hyperlink" Target="https://stssaphelec-my.sharepoint.com/personal/olivier_behrendt_saphelec_fr/Documents/Documents/CDP/DEPLOIMENT_MATERIEL.xlsx#'OML NOTAIRES '!A1" TargetMode="External"/><Relationship Id="rId3" Type="http://schemas.openxmlformats.org/officeDocument/2006/relationships/image" Target="../media/image2.png"/><Relationship Id="rId21" Type="http://schemas.openxmlformats.org/officeDocument/2006/relationships/hyperlink" Target="https://stssaphelec-my.sharepoint.com/personal/olivier_behrendt_saphelec_fr/Documents/Documents/CDP/DEPLOIMENT_SUIVI_TACHE.xlsx#'ASS PARIS AIDE AUX VICTIMES '!A1" TargetMode="External"/><Relationship Id="rId7" Type="http://schemas.openxmlformats.org/officeDocument/2006/relationships/hyperlink" Target="https://stssaphelec-my.sharepoint.com/personal/olivier_behrendt_saphelec_fr/Documents/Documents/CDP/DEPLOIMENT_MATERIEL.xlsx#PICTORIAL!A1" TargetMode="External"/><Relationship Id="rId12" Type="http://schemas.openxmlformats.org/officeDocument/2006/relationships/hyperlink" Target="https://stssaphelec-my.sharepoint.com/personal/olivier_behrendt_saphelec_fr/Documents/Documents/CDP/DEPLOIMENT_SUIVI_TACHE.xlsx#TASSINARI!A1" TargetMode="External"/><Relationship Id="rId17" Type="http://schemas.openxmlformats.org/officeDocument/2006/relationships/image" Target="../media/image3.jpeg"/><Relationship Id="rId25" Type="http://schemas.openxmlformats.org/officeDocument/2006/relationships/hyperlink" Target="https://stssaphelec-my.sharepoint.com/personal/olivier_behrendt_saphelec_fr/Documents/Documents/CDP/DEPLOIMENT_MATERIEL.xlsx#'BCA EXPERTISE'!A1" TargetMode="External"/><Relationship Id="rId2" Type="http://schemas.openxmlformats.org/officeDocument/2006/relationships/hyperlink" Target="https://stssaphelec-my.sharepoint.com/personal/olivier_behrendt_saphelec_fr/Documents/Documents/CDP/DEPLOIMENT_SUIVI_TACHE.xlsx#ISA!A1" TargetMode="External"/><Relationship Id="rId16" Type="http://schemas.openxmlformats.org/officeDocument/2006/relationships/hyperlink" Target="https://stssaphelec-my.sharepoint.com/personal/olivier_behrendt_saphelec_fr/Documents/Documents/CDP/DEPLOIMENT_MATERIEL.xlsx#HESNAULT!A1" TargetMode="External"/><Relationship Id="rId20" Type="http://schemas.openxmlformats.org/officeDocument/2006/relationships/hyperlink" Target="https://stssaphelec-my.sharepoint.com/personal/olivier_behrendt_saphelec_fr/Documents/Documents/CDP/DEPLOIMENT_SUIVI_TACHE.xlsx#'COMMUNE DE TIGNIEU JAMEYZIEU'!A1" TargetMode="External"/><Relationship Id="rId29" Type="http://schemas.openxmlformats.org/officeDocument/2006/relationships/hyperlink" Target="https://stssaphelec-my.sharepoint.com/personal/olivier_behrendt_saphelec_fr/Documents/Documents/CDP/DEPLOIMENT_MATERIEL.xlsx#'P ET MU '!A1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stssaphelec-my.sharepoint.com/personal/olivier_behrendt_saphelec_fr/Documents/Documents/CDP/DEPLOIMENT_MATERIEL.xlsx#TASSINARI!A1" TargetMode="External"/><Relationship Id="rId11" Type="http://schemas.openxmlformats.org/officeDocument/2006/relationships/hyperlink" Target="https://stssaphelec-my.sharepoint.com/personal/olivier_behrendt_saphelec_fr/Documents/Documents/CDP/DEPLOIMENT_MATERIEL.xlsx#'ASS PARIS AIDE AUX VICTIMES '!A1" TargetMode="External"/><Relationship Id="rId24" Type="http://schemas.openxmlformats.org/officeDocument/2006/relationships/hyperlink" Target="https://stssaphelec-my.sharepoint.com/personal/olivier_behrendt_saphelec_fr/Documents/Documents/CDP/DEPLOIMENT_MATERIEL.xlsx#'JIZ MARKETING GROUP'!A1" TargetMode="External"/><Relationship Id="rId5" Type="http://schemas.openxmlformats.org/officeDocument/2006/relationships/hyperlink" Target="https://stssaphelec-my.sharepoint.com/personal/olivier_behrendt_saphelec_fr/Documents/Documents/CDP/DEPLOIMENT_SUIVI_TACHE.xlsx#'TRANSPORTS ROUSSET'!A1" TargetMode="External"/><Relationship Id="rId15" Type="http://schemas.openxmlformats.org/officeDocument/2006/relationships/hyperlink" Target="https://stssaphelec-my.sharepoint.com/personal/olivier_behrendt_saphelec_fr/Documents/Documents/CDP/DEPLOIMENT_SUIVI_TACHE.xlsx#'GROUPE REGUILLON'!A1" TargetMode="External"/><Relationship Id="rId23" Type="http://schemas.openxmlformats.org/officeDocument/2006/relationships/hyperlink" Target="https://stssaphelec-my.sharepoint.com/personal/olivier_behrendt_saphelec_fr/Documents/Documents/CDP/DEPLOIMENT_SUIVI_TACHE.xlsx#'JIZ MARKETING GROUP'!A1" TargetMode="External"/><Relationship Id="rId28" Type="http://schemas.openxmlformats.org/officeDocument/2006/relationships/hyperlink" Target="https://stssaphelec-my.sharepoint.com/personal/olivier_behrendt_saphelec_fr/Documents/Documents/CDP/DEPLOIMENT_SUIVI_TACHE.xlsx#AGORANOV!A1" TargetMode="External"/><Relationship Id="rId10" Type="http://schemas.openxmlformats.org/officeDocument/2006/relationships/hyperlink" Target="https://stssaphelec-my.sharepoint.com/personal/olivier_behrendt_saphelec_fr/Documents/Documents/CDP/DEPLOIMENT_MATERIEL.xlsx#'GROUPE BATISANTE '!A1" TargetMode="External"/><Relationship Id="rId19" Type="http://schemas.openxmlformats.org/officeDocument/2006/relationships/hyperlink" Target="https://stssaphelec-my.sharepoint.com/personal/olivier_behrendt_saphelec_fr/Documents/Documents/CDP/DEPLOIMENT_SUIVI_TACHE.xlsx#'OML NOTAIRES'!A1" TargetMode="External"/><Relationship Id="rId4" Type="http://schemas.openxmlformats.org/officeDocument/2006/relationships/hyperlink" Target="https://stssaphelec-my.sharepoint.com/personal/olivier_behrendt_saphelec_fr/Documents/Documents/CDP/DEPLOIMENT_MATERIEL.xlsx" TargetMode="External"/><Relationship Id="rId9" Type="http://schemas.openxmlformats.org/officeDocument/2006/relationships/hyperlink" Target="https://stssaphelec-my.sharepoint.com/personal/olivier_behrendt_saphelec_fr/Documents/Documents/CDP/DEPLOIMENT_SUIVI_TACHE.xlsx#'GROUPE BATISANTE '!A1" TargetMode="External"/><Relationship Id="rId14" Type="http://schemas.openxmlformats.org/officeDocument/2006/relationships/hyperlink" Target="https://stssaphelec-my.sharepoint.com/personal/olivier_behrendt_saphelec_fr/Documents/Documents/CDP/DEPLOIMENT_MATERIEL.xlsx#'GROUPE REGUILLON'!A1" TargetMode="External"/><Relationship Id="rId22" Type="http://schemas.openxmlformats.org/officeDocument/2006/relationships/hyperlink" Target="https://stssaphelec-my.sharepoint.com/personal/olivier_behrendt_saphelec_fr/Documents/Documents/CDP/DEPLOIMENT_MATERIEL.xlsx#'COMMUNE DE TIGNIEU JAMEYZIEU'!A1" TargetMode="External"/><Relationship Id="rId27" Type="http://schemas.openxmlformats.org/officeDocument/2006/relationships/hyperlink" Target="https://stssaphelec-my.sharepoint.com/personal/olivier_behrendt_saphelec_fr/Documents/Documents/CDP/DEPLOIMENT_MATERIEL.xlsx#AGORANOV!A1" TargetMode="External"/><Relationship Id="rId30" Type="http://schemas.openxmlformats.org/officeDocument/2006/relationships/hyperlink" Target="https://stssaphelec-my.sharepoint.com/personal/olivier_behrendt_saphelec_fr/Documents/Documents/CDP/DEPLOIMENT_MATERIEL.xlsx#'ARKHENUM '!A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99894.6D720130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7</xdr:row>
      <xdr:rowOff>0</xdr:rowOff>
    </xdr:from>
    <xdr:to>
      <xdr:col>0</xdr:col>
      <xdr:colOff>2266950</xdr:colOff>
      <xdr:row>10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85" b="29091"/>
        <a:stretch/>
      </xdr:blipFill>
      <xdr:spPr>
        <a:xfrm>
          <a:off x="695325" y="0"/>
          <a:ext cx="1571625" cy="666750"/>
        </a:xfrm>
        <a:prstGeom prst="rect">
          <a:avLst/>
        </a:prstGeom>
      </xdr:spPr>
    </xdr:pic>
    <xdr:clientData/>
  </xdr:twoCellAnchor>
  <xdr:twoCellAnchor>
    <xdr:from>
      <xdr:col>1</xdr:col>
      <xdr:colOff>5195</xdr:colOff>
      <xdr:row>9</xdr:row>
      <xdr:rowOff>54196</xdr:rowOff>
    </xdr:from>
    <xdr:to>
      <xdr:col>6</xdr:col>
      <xdr:colOff>2239</xdr:colOff>
      <xdr:row>9</xdr:row>
      <xdr:rowOff>188410</xdr:rowOff>
    </xdr:to>
    <xdr:sp macro="" textlink="">
      <xdr:nvSpPr>
        <xdr:cNvPr id="4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50264" y="2084006"/>
          <a:ext cx="5377027" cy="134214"/>
        </a:xfrm>
        <a:prstGeom prst="rect">
          <a:avLst/>
        </a:prstGeom>
        <a:ln/>
        <a:scene3d>
          <a:camera prst="perspectiveFront"/>
          <a:lightRig rig="threePt" dir="t"/>
        </a:scene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DÉMARRAGE</a:t>
          </a:r>
        </a:p>
      </xdr:txBody>
    </xdr:sp>
    <xdr:clientData/>
  </xdr:twoCellAnchor>
  <xdr:twoCellAnchor>
    <xdr:from>
      <xdr:col>11</xdr:col>
      <xdr:colOff>0</xdr:colOff>
      <xdr:row>9</xdr:row>
      <xdr:rowOff>47626</xdr:rowOff>
    </xdr:from>
    <xdr:to>
      <xdr:col>12</xdr:col>
      <xdr:colOff>1600200</xdr:colOff>
      <xdr:row>9</xdr:row>
      <xdr:rowOff>180975</xdr:rowOff>
    </xdr:to>
    <xdr:sp macro="" textlink="">
      <xdr:nvSpPr>
        <xdr:cNvPr id="5" name="ZoneTex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496050" y="428626"/>
          <a:ext cx="2743200" cy="133349"/>
        </a:xfrm>
        <a:prstGeom prst="rect">
          <a:avLst/>
        </a:prstGeom>
        <a:ln/>
        <a:scene3d>
          <a:camera prst="perspectiveFront"/>
          <a:lightRig rig="threePt" dir="t"/>
        </a:scene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MAT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</a:t>
          </a:r>
          <a:r>
            <a:rPr lang="fr-FR" sz="1200"/>
            <a:t>RIEL</a:t>
          </a:r>
        </a:p>
      </xdr:txBody>
    </xdr:sp>
    <xdr:clientData/>
  </xdr:twoCellAnchor>
  <xdr:twoCellAnchor>
    <xdr:from>
      <xdr:col>12</xdr:col>
      <xdr:colOff>1600201</xdr:colOff>
      <xdr:row>9</xdr:row>
      <xdr:rowOff>38101</xdr:rowOff>
    </xdr:from>
    <xdr:to>
      <xdr:col>14</xdr:col>
      <xdr:colOff>38101</xdr:colOff>
      <xdr:row>9</xdr:row>
      <xdr:rowOff>182101</xdr:rowOff>
    </xdr:to>
    <xdr:sp macro="" textlink="">
      <xdr:nvSpPr>
        <xdr:cNvPr id="11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239251" y="419101"/>
          <a:ext cx="1333500" cy="144000"/>
        </a:xfrm>
        <a:prstGeom prst="rect">
          <a:avLst/>
        </a:prstGeom>
        <a:ln/>
        <a:scene3d>
          <a:camera prst="perspectiveFront"/>
          <a:lightRig rig="threePt" dir="t"/>
        </a:scene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CONFIGURATION</a:t>
          </a:r>
        </a:p>
      </xdr:txBody>
    </xdr:sp>
    <xdr:clientData/>
  </xdr:twoCellAnchor>
  <xdr:twoCellAnchor>
    <xdr:from>
      <xdr:col>14</xdr:col>
      <xdr:colOff>47626</xdr:colOff>
      <xdr:row>9</xdr:row>
      <xdr:rowOff>38100</xdr:rowOff>
    </xdr:from>
    <xdr:to>
      <xdr:col>17</xdr:col>
      <xdr:colOff>9525</xdr:colOff>
      <xdr:row>9</xdr:row>
      <xdr:rowOff>182100</xdr:rowOff>
    </xdr:to>
    <xdr:sp macro="" textlink="">
      <xdr:nvSpPr>
        <xdr:cNvPr id="12" name="ZoneText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82276" y="419100"/>
          <a:ext cx="2076449" cy="144000"/>
        </a:xfrm>
        <a:prstGeom prst="rect">
          <a:avLst/>
        </a:prstGeom>
        <a:ln/>
        <a:scene3d>
          <a:camera prst="perspectiveFront"/>
          <a:lightRig rig="threePt" dir="t"/>
        </a:scene3d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MAT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</a:t>
          </a:r>
          <a:r>
            <a:rPr lang="fr-FR" sz="1200"/>
            <a:t>RIEL VERS CLIENT</a:t>
          </a:r>
        </a:p>
      </xdr:txBody>
    </xdr:sp>
    <xdr:clientData/>
  </xdr:twoCellAnchor>
  <xdr:twoCellAnchor>
    <xdr:from>
      <xdr:col>17</xdr:col>
      <xdr:colOff>28575</xdr:colOff>
      <xdr:row>9</xdr:row>
      <xdr:rowOff>38100</xdr:rowOff>
    </xdr:from>
    <xdr:to>
      <xdr:col>19</xdr:col>
      <xdr:colOff>1114426</xdr:colOff>
      <xdr:row>9</xdr:row>
      <xdr:rowOff>182100</xdr:rowOff>
    </xdr:to>
    <xdr:sp macro="" textlink="">
      <xdr:nvSpPr>
        <xdr:cNvPr id="13" name="ZoneTex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677775" y="419100"/>
          <a:ext cx="3286126" cy="144000"/>
        </a:xfrm>
        <a:prstGeom prst="rect">
          <a:avLst/>
        </a:prstGeom>
        <a:ln/>
        <a:scene3d>
          <a:camera prst="perspectiveFront"/>
          <a:lightRig rig="threePt" dir="t"/>
        </a:scene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INSTALLATION</a:t>
          </a:r>
        </a:p>
      </xdr:txBody>
    </xdr:sp>
    <xdr:clientData/>
  </xdr:twoCellAnchor>
  <xdr:twoCellAnchor>
    <xdr:from>
      <xdr:col>20</xdr:col>
      <xdr:colOff>0</xdr:colOff>
      <xdr:row>9</xdr:row>
      <xdr:rowOff>47625</xdr:rowOff>
    </xdr:from>
    <xdr:to>
      <xdr:col>21</xdr:col>
      <xdr:colOff>0</xdr:colOff>
      <xdr:row>10</xdr:row>
      <xdr:rowOff>1125</xdr:rowOff>
    </xdr:to>
    <xdr:sp macro="" textlink="">
      <xdr:nvSpPr>
        <xdr:cNvPr id="14" name="ZoneText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6983075" y="428625"/>
          <a:ext cx="1962150" cy="144000"/>
        </a:xfrm>
        <a:prstGeom prst="rect">
          <a:avLst/>
        </a:prstGeom>
        <a:solidFill>
          <a:srgbClr val="7030A0"/>
        </a:solidFill>
        <a:ln/>
        <a:scene3d>
          <a:camera prst="perspectiveFront"/>
          <a:lightRig rig="glow" dir="t">
            <a:rot lat="0" lon="0" rev="6360000"/>
          </a:lightRig>
        </a:scene3d>
        <a:sp3d contourW="1000" prstMaterial="flat">
          <a:bevelT w="95250" h="101600"/>
          <a:contourClr>
            <a:schemeClr val="accent6">
              <a:satMod val="300000"/>
            </a:schemeClr>
          </a:contourClr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FACTURATION</a:t>
          </a:r>
        </a:p>
      </xdr:txBody>
    </xdr:sp>
    <xdr:clientData/>
  </xdr:twoCellAnchor>
  <xdr:twoCellAnchor>
    <xdr:from>
      <xdr:col>0</xdr:col>
      <xdr:colOff>3111325</xdr:colOff>
      <xdr:row>28</xdr:row>
      <xdr:rowOff>22404</xdr:rowOff>
    </xdr:from>
    <xdr:to>
      <xdr:col>0</xdr:col>
      <xdr:colOff>3244034</xdr:colOff>
      <xdr:row>28</xdr:row>
      <xdr:rowOff>153041</xdr:rowOff>
    </xdr:to>
    <xdr:pic>
      <xdr:nvPicPr>
        <xdr:cNvPr id="7" name="Image 6">
          <a:hlinkClick xmlns:r="http://schemas.openxmlformats.org/officeDocument/2006/relationships" r:id="rId2" tooltip="AVANCEMENT"/>
          <a:extLst>
            <a:ext uri="{FF2B5EF4-FFF2-40B4-BE49-F238E27FC236}">
              <a16:creationId xmlns:a16="http://schemas.microsoft.com/office/drawing/2014/main" id="{345D2600-A302-44EF-8896-916E6A535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325" y="1481461"/>
          <a:ext cx="132709" cy="130637"/>
        </a:xfrm>
        <a:prstGeom prst="rect">
          <a:avLst/>
        </a:prstGeom>
      </xdr:spPr>
    </xdr:pic>
    <xdr:clientData/>
  </xdr:twoCellAnchor>
  <xdr:twoCellAnchor>
    <xdr:from>
      <xdr:col>12</xdr:col>
      <xdr:colOff>1520536</xdr:colOff>
      <xdr:row>35</xdr:row>
      <xdr:rowOff>189634</xdr:rowOff>
    </xdr:from>
    <xdr:to>
      <xdr:col>13</xdr:col>
      <xdr:colOff>2689</xdr:colOff>
      <xdr:row>36</xdr:row>
      <xdr:rowOff>129771</xdr:rowOff>
    </xdr:to>
    <xdr:pic>
      <xdr:nvPicPr>
        <xdr:cNvPr id="2" name="Imag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1F50B1-1942-42B4-B533-37EE6A45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320" y="2029691"/>
          <a:ext cx="132709" cy="130637"/>
        </a:xfrm>
        <a:prstGeom prst="rect">
          <a:avLst/>
        </a:prstGeom>
      </xdr:spPr>
    </xdr:pic>
    <xdr:clientData/>
  </xdr:twoCellAnchor>
  <xdr:twoCellAnchor>
    <xdr:from>
      <xdr:col>0</xdr:col>
      <xdr:colOff>3120770</xdr:colOff>
      <xdr:row>36</xdr:row>
      <xdr:rowOff>7332</xdr:rowOff>
    </xdr:from>
    <xdr:to>
      <xdr:col>1</xdr:col>
      <xdr:colOff>6873</xdr:colOff>
      <xdr:row>36</xdr:row>
      <xdr:rowOff>137969</xdr:rowOff>
    </xdr:to>
    <xdr:pic>
      <xdr:nvPicPr>
        <xdr:cNvPr id="8" name="Image 7">
          <a:hlinkClick xmlns:r="http://schemas.openxmlformats.org/officeDocument/2006/relationships" r:id="rId5" tooltip="AVANCEMENT"/>
          <a:extLst>
            <a:ext uri="{FF2B5EF4-FFF2-40B4-BE49-F238E27FC236}">
              <a16:creationId xmlns:a16="http://schemas.microsoft.com/office/drawing/2014/main" id="{65586C5B-C645-43D4-8301-009C40682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0770" y="2037981"/>
          <a:ext cx="132709" cy="130637"/>
        </a:xfrm>
        <a:prstGeom prst="rect">
          <a:avLst/>
        </a:prstGeom>
      </xdr:spPr>
    </xdr:pic>
    <xdr:clientData/>
  </xdr:twoCellAnchor>
  <xdr:twoCellAnchor>
    <xdr:from>
      <xdr:col>12</xdr:col>
      <xdr:colOff>1506969</xdr:colOff>
      <xdr:row>17</xdr:row>
      <xdr:rowOff>11969</xdr:rowOff>
    </xdr:from>
    <xdr:to>
      <xdr:col>12</xdr:col>
      <xdr:colOff>1636747</xdr:colOff>
      <xdr:row>17</xdr:row>
      <xdr:rowOff>142606</xdr:rowOff>
    </xdr:to>
    <xdr:pic>
      <xdr:nvPicPr>
        <xdr:cNvPr id="16" name="Image 15">
          <a:hlinkClick xmlns:r="http://schemas.openxmlformats.org/officeDocument/2006/relationships" r:id="rId6" tooltip="MATERIEL"/>
          <a:extLst>
            <a:ext uri="{FF2B5EF4-FFF2-40B4-BE49-F238E27FC236}">
              <a16:creationId xmlns:a16="http://schemas.microsoft.com/office/drawing/2014/main" id="{4ED2AD55-E801-4EEE-9D65-0BE13D52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9753" y="1090026"/>
          <a:ext cx="129778" cy="130637"/>
        </a:xfrm>
        <a:prstGeom prst="rect">
          <a:avLst/>
        </a:prstGeom>
      </xdr:spPr>
    </xdr:pic>
    <xdr:clientData/>
  </xdr:twoCellAnchor>
  <xdr:twoCellAnchor>
    <xdr:from>
      <xdr:col>12</xdr:col>
      <xdr:colOff>1508974</xdr:colOff>
      <xdr:row>35</xdr:row>
      <xdr:rowOff>8659</xdr:rowOff>
    </xdr:from>
    <xdr:to>
      <xdr:col>12</xdr:col>
      <xdr:colOff>1638752</xdr:colOff>
      <xdr:row>35</xdr:row>
      <xdr:rowOff>139296</xdr:rowOff>
    </xdr:to>
    <xdr:pic>
      <xdr:nvPicPr>
        <xdr:cNvPr id="17" name="Image 16">
          <a:hlinkClick xmlns:r="http://schemas.openxmlformats.org/officeDocument/2006/relationships" r:id="rId7" tooltip="MATERIEL"/>
          <a:extLst>
            <a:ext uri="{FF2B5EF4-FFF2-40B4-BE49-F238E27FC236}">
              <a16:creationId xmlns:a16="http://schemas.microsoft.com/office/drawing/2014/main" id="{CE3DAAA6-246A-4872-8418-DC6D61A9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1758" y="1848716"/>
          <a:ext cx="129778" cy="130637"/>
        </a:xfrm>
        <a:prstGeom prst="rect">
          <a:avLst/>
        </a:prstGeom>
      </xdr:spPr>
    </xdr:pic>
    <xdr:clientData/>
  </xdr:twoCellAnchor>
  <xdr:twoCellAnchor>
    <xdr:from>
      <xdr:col>0</xdr:col>
      <xdr:colOff>3108230</xdr:colOff>
      <xdr:row>37</xdr:row>
      <xdr:rowOff>13884</xdr:rowOff>
    </xdr:from>
    <xdr:to>
      <xdr:col>0</xdr:col>
      <xdr:colOff>3238008</xdr:colOff>
      <xdr:row>37</xdr:row>
      <xdr:rowOff>144521</xdr:rowOff>
    </xdr:to>
    <xdr:pic>
      <xdr:nvPicPr>
        <xdr:cNvPr id="18" name="Image 17">
          <a:hlinkClick xmlns:r="http://schemas.openxmlformats.org/officeDocument/2006/relationships" r:id="rId8" tooltip="AVANCELENT"/>
          <a:extLst>
            <a:ext uri="{FF2B5EF4-FFF2-40B4-BE49-F238E27FC236}">
              <a16:creationId xmlns:a16="http://schemas.microsoft.com/office/drawing/2014/main" id="{F8A10C05-7548-42EC-AD68-F7F9FAC18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230" y="2234941"/>
          <a:ext cx="129778" cy="130637"/>
        </a:xfrm>
        <a:prstGeom prst="rect">
          <a:avLst/>
        </a:prstGeom>
      </xdr:spPr>
    </xdr:pic>
    <xdr:clientData/>
  </xdr:twoCellAnchor>
  <xdr:twoCellAnchor>
    <xdr:from>
      <xdr:col>0</xdr:col>
      <xdr:colOff>3121118</xdr:colOff>
      <xdr:row>46</xdr:row>
      <xdr:rowOff>10328</xdr:rowOff>
    </xdr:from>
    <xdr:to>
      <xdr:col>1</xdr:col>
      <xdr:colOff>3737</xdr:colOff>
      <xdr:row>46</xdr:row>
      <xdr:rowOff>140965</xdr:rowOff>
    </xdr:to>
    <xdr:pic>
      <xdr:nvPicPr>
        <xdr:cNvPr id="22" name="Image 21">
          <a:hlinkClick xmlns:r="http://schemas.openxmlformats.org/officeDocument/2006/relationships" r:id="rId9" tooltip="AVANCEMENT"/>
          <a:extLst>
            <a:ext uri="{FF2B5EF4-FFF2-40B4-BE49-F238E27FC236}">
              <a16:creationId xmlns:a16="http://schemas.microsoft.com/office/drawing/2014/main" id="{E4DB9363-B77B-4001-B5D2-ED76885EB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1118" y="2612477"/>
          <a:ext cx="129225" cy="130637"/>
        </a:xfrm>
        <a:prstGeom prst="rect">
          <a:avLst/>
        </a:prstGeom>
      </xdr:spPr>
    </xdr:pic>
    <xdr:clientData/>
  </xdr:twoCellAnchor>
  <xdr:twoCellAnchor>
    <xdr:from>
      <xdr:col>12</xdr:col>
      <xdr:colOff>1513363</xdr:colOff>
      <xdr:row>46</xdr:row>
      <xdr:rowOff>4206</xdr:rowOff>
    </xdr:from>
    <xdr:to>
      <xdr:col>12</xdr:col>
      <xdr:colOff>1643141</xdr:colOff>
      <xdr:row>46</xdr:row>
      <xdr:rowOff>134843</xdr:rowOff>
    </xdr:to>
    <xdr:pic>
      <xdr:nvPicPr>
        <xdr:cNvPr id="31" name="Image 30">
          <a:hlinkClick xmlns:r="http://schemas.openxmlformats.org/officeDocument/2006/relationships" r:id="rId10" tooltip="MATERIEL"/>
          <a:extLst>
            <a:ext uri="{FF2B5EF4-FFF2-40B4-BE49-F238E27FC236}">
              <a16:creationId xmlns:a16="http://schemas.microsoft.com/office/drawing/2014/main" id="{33B8973C-7CCE-46B2-AD8E-32405F977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7013" y="3366531"/>
          <a:ext cx="129778" cy="130637"/>
        </a:xfrm>
        <a:prstGeom prst="rect">
          <a:avLst/>
        </a:prstGeom>
      </xdr:spPr>
    </xdr:pic>
    <xdr:clientData/>
  </xdr:twoCellAnchor>
  <xdr:twoCellAnchor>
    <xdr:from>
      <xdr:col>12</xdr:col>
      <xdr:colOff>1517693</xdr:colOff>
      <xdr:row>47</xdr:row>
      <xdr:rowOff>5307</xdr:rowOff>
    </xdr:from>
    <xdr:to>
      <xdr:col>13</xdr:col>
      <xdr:colOff>776</xdr:colOff>
      <xdr:row>47</xdr:row>
      <xdr:rowOff>135944</xdr:rowOff>
    </xdr:to>
    <xdr:pic>
      <xdr:nvPicPr>
        <xdr:cNvPr id="32" name="Image 31">
          <a:hlinkClick xmlns:r="http://schemas.openxmlformats.org/officeDocument/2006/relationships" r:id="rId11" tooltip="MATERIEL"/>
          <a:extLst>
            <a:ext uri="{FF2B5EF4-FFF2-40B4-BE49-F238E27FC236}">
              <a16:creationId xmlns:a16="http://schemas.microsoft.com/office/drawing/2014/main" id="{22EBF3C1-105C-45C7-81A0-1C33ADF6B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5176" y="2795002"/>
          <a:ext cx="129778" cy="130637"/>
        </a:xfrm>
        <a:prstGeom prst="rect">
          <a:avLst/>
        </a:prstGeom>
      </xdr:spPr>
    </xdr:pic>
    <xdr:clientData/>
  </xdr:twoCellAnchor>
  <xdr:twoCellAnchor>
    <xdr:from>
      <xdr:col>0</xdr:col>
      <xdr:colOff>3106654</xdr:colOff>
      <xdr:row>17</xdr:row>
      <xdr:rowOff>17000</xdr:rowOff>
    </xdr:from>
    <xdr:to>
      <xdr:col>0</xdr:col>
      <xdr:colOff>3239363</xdr:colOff>
      <xdr:row>17</xdr:row>
      <xdr:rowOff>147637</xdr:rowOff>
    </xdr:to>
    <xdr:pic>
      <xdr:nvPicPr>
        <xdr:cNvPr id="34" name="Image 33">
          <a:hlinkClick xmlns:r="http://schemas.openxmlformats.org/officeDocument/2006/relationships" r:id="rId12" tooltip="AVANCEMENT"/>
          <a:extLst>
            <a:ext uri="{FF2B5EF4-FFF2-40B4-BE49-F238E27FC236}">
              <a16:creationId xmlns:a16="http://schemas.microsoft.com/office/drawing/2014/main" id="{514D13CF-FF63-4C7D-ADEA-05D4032C8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654" y="1095057"/>
          <a:ext cx="132709" cy="130637"/>
        </a:xfrm>
        <a:prstGeom prst="rect">
          <a:avLst/>
        </a:prstGeom>
      </xdr:spPr>
    </xdr:pic>
    <xdr:clientData/>
  </xdr:twoCellAnchor>
  <xdr:twoCellAnchor>
    <xdr:from>
      <xdr:col>12</xdr:col>
      <xdr:colOff>1509711</xdr:colOff>
      <xdr:row>28</xdr:row>
      <xdr:rowOff>4978</xdr:rowOff>
    </xdr:from>
    <xdr:to>
      <xdr:col>12</xdr:col>
      <xdr:colOff>1639489</xdr:colOff>
      <xdr:row>28</xdr:row>
      <xdr:rowOff>135615</xdr:rowOff>
    </xdr:to>
    <xdr:pic>
      <xdr:nvPicPr>
        <xdr:cNvPr id="36" name="Image 35">
          <a:hlinkClick xmlns:r="http://schemas.openxmlformats.org/officeDocument/2006/relationships" r:id="rId13" tooltip="MATERIEL"/>
          <a:extLst>
            <a:ext uri="{FF2B5EF4-FFF2-40B4-BE49-F238E27FC236}">
              <a16:creationId xmlns:a16="http://schemas.microsoft.com/office/drawing/2014/main" id="{8FB0A400-3EDC-4608-8CED-75C1E4574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2495" y="1464035"/>
          <a:ext cx="129778" cy="130637"/>
        </a:xfrm>
        <a:prstGeom prst="rect">
          <a:avLst/>
        </a:prstGeom>
      </xdr:spPr>
    </xdr:pic>
    <xdr:clientData/>
  </xdr:twoCellAnchor>
  <xdr:twoCellAnchor>
    <xdr:from>
      <xdr:col>12</xdr:col>
      <xdr:colOff>1521403</xdr:colOff>
      <xdr:row>42</xdr:row>
      <xdr:rowOff>2598</xdr:rowOff>
    </xdr:from>
    <xdr:to>
      <xdr:col>13</xdr:col>
      <xdr:colOff>857</xdr:colOff>
      <xdr:row>42</xdr:row>
      <xdr:rowOff>133235</xdr:rowOff>
    </xdr:to>
    <xdr:pic>
      <xdr:nvPicPr>
        <xdr:cNvPr id="20" name="Image 19">
          <a:hlinkClick xmlns:r="http://schemas.openxmlformats.org/officeDocument/2006/relationships" r:id="rId14" tooltip="MATERIEL"/>
          <a:extLst>
            <a:ext uri="{FF2B5EF4-FFF2-40B4-BE49-F238E27FC236}">
              <a16:creationId xmlns:a16="http://schemas.microsoft.com/office/drawing/2014/main" id="{3B589E6F-F5DD-4374-BE48-765C9CA5E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4187" y="2795155"/>
          <a:ext cx="130010" cy="130637"/>
        </a:xfrm>
        <a:prstGeom prst="rect">
          <a:avLst/>
        </a:prstGeom>
      </xdr:spPr>
    </xdr:pic>
    <xdr:clientData/>
  </xdr:twoCellAnchor>
  <xdr:twoCellAnchor>
    <xdr:from>
      <xdr:col>0</xdr:col>
      <xdr:colOff>3117181</xdr:colOff>
      <xdr:row>42</xdr:row>
      <xdr:rowOff>12123</xdr:rowOff>
    </xdr:from>
    <xdr:to>
      <xdr:col>1</xdr:col>
      <xdr:colOff>0</xdr:colOff>
      <xdr:row>42</xdr:row>
      <xdr:rowOff>142760</xdr:rowOff>
    </xdr:to>
    <xdr:pic>
      <xdr:nvPicPr>
        <xdr:cNvPr id="23" name="Image 22">
          <a:hlinkClick xmlns:r="http://schemas.openxmlformats.org/officeDocument/2006/relationships" r:id="rId15" tooltip="AVANCEMENT"/>
          <a:extLst>
            <a:ext uri="{FF2B5EF4-FFF2-40B4-BE49-F238E27FC236}">
              <a16:creationId xmlns:a16="http://schemas.microsoft.com/office/drawing/2014/main" id="{DDB0B4FB-0CF8-4CA9-BC75-3DF8DA8CC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181" y="2804680"/>
          <a:ext cx="129978" cy="130637"/>
        </a:xfrm>
        <a:prstGeom prst="rect">
          <a:avLst/>
        </a:prstGeom>
      </xdr:spPr>
    </xdr:pic>
    <xdr:clientData/>
  </xdr:twoCellAnchor>
  <xdr:twoCellAnchor>
    <xdr:from>
      <xdr:col>12</xdr:col>
      <xdr:colOff>1512496</xdr:colOff>
      <xdr:row>25</xdr:row>
      <xdr:rowOff>8536</xdr:rowOff>
    </xdr:from>
    <xdr:to>
      <xdr:col>12</xdr:col>
      <xdr:colOff>1642274</xdr:colOff>
      <xdr:row>25</xdr:row>
      <xdr:rowOff>139173</xdr:rowOff>
    </xdr:to>
    <xdr:pic>
      <xdr:nvPicPr>
        <xdr:cNvPr id="25" name="Image 24">
          <a:hlinkClick xmlns:r="http://schemas.openxmlformats.org/officeDocument/2006/relationships" r:id="rId16" tooltip="MATERIEL"/>
          <a:extLst>
            <a:ext uri="{FF2B5EF4-FFF2-40B4-BE49-F238E27FC236}">
              <a16:creationId xmlns:a16="http://schemas.microsoft.com/office/drawing/2014/main" id="{B2C26547-00BB-412A-989B-4EC19A2D3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5280" y="1277093"/>
          <a:ext cx="129778" cy="130637"/>
        </a:xfrm>
        <a:prstGeom prst="rect">
          <a:avLst/>
        </a:prstGeom>
      </xdr:spPr>
    </xdr:pic>
    <xdr:clientData/>
  </xdr:twoCellAnchor>
  <xdr:twoCellAnchor>
    <xdr:from>
      <xdr:col>6</xdr:col>
      <xdr:colOff>8164</xdr:colOff>
      <xdr:row>9</xdr:row>
      <xdr:rowOff>53579</xdr:rowOff>
    </xdr:from>
    <xdr:to>
      <xdr:col>9</xdr:col>
      <xdr:colOff>17859</xdr:colOff>
      <xdr:row>10</xdr:row>
      <xdr:rowOff>1</xdr:rowOff>
    </xdr:to>
    <xdr:sp macro="" textlink="">
      <xdr:nvSpPr>
        <xdr:cNvPr id="38" name="ZoneTexte 1">
          <a:extLst>
            <a:ext uri="{FF2B5EF4-FFF2-40B4-BE49-F238E27FC236}">
              <a16:creationId xmlns:a16="http://schemas.microsoft.com/office/drawing/2014/main" id="{931651F4-9992-466F-8939-63A958A3864D}"/>
            </a:ext>
          </a:extLst>
        </xdr:cNvPr>
        <xdr:cNvSpPr txBox="1"/>
      </xdr:nvSpPr>
      <xdr:spPr>
        <a:xfrm>
          <a:off x="8639279" y="2083137"/>
          <a:ext cx="4186042" cy="136922"/>
        </a:xfrm>
        <a:prstGeom prst="rect">
          <a:avLst/>
        </a:prstGeom>
        <a:blipFill>
          <a:blip xmlns:r="http://schemas.openxmlformats.org/officeDocument/2006/relationships" r:embed="rId17"/>
          <a:tile tx="0" ty="0" sx="100000" sy="100000" flip="none" algn="tl"/>
        </a:blipFill>
        <a:ln/>
        <a:scene3d>
          <a:camera prst="perspectiveFront"/>
          <a:lightRig rig="threePt" dir="t"/>
        </a:scene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TRUNK</a:t>
          </a:r>
        </a:p>
      </xdr:txBody>
    </xdr:sp>
    <xdr:clientData/>
  </xdr:twoCellAnchor>
  <xdr:twoCellAnchor>
    <xdr:from>
      <xdr:col>9</xdr:col>
      <xdr:colOff>1379482</xdr:colOff>
      <xdr:row>9</xdr:row>
      <xdr:rowOff>51238</xdr:rowOff>
    </xdr:from>
    <xdr:to>
      <xdr:col>10</xdr:col>
      <xdr:colOff>1384409</xdr:colOff>
      <xdr:row>10</xdr:row>
      <xdr:rowOff>3613</xdr:rowOff>
    </xdr:to>
    <xdr:sp macro="" textlink="">
      <xdr:nvSpPr>
        <xdr:cNvPr id="39" name="ZoneTexte 1">
          <a:extLst>
            <a:ext uri="{FF2B5EF4-FFF2-40B4-BE49-F238E27FC236}">
              <a16:creationId xmlns:a16="http://schemas.microsoft.com/office/drawing/2014/main" id="{CD6C9B41-B89A-44C2-9073-03FD35545949}"/>
            </a:ext>
          </a:extLst>
        </xdr:cNvPr>
        <xdr:cNvSpPr txBox="1"/>
      </xdr:nvSpPr>
      <xdr:spPr>
        <a:xfrm>
          <a:off x="11397154" y="2081048"/>
          <a:ext cx="1397548" cy="142875"/>
        </a:xfrm>
        <a:prstGeom prst="rect">
          <a:avLst/>
        </a:prstGeom>
        <a:pattFill prst="pct90">
          <a:fgClr>
            <a:schemeClr val="accent6">
              <a:lumMod val="20000"/>
              <a:lumOff val="80000"/>
            </a:schemeClr>
          </a:fgClr>
          <a:bgClr>
            <a:schemeClr val="accent6">
              <a:lumMod val="60000"/>
              <a:lumOff val="40000"/>
            </a:schemeClr>
          </a:bgClr>
        </a:pattFill>
        <a:ln/>
        <a:effectLst>
          <a:outerShdw blurRad="50800" dist="38100" dir="5400000" rotWithShape="0">
            <a:schemeClr val="accent6">
              <a:lumMod val="75000"/>
              <a:alpha val="35000"/>
            </a:schemeClr>
          </a:outerShdw>
        </a:effectLst>
        <a:scene3d>
          <a:camera prst="perspectiveFront"/>
          <a:lightRig rig="threePt" dir="t"/>
        </a:scene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ID2SON</a:t>
          </a:r>
        </a:p>
      </xdr:txBody>
    </xdr:sp>
    <xdr:clientData/>
  </xdr:twoCellAnchor>
  <xdr:twoCellAnchor>
    <xdr:from>
      <xdr:col>0</xdr:col>
      <xdr:colOff>3116710</xdr:colOff>
      <xdr:row>43</xdr:row>
      <xdr:rowOff>8324</xdr:rowOff>
    </xdr:from>
    <xdr:to>
      <xdr:col>0</xdr:col>
      <xdr:colOff>3246488</xdr:colOff>
      <xdr:row>43</xdr:row>
      <xdr:rowOff>138961</xdr:rowOff>
    </xdr:to>
    <xdr:pic>
      <xdr:nvPicPr>
        <xdr:cNvPr id="42" name="Image 4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843BC0-2185-4F36-BC4F-07CFF9052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6710" y="2991381"/>
          <a:ext cx="129778" cy="130637"/>
        </a:xfrm>
        <a:prstGeom prst="rect">
          <a:avLst/>
        </a:prstGeom>
      </xdr:spPr>
    </xdr:pic>
    <xdr:clientData/>
  </xdr:twoCellAnchor>
  <xdr:twoCellAnchor>
    <xdr:from>
      <xdr:col>0</xdr:col>
      <xdr:colOff>3124200</xdr:colOff>
      <xdr:row>44</xdr:row>
      <xdr:rowOff>6407</xdr:rowOff>
    </xdr:from>
    <xdr:to>
      <xdr:col>1</xdr:col>
      <xdr:colOff>3870</xdr:colOff>
      <xdr:row>44</xdr:row>
      <xdr:rowOff>147042</xdr:rowOff>
    </xdr:to>
    <xdr:pic>
      <xdr:nvPicPr>
        <xdr:cNvPr id="19" name="Image 1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30E1BB2-FDA9-42AE-9FA0-21D78B029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7371137"/>
          <a:ext cx="129600" cy="140635"/>
        </a:xfrm>
        <a:prstGeom prst="rect">
          <a:avLst/>
        </a:prstGeom>
      </xdr:spPr>
    </xdr:pic>
    <xdr:clientData/>
  </xdr:twoCellAnchor>
  <xdr:twoCellAnchor>
    <xdr:from>
      <xdr:col>0</xdr:col>
      <xdr:colOff>3120520</xdr:colOff>
      <xdr:row>52</xdr:row>
      <xdr:rowOff>15510</xdr:rowOff>
    </xdr:from>
    <xdr:to>
      <xdr:col>1</xdr:col>
      <xdr:colOff>0</xdr:colOff>
      <xdr:row>52</xdr:row>
      <xdr:rowOff>145110</xdr:rowOff>
    </xdr:to>
    <xdr:pic>
      <xdr:nvPicPr>
        <xdr:cNvPr id="6" name="Image 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2D2867F-C0BB-441B-B901-F5ACC87D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0520" y="4522461"/>
          <a:ext cx="130234" cy="129600"/>
        </a:xfrm>
        <a:prstGeom prst="rect">
          <a:avLst/>
        </a:prstGeom>
      </xdr:spPr>
    </xdr:pic>
    <xdr:clientData/>
  </xdr:twoCellAnchor>
  <xdr:twoCellAnchor>
    <xdr:from>
      <xdr:col>0</xdr:col>
      <xdr:colOff>3117272</xdr:colOff>
      <xdr:row>47</xdr:row>
      <xdr:rowOff>0</xdr:rowOff>
    </xdr:from>
    <xdr:to>
      <xdr:col>1</xdr:col>
      <xdr:colOff>0</xdr:colOff>
      <xdr:row>47</xdr:row>
      <xdr:rowOff>129600</xdr:rowOff>
    </xdr:to>
    <xdr:pic>
      <xdr:nvPicPr>
        <xdr:cNvPr id="9" name="Image 8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2DAA98F-3A38-42FC-931D-2C92B001A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272" y="3554557"/>
          <a:ext cx="129600" cy="129600"/>
        </a:xfrm>
        <a:prstGeom prst="rect">
          <a:avLst/>
        </a:prstGeom>
      </xdr:spPr>
    </xdr:pic>
    <xdr:clientData/>
  </xdr:twoCellAnchor>
  <xdr:twoCellAnchor>
    <xdr:from>
      <xdr:col>12</xdr:col>
      <xdr:colOff>1516258</xdr:colOff>
      <xdr:row>52</xdr:row>
      <xdr:rowOff>6660</xdr:rowOff>
    </xdr:from>
    <xdr:to>
      <xdr:col>12</xdr:col>
      <xdr:colOff>1645858</xdr:colOff>
      <xdr:row>52</xdr:row>
      <xdr:rowOff>136260</xdr:rowOff>
    </xdr:to>
    <xdr:pic>
      <xdr:nvPicPr>
        <xdr:cNvPr id="15" name="Image 14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C713700D-7A6A-4B6E-AF35-F3B5BCF79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862" y="4510368"/>
          <a:ext cx="129600" cy="129600"/>
        </a:xfrm>
        <a:prstGeom prst="rect">
          <a:avLst/>
        </a:prstGeom>
      </xdr:spPr>
    </xdr:pic>
    <xdr:clientData/>
  </xdr:twoCellAnchor>
  <xdr:twoCellAnchor>
    <xdr:from>
      <xdr:col>0</xdr:col>
      <xdr:colOff>3116637</xdr:colOff>
      <xdr:row>53</xdr:row>
      <xdr:rowOff>5953</xdr:rowOff>
    </xdr:from>
    <xdr:to>
      <xdr:col>0</xdr:col>
      <xdr:colOff>3246237</xdr:colOff>
      <xdr:row>53</xdr:row>
      <xdr:rowOff>135553</xdr:rowOff>
    </xdr:to>
    <xdr:pic>
      <xdr:nvPicPr>
        <xdr:cNvPr id="21" name="Image 2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63573EC-3383-4F32-B047-5FC4F796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6637" y="4701218"/>
          <a:ext cx="129600" cy="129600"/>
        </a:xfrm>
        <a:prstGeom prst="rect">
          <a:avLst/>
        </a:prstGeom>
      </xdr:spPr>
    </xdr:pic>
    <xdr:clientData/>
  </xdr:twoCellAnchor>
  <xdr:twoCellAnchor>
    <xdr:from>
      <xdr:col>12</xdr:col>
      <xdr:colOff>1513974</xdr:colOff>
      <xdr:row>53</xdr:row>
      <xdr:rowOff>0</xdr:rowOff>
    </xdr:from>
    <xdr:to>
      <xdr:col>12</xdr:col>
      <xdr:colOff>1643574</xdr:colOff>
      <xdr:row>53</xdr:row>
      <xdr:rowOff>129600</xdr:rowOff>
    </xdr:to>
    <xdr:pic>
      <xdr:nvPicPr>
        <xdr:cNvPr id="26" name="Imag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8FAB2B2-26DB-4D39-8950-60824587B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606" y="4697329"/>
          <a:ext cx="129600" cy="12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1525003</xdr:colOff>
      <xdr:row>51</xdr:row>
      <xdr:rowOff>3571</xdr:rowOff>
    </xdr:from>
    <xdr:to>
      <xdr:col>13</xdr:col>
      <xdr:colOff>5275</xdr:colOff>
      <xdr:row>52</xdr:row>
      <xdr:rowOff>129600</xdr:rowOff>
    </xdr:to>
    <xdr:pic>
      <xdr:nvPicPr>
        <xdr:cNvPr id="27" name="Imag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BED1F66-F53B-44AA-8006-C76BF110D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2941" y="4319587"/>
          <a:ext cx="129286" cy="12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1513778</xdr:colOff>
      <xdr:row>45</xdr:row>
      <xdr:rowOff>9525</xdr:rowOff>
    </xdr:from>
    <xdr:to>
      <xdr:col>12</xdr:col>
      <xdr:colOff>1643378</xdr:colOff>
      <xdr:row>45</xdr:row>
      <xdr:rowOff>139125</xdr:rowOff>
    </xdr:to>
    <xdr:pic>
      <xdr:nvPicPr>
        <xdr:cNvPr id="10" name="Image 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6BB3A62-2A9D-40C9-8384-FB562382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1261" y="2418220"/>
          <a:ext cx="129600" cy="12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1524000</xdr:colOff>
      <xdr:row>49</xdr:row>
      <xdr:rowOff>190177</xdr:rowOff>
    </xdr:from>
    <xdr:to>
      <xdr:col>13</xdr:col>
      <xdr:colOff>5776</xdr:colOff>
      <xdr:row>50</xdr:row>
      <xdr:rowOff>129277</xdr:rowOff>
    </xdr:to>
    <xdr:pic>
      <xdr:nvPicPr>
        <xdr:cNvPr id="28" name="Imag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77D39BB-75CE-26BA-FBDC-1DE4B770B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483" y="3170372"/>
          <a:ext cx="128470" cy="129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3124571</xdr:colOff>
      <xdr:row>50</xdr:row>
      <xdr:rowOff>4948</xdr:rowOff>
    </xdr:from>
    <xdr:to>
      <xdr:col>1</xdr:col>
      <xdr:colOff>0</xdr:colOff>
      <xdr:row>50</xdr:row>
      <xdr:rowOff>134548</xdr:rowOff>
    </xdr:to>
    <xdr:pic>
      <xdr:nvPicPr>
        <xdr:cNvPr id="29" name="Imag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2EB58B4-740D-4ECE-8717-E09BACE79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571" y="3176649"/>
          <a:ext cx="129600" cy="12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1514194</xdr:colOff>
      <xdr:row>57</xdr:row>
      <xdr:rowOff>21010</xdr:rowOff>
    </xdr:from>
    <xdr:to>
      <xdr:col>12</xdr:col>
      <xdr:colOff>1643794</xdr:colOff>
      <xdr:row>57</xdr:row>
      <xdr:rowOff>150610</xdr:rowOff>
    </xdr:to>
    <xdr:pic>
      <xdr:nvPicPr>
        <xdr:cNvPr id="24" name="Image 23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A2A5849-484A-4AD1-AE88-B816FEE2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3382" y="4146526"/>
          <a:ext cx="129600" cy="12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1509803</xdr:colOff>
      <xdr:row>58</xdr:row>
      <xdr:rowOff>3415</xdr:rowOff>
    </xdr:from>
    <xdr:to>
      <xdr:col>12</xdr:col>
      <xdr:colOff>1639403</xdr:colOff>
      <xdr:row>58</xdr:row>
      <xdr:rowOff>133015</xdr:rowOff>
    </xdr:to>
    <xdr:pic>
      <xdr:nvPicPr>
        <xdr:cNvPr id="30" name="Image 29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0C6B3DE-6D43-4A53-A041-610041FFB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6860" y="4316623"/>
          <a:ext cx="129600" cy="1296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0</xdr:row>
      <xdr:rowOff>22412</xdr:rowOff>
    </xdr:from>
    <xdr:to>
      <xdr:col>13</xdr:col>
      <xdr:colOff>1690409</xdr:colOff>
      <xdr:row>7</xdr:row>
      <xdr:rowOff>3362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3" name="Nom        Lien Contacts                                 AVANCEMENT ">
              <a:extLst>
                <a:ext uri="{FF2B5EF4-FFF2-40B4-BE49-F238E27FC236}">
                  <a16:creationId xmlns:a16="http://schemas.microsoft.com/office/drawing/2014/main" id="{752A9A6A-91F1-C3A7-112B-D7258C54D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        Lien Contacts                                 AVANCEMENT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9706" y="22412"/>
              <a:ext cx="15563291" cy="1628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>
    <xdr:from>
      <xdr:col>9</xdr:col>
      <xdr:colOff>21981</xdr:colOff>
      <xdr:row>9</xdr:row>
      <xdr:rowOff>52552</xdr:rowOff>
    </xdr:from>
    <xdr:to>
      <xdr:col>9</xdr:col>
      <xdr:colOff>1367795</xdr:colOff>
      <xdr:row>10</xdr:row>
      <xdr:rowOff>5953</xdr:rowOff>
    </xdr:to>
    <xdr:sp macro="" textlink="">
      <xdr:nvSpPr>
        <xdr:cNvPr id="37" name="ZoneTexte 1">
          <a:extLst>
            <a:ext uri="{FF2B5EF4-FFF2-40B4-BE49-F238E27FC236}">
              <a16:creationId xmlns:a16="http://schemas.microsoft.com/office/drawing/2014/main" id="{2BE4CF9D-2D08-4765-8930-4E4D95C02186}"/>
            </a:ext>
          </a:extLst>
        </xdr:cNvPr>
        <xdr:cNvSpPr txBox="1"/>
      </xdr:nvSpPr>
      <xdr:spPr>
        <a:xfrm>
          <a:off x="11446028" y="2082568"/>
          <a:ext cx="1345814" cy="143901"/>
        </a:xfrm>
        <a:prstGeom prst="rect">
          <a:avLst/>
        </a:prstGeom>
        <a:pattFill prst="dashUpDiag">
          <a:fgClr>
            <a:schemeClr val="accent6">
              <a:lumMod val="20000"/>
              <a:lumOff val="80000"/>
            </a:schemeClr>
          </a:fgClr>
          <a:bgClr>
            <a:schemeClr val="accent6">
              <a:lumMod val="60000"/>
              <a:lumOff val="40000"/>
            </a:schemeClr>
          </a:bgClr>
        </a:pattFill>
        <a:ln/>
        <a:effectLst>
          <a:outerShdw blurRad="50800" dist="38100" dir="5400000" rotWithShape="0">
            <a:schemeClr val="accent6">
              <a:lumMod val="75000"/>
              <a:alpha val="35000"/>
            </a:schemeClr>
          </a:outerShdw>
        </a:effectLst>
        <a:scene3d>
          <a:camera prst="perspectiveFront"/>
          <a:lightRig rig="threePt" dir="t"/>
        </a:scene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200"/>
            <a:t>FIBRE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20</xdr:row>
      <xdr:rowOff>9525</xdr:rowOff>
    </xdr:from>
    <xdr:to>
      <xdr:col>0</xdr:col>
      <xdr:colOff>2095500</xdr:colOff>
      <xdr:row>22</xdr:row>
      <xdr:rowOff>38100</xdr:rowOff>
    </xdr:to>
    <xdr:pic>
      <xdr:nvPicPr>
        <xdr:cNvPr id="2" name="Image 1" descr="oemlogo">
          <a:extLst>
            <a:ext uri="{FF2B5EF4-FFF2-40B4-BE49-F238E27FC236}">
              <a16:creationId xmlns:a16="http://schemas.microsoft.com/office/drawing/2014/main" id="{FCF73659-2051-CC42-C20E-EFFB6BDF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257800"/>
          <a:ext cx="13049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________Lien_Contacts_________________________________AVANCEMENT" xr10:uid="{07F68ED3-FE73-480A-9847-8B4ED6AAE201}" sourceName="Nom        Lien Contacts                                 AVANCEMENT 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        Lien Contacts                                 AVANCEMENT " xr10:uid="{5111B031-BE26-495A-AFA8-1982BE27AEC7}" cache="Segment_Nom________Lien_Contacts_________________________________AVANCEMENT" caption="Nom        Lien Contacts                                 AVANCEMENT " columnCount="1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D32DE-2496-423B-9EDD-BC8CA8F340E2}" name="Tableau3" displayName="Tableau3" ref="A11:Z168" totalsRowShown="0" headerRowDxfId="26">
  <autoFilter ref="A11:Z168" xr:uid="{21FD32DE-2496-423B-9EDD-BC8CA8F340E2}">
    <filterColumn colId="20">
      <filters>
        <filter val="non"/>
      </filters>
    </filterColumn>
  </autoFilter>
  <sortState xmlns:xlrd2="http://schemas.microsoft.com/office/spreadsheetml/2017/richdata2" ref="A17:Z33">
    <sortCondition descending="1" ref="U11:U168"/>
  </sortState>
  <tableColumns count="26">
    <tableColumn id="1" xr3:uid="{F01F63CC-532E-49AF-85AA-99D5F2AE6195}" name="Nom        Lien Contacts                                 AVANCEMENT " dataDxfId="25"/>
    <tableColumn id="2" xr3:uid="{A25A3AEC-D902-4543-AFAB-862EEE9F5F1F}" name="SIRET" dataDxfId="24"/>
    <tableColumn id="3" xr3:uid="{36462352-FE5F-4410-891E-FE8FEB48B0AD}" name="TYPE DEMANDE" dataDxfId="23"/>
    <tableColumn id="13" xr3:uid="{EF90B776-DDB2-456F-B0AC-23ADCADB597A}" name="Multisite" dataDxfId="22"/>
    <tableColumn id="21" xr3:uid="{14DB51BC-EC96-4637-9C05-8B3EBD88E55B}" name="Type_x000a_Hébergement" dataDxfId="21"/>
    <tableColumn id="22" xr3:uid="{552D5469-D3F8-4FDE-9FDF-38BA50FB1D2E}" name="SBC 3CX" dataDxfId="20"/>
    <tableColumn id="4" xr3:uid="{19719269-B975-4AA0-AD81-BB7CEDD732B7}" name="SFR/MSCOM_x000a_Trunk" dataDxfId="19"/>
    <tableColumn id="15" xr3:uid="{7967961A-DE57-4333-803D-12BE535415B2}" name="Nbrs_x000a_canaux" dataDxfId="18"/>
    <tableColumn id="23" xr3:uid="{9F127A76-8B64-46D2-B1EA-A0820E1BF928}" name="Nouveau_x000a_SDA" dataDxfId="17"/>
    <tableColumn id="5" xr3:uid="{454D67F3-C113-4D90-A939-E00008F54EF5}" name="FIBRE" dataDxfId="16"/>
    <tableColumn id="24" xr3:uid="{7E6A373B-135D-4D07-BAE8-FC02E5663092}" name="ID2SON" dataDxfId="15"/>
    <tableColumn id="6" xr3:uid="{3893FED0-8AEB-46B7-B0BC-EE5A9F070469}" name="LANCEMENT_x000a_COMMANDE" dataDxfId="14"/>
    <tableColumn id="7" xr3:uid="{E04DB37A-AD7F-4AA1-A0BF-D2507149A877}" name="RECEPTION_x000a_MATERIEL" dataDxfId="13"/>
    <tableColumn id="8" xr3:uid="{81DAD1F3-97F0-4EE1-B4BD-207E9DE9E160}" name="CONFIGURATION" dataDxfId="12"/>
    <tableColumn id="10" xr3:uid="{0D8DFFCA-F3E9-47F8-985F-A2F1EDE94DEB}" name="Envoi matériel" dataDxfId="11"/>
    <tableColumn id="11" xr3:uid="{7DCF924C-57D8-42BC-820F-AC4AC7EC5621}" name="Matériel sur place" dataDxfId="10"/>
    <tableColumn id="31" xr3:uid="{FCB6B844-91DA-4E3B-AA53-85865E3BE05A}" name="RECETTE_x000a_TOIP" dataDxfId="9"/>
    <tableColumn id="9" xr3:uid="{94016D42-A97E-4A78-8676-D81692DE7FBF}" name="PLANIFICATION_x000a_INSTALLATION " dataDxfId="8"/>
    <tableColumn id="17" xr3:uid="{865FD099-BF66-4FC8-BB0B-9DE404155A31}" name="INSTALLATION" dataDxfId="7"/>
    <tableColumn id="16" xr3:uid="{628F2645-6AB5-4EAB-A440-E6FA1C320833}" name="PV" dataDxfId="6"/>
    <tableColumn id="14" xr3:uid="{5D5C719E-B502-4B43-B3C4-D26EC9D1C7F2}" name="FACTURATION" dataDxfId="5"/>
    <tableColumn id="18" xr3:uid="{6D53FB86-7195-4EEF-9D00-0A044071DC3D}" name="VALEUR" dataDxfId="4">
      <calculatedColumnFormula>COUNTIF(L12:M12:N12:R12:O12:P12:S12:U12,"oui")</calculatedColumnFormula>
    </tableColumn>
    <tableColumn id="19" xr3:uid="{9657C0E7-EB59-46CC-B700-59272B3B65E9}" name="% AVANCEMENT" dataDxfId="3">
      <calculatedColumnFormula>SUM(100*V12)/9</calculatedColumnFormula>
    </tableColumn>
    <tableColumn id="28" xr3:uid="{B5C13FF4-6E4D-4CF6-BF92-D8FB8C8CD1A2}" name="ETAPES" dataDxfId="2"/>
    <tableColumn id="20" xr3:uid="{DB497D7A-24D4-48B9-AAAF-4D8A50AF2F51}" name="Prévisionnel" dataDxfId="1"/>
    <tableColumn id="12" xr3:uid="{E73BC146-C240-4E56-9F82-186B86BEAA81}" name="COMENTAIR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acé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1.xml"/><Relationship Id="rId2" Type="http://schemas.openxmlformats.org/officeDocument/2006/relationships/hyperlink" Target="DEPLOIMENT_SUIVI_TACHE.xlsx" TargetMode="External"/><Relationship Id="rId1" Type="http://schemas.openxmlformats.org/officeDocument/2006/relationships/hyperlink" Target="DEPLOIMENT_SUIVI_TACHE.xlsx" TargetMode="External"/><Relationship Id="rId6" Type="http://schemas.openxmlformats.org/officeDocument/2006/relationships/image" Target="../media/image1.jpeg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arwane.katrouat@saphelec.fr" TargetMode="External"/><Relationship Id="rId2" Type="http://schemas.openxmlformats.org/officeDocument/2006/relationships/hyperlink" Target="mailto:christophe.grisolano@tignieu-jameyzieu.fr" TargetMode="External"/><Relationship Id="rId1" Type="http://schemas.openxmlformats.org/officeDocument/2006/relationships/hyperlink" Target="mailto:maire-tj@tignieu-jameyzieu.fr" TargetMode="External"/><Relationship Id="rId4" Type="http://schemas.openxmlformats.org/officeDocument/2006/relationships/hyperlink" Target="mailto:alexis.dez@saphelec.f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r@agoranov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Stephane.martin@arpp.org" TargetMode="External"/><Relationship Id="rId1" Type="http://schemas.openxmlformats.org/officeDocument/2006/relationships/hyperlink" Target="mailto:david.devaux@arpp.org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pyviallet@equiance.fr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v-clement@groupemonod.com" TargetMode="External"/><Relationship Id="rId1" Type="http://schemas.openxmlformats.org/officeDocument/2006/relationships/hyperlink" Target="mailto:linda.ferrari@saphelec.fr" TargetMode="External"/><Relationship Id="rId6" Type="http://schemas.openxmlformats.org/officeDocument/2006/relationships/hyperlink" Target="mailto:annecy@monodimmobilier.com" TargetMode="External"/><Relationship Id="rId5" Type="http://schemas.openxmlformats.org/officeDocument/2006/relationships/hyperlink" Target="mailto:p-kovac@sogimm.com" TargetMode="External"/><Relationship Id="rId4" Type="http://schemas.openxmlformats.org/officeDocument/2006/relationships/hyperlink" Target="mailto:pyviallet@equiance.fr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desedouy@batisante.fr" TargetMode="External"/><Relationship Id="rId2" Type="http://schemas.openxmlformats.org/officeDocument/2006/relationships/hyperlink" Target="mailto:karim.maouche@saphelec.fr" TargetMode="External"/><Relationship Id="rId1" Type="http://schemas.openxmlformats.org/officeDocument/2006/relationships/hyperlink" Target="mailto:karim.maouche@saphelec.fr" TargetMode="External"/><Relationship Id="rId4" Type="http://schemas.openxmlformats.org/officeDocument/2006/relationships/hyperlink" Target="mailto:npardal@batisante.fr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esavard@finaxiome.com" TargetMode="External"/><Relationship Id="rId2" Type="http://schemas.openxmlformats.org/officeDocument/2006/relationships/hyperlink" Target="mailto:c.damiani@pav75.fr" TargetMode="External"/><Relationship Id="rId1" Type="http://schemas.openxmlformats.org/officeDocument/2006/relationships/hyperlink" Target="mailto:antoine.lusardi@saphelec.fr" TargetMode="External"/><Relationship Id="rId4" Type="http://schemas.openxmlformats.org/officeDocument/2006/relationships/hyperlink" Target="mailto:agruner@finaxiome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Gilles.foucherand@notaires.fr" TargetMode="External"/><Relationship Id="rId2" Type="http://schemas.openxmlformats.org/officeDocument/2006/relationships/hyperlink" Target="mailto:comptabilite.69064@notaires.fr" TargetMode="External"/><Relationship Id="rId1" Type="http://schemas.openxmlformats.org/officeDocument/2006/relationships/hyperlink" Target="mailto:alexis.dez@saphelec.fr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support@navista.fr" TargetMode="External"/><Relationship Id="rId4" Type="http://schemas.openxmlformats.org/officeDocument/2006/relationships/hyperlink" Target="mailto:alexis.dez@saphelec.fr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stephane.levet@saphelec.fr" TargetMode="External"/><Relationship Id="rId2" Type="http://schemas.openxmlformats.org/officeDocument/2006/relationships/hyperlink" Target="mailto:ycalot@calot-et-associes.com" TargetMode="External"/><Relationship Id="rId1" Type="http://schemas.openxmlformats.org/officeDocument/2006/relationships/hyperlink" Target="mailto:cmarteau@calot-et-associes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mraynal@calot-et-associe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ebastien.chabrier@sosoxygene.com" TargetMode="External"/><Relationship Id="rId3" Type="http://schemas.openxmlformats.org/officeDocument/2006/relationships/hyperlink" Target="mailto:r.helie@gepsantenormandie.com" TargetMode="External"/><Relationship Id="rId7" Type="http://schemas.openxmlformats.org/officeDocument/2006/relationships/hyperlink" Target="mailto:herve.michelland@sosoxygene.com" TargetMode="External"/><Relationship Id="rId2" Type="http://schemas.openxmlformats.org/officeDocument/2006/relationships/hyperlink" Target="mailto:yohan.denis@medisphere.fr" TargetMode="External"/><Relationship Id="rId1" Type="http://schemas.openxmlformats.org/officeDocument/2006/relationships/hyperlink" Target="mailto:sebastien.chabrier@sosoxygene.com" TargetMode="External"/><Relationship Id="rId6" Type="http://schemas.openxmlformats.org/officeDocument/2006/relationships/hyperlink" Target="mailto:f.jalliffier@sosoxygene.com" TargetMode="External"/><Relationship Id="rId5" Type="http://schemas.openxmlformats.org/officeDocument/2006/relationships/hyperlink" Target="mailto:a.correa@sosoxygene.com" TargetMode="External"/><Relationship Id="rId4" Type="http://schemas.openxmlformats.org/officeDocument/2006/relationships/hyperlink" Target="mailto:c.pierret@adoursante.fr" TargetMode="External"/><Relationship Id="rId9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smalins@dumont-clean.fr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dbully@genevray-paysagiste.fr" TargetMode="External"/><Relationship Id="rId7" Type="http://schemas.openxmlformats.org/officeDocument/2006/relationships/hyperlink" Target="mailto:dreguillon@groupe-reguillon.fr" TargetMode="External"/><Relationship Id="rId12" Type="http://schemas.openxmlformats.org/officeDocument/2006/relationships/hyperlink" Target="mailto:t.taverna@xefi.fr" TargetMode="External"/><Relationship Id="rId2" Type="http://schemas.openxmlformats.org/officeDocument/2006/relationships/hyperlink" Target="mailto:smalins@dumont-clean.fr" TargetMode="External"/><Relationship Id="rId1" Type="http://schemas.openxmlformats.org/officeDocument/2006/relationships/hyperlink" Target="mailto:dreguillon@groupe-reguillon.fr" TargetMode="External"/><Relationship Id="rId6" Type="http://schemas.openxmlformats.org/officeDocument/2006/relationships/hyperlink" Target="mailto:e.huon@xefi.fr" TargetMode="External"/><Relationship Id="rId11" Type="http://schemas.openxmlformats.org/officeDocument/2006/relationships/hyperlink" Target="mailto:mbrousse@mtp-energie.fr" TargetMode="External"/><Relationship Id="rId5" Type="http://schemas.openxmlformats.org/officeDocument/2006/relationships/hyperlink" Target="mailto:mbrousse@mtp-energie.fr" TargetMode="External"/><Relationship Id="rId10" Type="http://schemas.openxmlformats.org/officeDocument/2006/relationships/hyperlink" Target="mailto:mbrousse@mtp-energie.fr" TargetMode="External"/><Relationship Id="rId4" Type="http://schemas.openxmlformats.org/officeDocument/2006/relationships/hyperlink" Target="mailto:mbrousse@mtp-energie.fr" TargetMode="External"/><Relationship Id="rId9" Type="http://schemas.openxmlformats.org/officeDocument/2006/relationships/hyperlink" Target="mailto:dbully@genevray-paysagiste.fr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techniques@freneuse78.fr" TargetMode="External"/><Relationship Id="rId2" Type="http://schemas.openxmlformats.org/officeDocument/2006/relationships/hyperlink" Target="mailto:politiquedelaville@freneuse78.fr" TargetMode="External"/><Relationship Id="rId1" Type="http://schemas.openxmlformats.org/officeDocument/2006/relationships/hyperlink" Target="mailto:maire@freneuse78.fr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cohen@ttroissy.net" TargetMode="External"/><Relationship Id="rId1" Type="http://schemas.openxmlformats.org/officeDocument/2006/relationships/hyperlink" Target="mailto:olivier.behrendt@saphelec.fr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istrateur@progress-associes.com" TargetMode="External"/><Relationship Id="rId2" Type="http://schemas.openxmlformats.org/officeDocument/2006/relationships/hyperlink" Target="mailto:jmdanton@progress-associes.com" TargetMode="External"/><Relationship Id="rId1" Type="http://schemas.openxmlformats.org/officeDocument/2006/relationships/hyperlink" Target="mailto:olivier.behrendt@saphelec.fr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s.lebeau@deejo.fr" TargetMode="External"/><Relationship Id="rId2" Type="http://schemas.openxmlformats.org/officeDocument/2006/relationships/hyperlink" Target="mailto:nicolas@deejo.fr" TargetMode="External"/><Relationship Id="rId1" Type="http://schemas.openxmlformats.org/officeDocument/2006/relationships/hyperlink" Target="mailto:olivier.behrendt@saphelec.fr" TargetMode="External"/><Relationship Id="rId4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kris.criticos@saphelec.fr" TargetMode="External"/><Relationship Id="rId2" Type="http://schemas.openxmlformats.org/officeDocument/2006/relationships/hyperlink" Target="mailto:roussetr@transportsrousset.com" TargetMode="External"/><Relationship Id="rId1" Type="http://schemas.openxmlformats.org/officeDocument/2006/relationships/hyperlink" Target="mailto:olivier.behrendt@saphelec.fr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marwane.katrouat@saphelec.fr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sinformatique26@gmail.com" TargetMode="External"/><Relationship Id="rId2" Type="http://schemas.openxmlformats.org/officeDocument/2006/relationships/hyperlink" Target="mailto:christophe.taxibardet@orange.fr" TargetMode="External"/><Relationship Id="rId1" Type="http://schemas.openxmlformats.org/officeDocument/2006/relationships/hyperlink" Target="mailto:olivier.behrendt@saphelec.fr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olivier.frisch@saphelec.fr" TargetMode="External"/><Relationship Id="rId2" Type="http://schemas.openxmlformats.org/officeDocument/2006/relationships/hyperlink" Target="mailto:soline.dauriac@saphelec.fr" TargetMode="External"/><Relationship Id="rId1" Type="http://schemas.openxmlformats.org/officeDocument/2006/relationships/hyperlink" Target="mailto:florentr@picto.fr" TargetMode="External"/><Relationship Id="rId4" Type="http://schemas.openxmlformats.org/officeDocument/2006/relationships/hyperlink" Target="mailto:olivier.behrendt@saphelec.fr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l.dupont@cc-millaugrandscausses.fr1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abonnafi@hesnault.fr" TargetMode="External"/><Relationship Id="rId7" Type="http://schemas.openxmlformats.org/officeDocument/2006/relationships/hyperlink" Target="mailto:mlesauvage@hesnault.fr" TargetMode="External"/><Relationship Id="rId2" Type="http://schemas.openxmlformats.org/officeDocument/2006/relationships/hyperlink" Target="mailto:fanny.scarsella@id2son.fr" TargetMode="External"/><Relationship Id="rId1" Type="http://schemas.openxmlformats.org/officeDocument/2006/relationships/hyperlink" Target="mailto:ttran@integra.fr" TargetMode="External"/><Relationship Id="rId6" Type="http://schemas.openxmlformats.org/officeDocument/2006/relationships/hyperlink" Target="mailto:fanny.scarsella@id2son.fr" TargetMode="External"/><Relationship Id="rId5" Type="http://schemas.openxmlformats.org/officeDocument/2006/relationships/hyperlink" Target="mailto:gnoureau@hesnault.fr" TargetMode="External"/><Relationship Id="rId4" Type="http://schemas.openxmlformats.org/officeDocument/2006/relationships/hyperlink" Target="mailto:claunay@hesnault.fr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linda.ferrari@saphelec.fr" TargetMode="External"/><Relationship Id="rId2" Type="http://schemas.openxmlformats.org/officeDocument/2006/relationships/hyperlink" Target="mailto:guillaume.diaz@fauretransport.fr" TargetMode="External"/><Relationship Id="rId1" Type="http://schemas.openxmlformats.org/officeDocument/2006/relationships/hyperlink" Target="mailto:support@gelti.fr" TargetMode="External"/><Relationship Id="rId4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echnique@signoret.fr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emilie@stores-roger-production.com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mailto:rene.kouame@saphelec.fr" TargetMode="External"/><Relationship Id="rId1" Type="http://schemas.openxmlformats.org/officeDocument/2006/relationships/hyperlink" Target="mailto:jeremy.chelgui@saphelec.fr" TargetMode="External"/><Relationship Id="rId6" Type="http://schemas.openxmlformats.org/officeDocument/2006/relationships/hyperlink" Target="mailto:e.toillion@spr-informatique.com" TargetMode="External"/><Relationship Id="rId5" Type="http://schemas.openxmlformats.org/officeDocument/2006/relationships/hyperlink" Target="mailto:dimitri@stores-roger-production.com" TargetMode="External"/><Relationship Id="rId4" Type="http://schemas.openxmlformats.org/officeDocument/2006/relationships/hyperlink" Target="mailto:olivier.behrendt@saphelec.fr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yoann.muller@asgard-informatique.fr" TargetMode="External"/><Relationship Id="rId2" Type="http://schemas.openxmlformats.org/officeDocument/2006/relationships/hyperlink" Target="mailto:gaelle.demorice@isaelectronique.fr" TargetMode="External"/><Relationship Id="rId1" Type="http://schemas.openxmlformats.org/officeDocument/2006/relationships/hyperlink" Target="mailto:antoine.lusardi@saphelec.fr" TargetMode="External"/><Relationship Id="rId4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lschmitt@hipcomgroup.fr&#160;" TargetMode="External"/><Relationship Id="rId1" Type="http://schemas.openxmlformats.org/officeDocument/2006/relationships/hyperlink" Target="mailto:nds@erema.fr&#160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exandre.froehlinger@andritz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sylvain@zabe.fr" TargetMode="External"/><Relationship Id="rId2" Type="http://schemas.openxmlformats.org/officeDocument/2006/relationships/hyperlink" Target="mailto:nberra@questeducation.fr" TargetMode="External"/><Relationship Id="rId1" Type="http://schemas.openxmlformats.org/officeDocument/2006/relationships/hyperlink" Target="mailto:aalix@questeducation.fr" TargetMode="External"/><Relationship Id="rId4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raphael.hannicq@saphelec.fr" TargetMode="External"/><Relationship Id="rId1" Type="http://schemas.openxmlformats.org/officeDocument/2006/relationships/hyperlink" Target="mailto:pmendes@lelievreparis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otayeck@zol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tephane.levet@saphelec.fr" TargetMode="External"/><Relationship Id="rId2" Type="http://schemas.openxmlformats.org/officeDocument/2006/relationships/hyperlink" Target="mailto:l.onainty@arkhenum.fr" TargetMode="External"/><Relationship Id="rId1" Type="http://schemas.openxmlformats.org/officeDocument/2006/relationships/hyperlink" Target="mailto:p.tubeuf@arkhenum.f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louis-marie.fusco@swile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jeremy.savourez@cuisinella74-villelagrand1.com" TargetMode="External"/><Relationship Id="rId1" Type="http://schemas.openxmlformats.org/officeDocument/2006/relationships/hyperlink" Target="mailto:pascal.segond@cuisinella-vlg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giraud@jizmarketing.group" TargetMode="External"/><Relationship Id="rId2" Type="http://schemas.openxmlformats.org/officeDocument/2006/relationships/hyperlink" Target="mailto:david.keller@saphelec.fr" TargetMode="External"/><Relationship Id="rId1" Type="http://schemas.openxmlformats.org/officeDocument/2006/relationships/hyperlink" Target="mailto:jessy.attali@saphelec.fr" TargetMode="External"/><Relationship Id="rId5" Type="http://schemas.openxmlformats.org/officeDocument/2006/relationships/hyperlink" Target="mailto:bfritsch@jizmarketing.group" TargetMode="External"/><Relationship Id="rId4" Type="http://schemas.openxmlformats.org/officeDocument/2006/relationships/hyperlink" Target="mailto:felgabsi@jizmarketing.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3E3E-3F23-4747-A3C3-BF2AB8CC753C}">
  <sheetPr codeName="Feuil1">
    <tabColor rgb="FF00B050"/>
  </sheetPr>
  <dimension ref="A4:Z171"/>
  <sheetViews>
    <sheetView tabSelected="1" zoomScale="85" zoomScaleNormal="85" workbookViewId="0">
      <pane xSplit="1" topLeftCell="B1" activePane="topRight" state="frozen"/>
      <selection pane="topRight" activeCell="L174" sqref="L174"/>
    </sheetView>
  </sheetViews>
  <sheetFormatPr defaultColWidth="11.42578125" defaultRowHeight="15" customHeight="1" outlineLevelCol="1"/>
  <cols>
    <col min="1" max="1" width="48.7109375" style="1" customWidth="1"/>
    <col min="2" max="2" width="13" style="2" customWidth="1" outlineLevel="1"/>
    <col min="3" max="3" width="20.85546875" style="2" customWidth="1" outlineLevel="1"/>
    <col min="4" max="4" width="11.140625" style="2" customWidth="1" outlineLevel="1"/>
    <col min="5" max="6" width="17.85546875" style="2" customWidth="1" outlineLevel="1"/>
    <col min="7" max="7" width="20.85546875" style="2" customWidth="1" outlineLevel="1"/>
    <col min="8" max="8" width="11.140625" style="2" customWidth="1" outlineLevel="1"/>
    <col min="9" max="9" width="12.42578125" style="2" customWidth="1" outlineLevel="1"/>
    <col min="10" max="11" width="20.85546875" style="2" customWidth="1" outlineLevel="1"/>
    <col min="12" max="12" width="16.85546875" style="2" customWidth="1" outlineLevel="1"/>
    <col min="13" max="13" width="24.7109375" style="2" customWidth="1" outlineLevel="1"/>
    <col min="14" max="14" width="31.140625" style="2" customWidth="1" outlineLevel="1"/>
    <col min="15" max="15" width="15.7109375" style="2" customWidth="1" outlineLevel="1"/>
    <col min="16" max="16" width="16" style="2" customWidth="1" outlineLevel="1"/>
    <col min="17" max="17" width="15.140625" style="5" customWidth="1" outlineLevel="1"/>
    <col min="18" max="18" width="17.7109375" style="2" customWidth="1" outlineLevel="1"/>
    <col min="19" max="19" width="15.28515625" style="2" customWidth="1" outlineLevel="1"/>
    <col min="20" max="20" width="16.85546875" style="2" customWidth="1" outlineLevel="1"/>
    <col min="21" max="21" width="18.28515625" style="2" customWidth="1" outlineLevel="1"/>
    <col min="22" max="22" width="0.42578125" customWidth="1" outlineLevel="1"/>
    <col min="23" max="23" width="20.28515625" style="7" customWidth="1" outlineLevel="1"/>
    <col min="24" max="24" width="23" style="7" bestFit="1" customWidth="1"/>
    <col min="25" max="25" width="20.28515625" style="135" customWidth="1"/>
    <col min="26" max="26" width="215.5703125" style="214" bestFit="1" customWidth="1"/>
  </cols>
  <sheetData>
    <row r="4" spans="1:26" s="2" customFormat="1" ht="39.950000000000003" customHeight="1"/>
    <row r="8" spans="1:26" ht="15" customHeight="1">
      <c r="A8" s="218" t="s">
        <v>0</v>
      </c>
      <c r="B8" s="215" t="s">
        <v>1</v>
      </c>
      <c r="C8" s="216"/>
      <c r="D8" s="216"/>
      <c r="E8" s="216"/>
      <c r="F8" s="216"/>
      <c r="G8" s="216"/>
      <c r="H8" s="216"/>
      <c r="I8" s="216"/>
      <c r="J8" s="216"/>
      <c r="K8" s="216"/>
      <c r="L8" s="217"/>
      <c r="M8" s="217"/>
      <c r="N8" s="217"/>
      <c r="O8" s="8"/>
      <c r="P8" s="8"/>
      <c r="Q8" s="9"/>
      <c r="R8" s="8"/>
      <c r="S8" s="8"/>
      <c r="T8" s="8"/>
      <c r="U8" s="8"/>
      <c r="V8" s="10"/>
      <c r="W8" s="11"/>
      <c r="X8" s="11"/>
      <c r="Y8" s="132"/>
      <c r="Z8" s="206"/>
    </row>
    <row r="9" spans="1:26" ht="15" customHeight="1">
      <c r="A9" s="218"/>
      <c r="B9" s="217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217"/>
      <c r="N9" s="217"/>
      <c r="O9" s="8"/>
      <c r="P9" s="8"/>
      <c r="Q9" s="9"/>
      <c r="R9" s="8"/>
      <c r="S9" s="8"/>
      <c r="T9" s="8"/>
      <c r="U9" s="8"/>
      <c r="V9" s="10"/>
      <c r="W9" s="11"/>
      <c r="X9" s="11"/>
      <c r="Y9" s="132"/>
      <c r="Z9" s="206"/>
    </row>
    <row r="10" spans="1:26" ht="15" customHeight="1">
      <c r="A10" s="218"/>
      <c r="B10" s="217"/>
      <c r="C10" s="216"/>
      <c r="D10" s="216"/>
      <c r="E10" s="216"/>
      <c r="F10" s="216"/>
      <c r="G10" s="216"/>
      <c r="H10" s="216"/>
      <c r="I10" s="216"/>
      <c r="J10" s="216"/>
      <c r="K10" s="216"/>
      <c r="L10" s="217"/>
      <c r="M10" s="217"/>
      <c r="N10" s="217"/>
      <c r="O10" s="8"/>
      <c r="P10" s="8"/>
      <c r="Q10" s="9"/>
      <c r="R10" s="8"/>
      <c r="S10" s="8"/>
      <c r="T10" s="8"/>
      <c r="U10" s="8"/>
      <c r="V10" s="10"/>
      <c r="W10" s="11"/>
      <c r="X10" s="11"/>
      <c r="Y10" s="132"/>
      <c r="Z10" s="206"/>
    </row>
    <row r="11" spans="1:26" ht="32.25" customHeight="1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  <c r="J11" s="3" t="s">
        <v>11</v>
      </c>
      <c r="K11" s="3" t="s">
        <v>12</v>
      </c>
      <c r="L11" s="3" t="s">
        <v>13</v>
      </c>
      <c r="M11" s="3" t="s">
        <v>14</v>
      </c>
      <c r="N11" s="2" t="s">
        <v>15</v>
      </c>
      <c r="O11" s="2" t="s">
        <v>16</v>
      </c>
      <c r="P11" s="2" t="s">
        <v>17</v>
      </c>
      <c r="Q11" s="3" t="s">
        <v>18</v>
      </c>
      <c r="R11" s="3" t="s">
        <v>19</v>
      </c>
      <c r="S11" s="2" t="s">
        <v>20</v>
      </c>
      <c r="T11" s="3" t="s">
        <v>21</v>
      </c>
      <c r="U11" s="2" t="s">
        <v>22</v>
      </c>
      <c r="V11" s="2" t="s">
        <v>23</v>
      </c>
      <c r="W11" s="4" t="s">
        <v>24</v>
      </c>
      <c r="X11" s="4" t="s">
        <v>25</v>
      </c>
      <c r="Y11" s="133" t="s">
        <v>26</v>
      </c>
      <c r="Z11" s="1" t="s">
        <v>27</v>
      </c>
    </row>
    <row r="12" spans="1:26" ht="15" hidden="1" customHeight="1">
      <c r="A12" s="12" t="s">
        <v>28</v>
      </c>
      <c r="B12" s="2">
        <v>434135166</v>
      </c>
      <c r="C12" s="2" t="s">
        <v>29</v>
      </c>
      <c r="L12" s="2" t="s">
        <v>30</v>
      </c>
      <c r="M12" s="2" t="s">
        <v>30</v>
      </c>
      <c r="N12" s="2" t="s">
        <v>30</v>
      </c>
      <c r="O12" s="2" t="s">
        <v>30</v>
      </c>
      <c r="P12" s="2" t="s">
        <v>30</v>
      </c>
      <c r="R12" s="2" t="s">
        <v>30</v>
      </c>
      <c r="S12" s="2" t="s">
        <v>30</v>
      </c>
      <c r="T12" s="2" t="s">
        <v>30</v>
      </c>
      <c r="U12" s="2" t="s">
        <v>30</v>
      </c>
      <c r="V12" s="2">
        <f>COUNTIF(L12:M12:N12:R12:O12:P12:S12:U12,"oui")</f>
        <v>9</v>
      </c>
      <c r="W12" s="6">
        <f t="shared" ref="W12:W16" si="0">SUM(100*V12)/9</f>
        <v>100</v>
      </c>
      <c r="X12" s="6"/>
      <c r="Y12" s="134"/>
      <c r="Z12" s="207" t="s">
        <v>31</v>
      </c>
    </row>
    <row r="13" spans="1:26" ht="15" hidden="1" customHeight="1">
      <c r="A13" s="12" t="s">
        <v>32</v>
      </c>
      <c r="B13" s="2">
        <v>545820094</v>
      </c>
      <c r="C13" s="2" t="s">
        <v>29</v>
      </c>
      <c r="L13" s="2" t="s">
        <v>30</v>
      </c>
      <c r="M13" s="2" t="s">
        <v>30</v>
      </c>
      <c r="N13" s="2" t="s">
        <v>30</v>
      </c>
      <c r="O13" s="2" t="s">
        <v>30</v>
      </c>
      <c r="P13" s="2" t="s">
        <v>30</v>
      </c>
      <c r="R13" s="2" t="s">
        <v>30</v>
      </c>
      <c r="S13" s="2" t="s">
        <v>30</v>
      </c>
      <c r="T13" s="2" t="s">
        <v>30</v>
      </c>
      <c r="U13" s="2" t="s">
        <v>30</v>
      </c>
      <c r="V13" s="2">
        <f>COUNTIF(L13:M13:N13:R13:O13:P13:S13:U13,"oui")</f>
        <v>9</v>
      </c>
      <c r="W13" s="4">
        <f t="shared" si="0"/>
        <v>100</v>
      </c>
      <c r="X13" s="4"/>
      <c r="Y13" s="133"/>
      <c r="Z13" s="208" t="s">
        <v>31</v>
      </c>
    </row>
    <row r="14" spans="1:26" ht="15" hidden="1" customHeight="1">
      <c r="A14" s="12" t="s">
        <v>33</v>
      </c>
      <c r="B14" s="2">
        <v>404386831</v>
      </c>
      <c r="C14" s="2" t="s">
        <v>29</v>
      </c>
      <c r="L14" s="2" t="s">
        <v>30</v>
      </c>
      <c r="M14" s="2" t="s">
        <v>30</v>
      </c>
      <c r="N14" s="2" t="s">
        <v>30</v>
      </c>
      <c r="O14" s="2" t="s">
        <v>30</v>
      </c>
      <c r="P14" s="2" t="s">
        <v>30</v>
      </c>
      <c r="R14" s="2" t="s">
        <v>30</v>
      </c>
      <c r="S14" s="2" t="s">
        <v>30</v>
      </c>
      <c r="T14" s="2" t="s">
        <v>30</v>
      </c>
      <c r="U14" s="2" t="s">
        <v>30</v>
      </c>
      <c r="V14" s="2">
        <f>COUNTIF(L14:M14:N14:R14:O14:P14:S14:U14,"oui")</f>
        <v>9</v>
      </c>
      <c r="W14" s="4">
        <f t="shared" si="0"/>
        <v>100</v>
      </c>
      <c r="X14" s="4"/>
      <c r="Y14" s="133"/>
      <c r="Z14" s="207" t="s">
        <v>31</v>
      </c>
    </row>
    <row r="15" spans="1:26" ht="15" hidden="1" customHeight="1">
      <c r="A15" s="12" t="s">
        <v>34</v>
      </c>
      <c r="B15" s="2">
        <v>490362449</v>
      </c>
      <c r="C15" s="2" t="s">
        <v>29</v>
      </c>
      <c r="L15" s="2" t="s">
        <v>30</v>
      </c>
      <c r="M15" s="2" t="s">
        <v>30</v>
      </c>
      <c r="N15" s="2" t="s">
        <v>30</v>
      </c>
      <c r="O15" s="2" t="s">
        <v>30</v>
      </c>
      <c r="P15" s="2" t="s">
        <v>30</v>
      </c>
      <c r="R15" s="2" t="s">
        <v>30</v>
      </c>
      <c r="S15" s="2" t="s">
        <v>30</v>
      </c>
      <c r="T15" s="2" t="s">
        <v>30</v>
      </c>
      <c r="U15" s="2" t="s">
        <v>30</v>
      </c>
      <c r="V15" s="2">
        <f>COUNTIF(L15:M15:N15:R15:O15:P15:S15:U15,"oui")</f>
        <v>9</v>
      </c>
      <c r="W15" s="4">
        <f t="shared" si="0"/>
        <v>100</v>
      </c>
      <c r="X15" s="4"/>
      <c r="Y15" s="133"/>
      <c r="Z15" s="207" t="s">
        <v>31</v>
      </c>
    </row>
    <row r="16" spans="1:26" ht="15" hidden="1" customHeight="1">
      <c r="A16" s="12" t="s">
        <v>35</v>
      </c>
      <c r="B16" s="2">
        <v>822870564</v>
      </c>
      <c r="L16" s="2" t="s">
        <v>30</v>
      </c>
      <c r="M16" s="2" t="s">
        <v>30</v>
      </c>
      <c r="N16" s="2" t="s">
        <v>30</v>
      </c>
      <c r="O16" s="2" t="s">
        <v>30</v>
      </c>
      <c r="P16" s="2" t="s">
        <v>30</v>
      </c>
      <c r="R16" s="2" t="s">
        <v>30</v>
      </c>
      <c r="S16" s="2" t="s">
        <v>30</v>
      </c>
      <c r="T16" s="2" t="s">
        <v>30</v>
      </c>
      <c r="U16" s="2" t="s">
        <v>30</v>
      </c>
      <c r="V16" s="2">
        <f>COUNTIF(L16:M16:N16:R16:O16:P16:S16:U16,"oui")</f>
        <v>9</v>
      </c>
      <c r="W16" s="4">
        <f t="shared" si="0"/>
        <v>100</v>
      </c>
      <c r="X16" s="4"/>
      <c r="Y16" s="133"/>
      <c r="Z16" s="207" t="s">
        <v>31</v>
      </c>
    </row>
    <row r="17" spans="1:26" ht="15" hidden="1" customHeight="1">
      <c r="A17" s="12" t="s">
        <v>36</v>
      </c>
      <c r="B17" s="2">
        <v>380779785</v>
      </c>
      <c r="C17" s="2" t="s">
        <v>37</v>
      </c>
      <c r="L17" s="2" t="s">
        <v>38</v>
      </c>
      <c r="M17" s="2" t="s">
        <v>38</v>
      </c>
      <c r="N17" s="2" t="s">
        <v>38</v>
      </c>
      <c r="O17" s="2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30</v>
      </c>
      <c r="V17" s="2">
        <f>COUNTIF(L17:M17:N17:R17:O17:P17:S17:U17,"oui")</f>
        <v>1</v>
      </c>
      <c r="W17" s="4"/>
      <c r="X17" s="4"/>
      <c r="Y17" s="133"/>
      <c r="Z17" s="209" t="s">
        <v>39</v>
      </c>
    </row>
    <row r="18" spans="1:26" ht="15" customHeight="1">
      <c r="A18" s="152" t="s">
        <v>40</v>
      </c>
      <c r="B18" s="2">
        <v>957501034</v>
      </c>
      <c r="C18" s="2" t="s">
        <v>37</v>
      </c>
      <c r="D18" s="2" t="s">
        <v>30</v>
      </c>
      <c r="E18" s="2" t="s">
        <v>41</v>
      </c>
      <c r="F18" s="2" t="s">
        <v>30</v>
      </c>
      <c r="G18" s="153" t="s">
        <v>42</v>
      </c>
      <c r="J18" s="153" t="s">
        <v>43</v>
      </c>
      <c r="K18" s="2" t="s">
        <v>43</v>
      </c>
      <c r="L18" s="2" t="s">
        <v>30</v>
      </c>
      <c r="M18" s="2" t="s">
        <v>30</v>
      </c>
      <c r="N18" s="2" t="s">
        <v>30</v>
      </c>
      <c r="O18" s="2" t="s">
        <v>30</v>
      </c>
      <c r="P18" s="2" t="s">
        <v>30</v>
      </c>
      <c r="Q18" s="2" t="s">
        <v>30</v>
      </c>
      <c r="R18" s="2" t="s">
        <v>38</v>
      </c>
      <c r="S18" s="2" t="s">
        <v>38</v>
      </c>
      <c r="T18" s="2" t="s">
        <v>38</v>
      </c>
      <c r="U18" s="2" t="s">
        <v>38</v>
      </c>
      <c r="V18" s="2">
        <f>COUNTIF(L18:M18:N18:R18:O18:P18:S18:U18,"oui")</f>
        <v>6</v>
      </c>
      <c r="W18" s="4">
        <f t="shared" ref="W18" si="1">SUM(100*V18)/10</f>
        <v>60</v>
      </c>
      <c r="X18" s="4" t="s">
        <v>44</v>
      </c>
      <c r="Y18" s="136">
        <v>45119</v>
      </c>
      <c r="Z18" s="12" t="s">
        <v>45</v>
      </c>
    </row>
    <row r="19" spans="1:26" ht="15" hidden="1" customHeight="1">
      <c r="A19" s="152" t="s">
        <v>46</v>
      </c>
      <c r="B19" s="154">
        <v>392702023</v>
      </c>
      <c r="C19" s="2" t="s">
        <v>37</v>
      </c>
      <c r="L19" s="2" t="s">
        <v>30</v>
      </c>
      <c r="M19" s="2" t="s">
        <v>30</v>
      </c>
      <c r="N19" s="2" t="s">
        <v>30</v>
      </c>
      <c r="O19" s="2" t="s">
        <v>30</v>
      </c>
      <c r="P19" s="2" t="s">
        <v>30</v>
      </c>
      <c r="R19" s="2" t="s">
        <v>30</v>
      </c>
      <c r="S19" s="2" t="s">
        <v>30</v>
      </c>
      <c r="T19" s="2" t="s">
        <v>30</v>
      </c>
      <c r="U19" s="2" t="s">
        <v>30</v>
      </c>
      <c r="V19" s="2">
        <f>COUNTIF(L19:M19:N19:R19:O19:P19:S19:U19,"oui")</f>
        <v>9</v>
      </c>
      <c r="W19" s="4">
        <f t="shared" ref="W19:W32" si="2">SUM(100*V19)/9</f>
        <v>100</v>
      </c>
      <c r="X19" s="4"/>
      <c r="Y19" s="133"/>
      <c r="Z19" s="12" t="s">
        <v>47</v>
      </c>
    </row>
    <row r="20" spans="1:26" ht="15" hidden="1" customHeight="1">
      <c r="A20" s="12" t="s">
        <v>48</v>
      </c>
      <c r="B20" s="154">
        <v>323528448</v>
      </c>
      <c r="C20" s="2" t="s">
        <v>49</v>
      </c>
      <c r="L20" s="2" t="s">
        <v>30</v>
      </c>
      <c r="M20" s="2" t="s">
        <v>30</v>
      </c>
      <c r="N20" s="2" t="s">
        <v>30</v>
      </c>
      <c r="O20" s="2" t="s">
        <v>30</v>
      </c>
      <c r="P20" s="2" t="s">
        <v>30</v>
      </c>
      <c r="R20" s="2" t="s">
        <v>30</v>
      </c>
      <c r="S20" s="2" t="s">
        <v>30</v>
      </c>
      <c r="T20" s="2" t="s">
        <v>30</v>
      </c>
      <c r="U20" s="2" t="s">
        <v>30</v>
      </c>
      <c r="V20" s="2">
        <f>COUNTIF(L20:M20:N20:R20:O20:P20:S20:U20,"oui")</f>
        <v>9</v>
      </c>
      <c r="W20" s="4">
        <f t="shared" si="2"/>
        <v>100</v>
      </c>
      <c r="X20" s="4"/>
      <c r="Y20" s="133"/>
      <c r="Z20" s="208" t="s">
        <v>31</v>
      </c>
    </row>
    <row r="21" spans="1:26" ht="15" hidden="1" customHeight="1">
      <c r="A21" s="152" t="s">
        <v>50</v>
      </c>
      <c r="B21" s="154">
        <v>241200567</v>
      </c>
      <c r="C21" s="2" t="s">
        <v>51</v>
      </c>
      <c r="L21" s="2" t="s">
        <v>30</v>
      </c>
      <c r="M21" s="2" t="s">
        <v>30</v>
      </c>
      <c r="N21" s="2" t="s">
        <v>30</v>
      </c>
      <c r="O21" s="2" t="s">
        <v>30</v>
      </c>
      <c r="P21" s="2" t="s">
        <v>30</v>
      </c>
      <c r="R21" s="2" t="s">
        <v>30</v>
      </c>
      <c r="S21" s="2" t="s">
        <v>30</v>
      </c>
      <c r="T21" s="2" t="s">
        <v>30</v>
      </c>
      <c r="U21" s="2" t="s">
        <v>30</v>
      </c>
      <c r="V21" s="2">
        <f>COUNTIF(L21:M21:N21:R21:O21:P21:S21:U21,"oui")</f>
        <v>9</v>
      </c>
      <c r="W21" s="4">
        <f t="shared" si="2"/>
        <v>100</v>
      </c>
      <c r="X21" s="4"/>
      <c r="Y21" s="133"/>
      <c r="Z21" s="210" t="s">
        <v>52</v>
      </c>
    </row>
    <row r="22" spans="1:26" ht="15" hidden="1" customHeight="1">
      <c r="A22" s="152" t="s">
        <v>53</v>
      </c>
      <c r="B22">
        <v>349872432</v>
      </c>
      <c r="C22" t="s">
        <v>37</v>
      </c>
      <c r="D22"/>
      <c r="E22"/>
      <c r="F22"/>
      <c r="G22" s="153" t="s">
        <v>42</v>
      </c>
      <c r="H22" s="153"/>
      <c r="I22" s="153"/>
      <c r="J22" s="153" t="s">
        <v>43</v>
      </c>
      <c r="K22" s="2" t="s">
        <v>54</v>
      </c>
      <c r="L22" s="2" t="s">
        <v>30</v>
      </c>
      <c r="M22" s="2" t="s">
        <v>30</v>
      </c>
      <c r="N22" s="2" t="s">
        <v>30</v>
      </c>
      <c r="O22" s="2" t="s">
        <v>30</v>
      </c>
      <c r="P22" s="2" t="s">
        <v>30</v>
      </c>
      <c r="Q22" s="2" t="s">
        <v>30</v>
      </c>
      <c r="R22" s="2" t="s">
        <v>30</v>
      </c>
      <c r="S22" s="2" t="s">
        <v>30</v>
      </c>
      <c r="T22" s="2" t="s">
        <v>30</v>
      </c>
      <c r="U22" s="2" t="s">
        <v>30</v>
      </c>
      <c r="V22" s="2">
        <f>COUNTIF(L22:M22:N22:R22:O22:P22:S22:U22,"oui")</f>
        <v>10</v>
      </c>
      <c r="W22" s="4">
        <f t="shared" ref="W22" si="3">SUM(100*V22)/10</f>
        <v>100</v>
      </c>
      <c r="X22" s="4" t="s">
        <v>55</v>
      </c>
      <c r="Y22" s="136">
        <v>45076</v>
      </c>
      <c r="Z22" s="12" t="s">
        <v>56</v>
      </c>
    </row>
    <row r="23" spans="1:26" ht="15" hidden="1" customHeight="1">
      <c r="A23" s="12" t="s">
        <v>57</v>
      </c>
      <c r="B23" s="154">
        <v>329035018</v>
      </c>
      <c r="C23" s="1" t="s">
        <v>58</v>
      </c>
      <c r="D23" s="1"/>
      <c r="E23" s="1"/>
      <c r="F23" s="1"/>
      <c r="G23" s="1"/>
      <c r="H23" s="1"/>
      <c r="I23" s="1"/>
      <c r="J23" s="1"/>
      <c r="L23" s="2" t="s">
        <v>30</v>
      </c>
      <c r="M23" s="2" t="s">
        <v>30</v>
      </c>
      <c r="N23" s="2" t="s">
        <v>30</v>
      </c>
      <c r="O23" s="2" t="s">
        <v>30</v>
      </c>
      <c r="P23" s="2" t="s">
        <v>30</v>
      </c>
      <c r="R23" s="2" t="s">
        <v>30</v>
      </c>
      <c r="S23" s="2" t="s">
        <v>30</v>
      </c>
      <c r="T23" s="2" t="s">
        <v>30</v>
      </c>
      <c r="U23" s="2" t="s">
        <v>30</v>
      </c>
      <c r="V23" s="2">
        <f>COUNTIF(L23:M23:N23:R23:O23:P23:S23:U23,"oui")</f>
        <v>9</v>
      </c>
      <c r="W23" s="4">
        <f t="shared" si="2"/>
        <v>100</v>
      </c>
      <c r="X23" s="4"/>
      <c r="Y23" s="133"/>
      <c r="Z23" s="12" t="s">
        <v>59</v>
      </c>
    </row>
    <row r="24" spans="1:26" ht="15" hidden="1" customHeight="1">
      <c r="A24" s="12" t="s">
        <v>60</v>
      </c>
      <c r="B24" s="154">
        <v>481563526</v>
      </c>
      <c r="C24" s="2" t="s">
        <v>61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R24" s="2" t="s">
        <v>30</v>
      </c>
      <c r="S24" s="2" t="s">
        <v>30</v>
      </c>
      <c r="T24" s="2" t="s">
        <v>30</v>
      </c>
      <c r="U24" s="2" t="s">
        <v>30</v>
      </c>
      <c r="V24" s="2">
        <f>COUNTIF(L24:M24:N24:R24:O24:P24:S24:U24,"oui")</f>
        <v>9</v>
      </c>
      <c r="W24" s="4">
        <f t="shared" si="2"/>
        <v>100</v>
      </c>
      <c r="X24" s="4"/>
      <c r="Y24" s="133"/>
      <c r="Z24" s="207" t="s">
        <v>31</v>
      </c>
    </row>
    <row r="25" spans="1:26" ht="15" hidden="1" customHeight="1">
      <c r="A25" s="152" t="s">
        <v>62</v>
      </c>
      <c r="B25" s="154"/>
      <c r="C25" s="1" t="s">
        <v>63</v>
      </c>
      <c r="D25" s="1"/>
      <c r="E25" s="1"/>
      <c r="F25" s="1"/>
      <c r="G25" s="1"/>
      <c r="H25" s="1"/>
      <c r="I25" s="1"/>
      <c r="J25" s="1"/>
      <c r="L25" s="2" t="s">
        <v>30</v>
      </c>
      <c r="M25" s="2" t="s">
        <v>30</v>
      </c>
      <c r="N25" s="2" t="s">
        <v>30</v>
      </c>
      <c r="O25" s="2" t="s">
        <v>30</v>
      </c>
      <c r="P25" s="2" t="s">
        <v>30</v>
      </c>
      <c r="R25" s="2" t="s">
        <v>30</v>
      </c>
      <c r="S25" s="2" t="s">
        <v>30</v>
      </c>
      <c r="T25" s="2" t="s">
        <v>30</v>
      </c>
      <c r="U25" s="2" t="s">
        <v>30</v>
      </c>
      <c r="V25" s="2">
        <f>COUNTIF(L25:M25:N25:R25:O25:P25:S25:U25,"oui")</f>
        <v>9</v>
      </c>
      <c r="W25" s="4">
        <f t="shared" si="2"/>
        <v>100</v>
      </c>
      <c r="X25" s="4"/>
      <c r="Y25" s="133"/>
      <c r="Z25" s="12" t="s">
        <v>64</v>
      </c>
    </row>
    <row r="26" spans="1:26" ht="15" customHeight="1">
      <c r="A26" s="152" t="s">
        <v>65</v>
      </c>
      <c r="B26" s="2">
        <v>437969272</v>
      </c>
      <c r="C26" s="2" t="s">
        <v>37</v>
      </c>
      <c r="D26" s="2" t="s">
        <v>30</v>
      </c>
      <c r="E26" s="2" t="s">
        <v>41</v>
      </c>
      <c r="F26" s="2" t="s">
        <v>30</v>
      </c>
      <c r="G26" s="153" t="s">
        <v>42</v>
      </c>
      <c r="J26" s="153" t="s">
        <v>43</v>
      </c>
      <c r="K26" s="2" t="s">
        <v>66</v>
      </c>
      <c r="L26" s="2" t="s">
        <v>30</v>
      </c>
      <c r="M26" s="2" t="s">
        <v>30</v>
      </c>
      <c r="N26" s="2" t="s">
        <v>30</v>
      </c>
      <c r="O26" s="2" t="s">
        <v>30</v>
      </c>
      <c r="P26" s="2" t="s">
        <v>30</v>
      </c>
      <c r="Q26" s="2" t="s">
        <v>30</v>
      </c>
      <c r="R26" s="2" t="s">
        <v>30</v>
      </c>
      <c r="S26" s="2" t="s">
        <v>38</v>
      </c>
      <c r="T26" s="2" t="s">
        <v>38</v>
      </c>
      <c r="U26" s="2" t="s">
        <v>38</v>
      </c>
      <c r="V26" s="2">
        <f>COUNTIF(L26:M26:N26:R26:O26:P26:S26:U26,"oui")</f>
        <v>7</v>
      </c>
      <c r="W26" s="4">
        <f t="shared" ref="W26:W42" si="4">SUM(100*V26)/10</f>
        <v>70</v>
      </c>
      <c r="X26" s="4" t="s">
        <v>67</v>
      </c>
      <c r="Y26" s="136">
        <v>45124</v>
      </c>
      <c r="Z26" s="210" t="s">
        <v>68</v>
      </c>
    </row>
    <row r="27" spans="1:26" ht="15" hidden="1" customHeight="1">
      <c r="A27" s="152" t="s">
        <v>69</v>
      </c>
      <c r="B27" s="154">
        <v>833494842</v>
      </c>
      <c r="C27" s="2" t="s">
        <v>70</v>
      </c>
      <c r="L27" s="2" t="s">
        <v>30</v>
      </c>
      <c r="M27" s="2" t="s">
        <v>30</v>
      </c>
      <c r="N27" s="2" t="s">
        <v>30</v>
      </c>
      <c r="O27" s="2" t="s">
        <v>30</v>
      </c>
      <c r="P27" s="2" t="s">
        <v>30</v>
      </c>
      <c r="Q27" s="2" t="s">
        <v>30</v>
      </c>
      <c r="R27" s="2" t="s">
        <v>30</v>
      </c>
      <c r="S27" s="2" t="s">
        <v>30</v>
      </c>
      <c r="T27" s="2" t="s">
        <v>30</v>
      </c>
      <c r="U27" s="2" t="s">
        <v>30</v>
      </c>
      <c r="V27" s="2">
        <f>COUNTIF(L27:R27:M27:N27:O27:R27:P27:S27:U27,"oui")</f>
        <v>10</v>
      </c>
      <c r="W27" s="4">
        <f>SUM(100*V27)/10</f>
        <v>100</v>
      </c>
      <c r="X27" s="4"/>
      <c r="Y27" s="133"/>
      <c r="Z27" s="211" t="s">
        <v>71</v>
      </c>
    </row>
    <row r="28" spans="1:26" ht="15" hidden="1" customHeight="1">
      <c r="A28" s="152" t="s">
        <v>72</v>
      </c>
      <c r="B28" s="154">
        <v>837670231</v>
      </c>
      <c r="C28" s="2" t="s">
        <v>37</v>
      </c>
      <c r="L28" s="2" t="s">
        <v>30</v>
      </c>
      <c r="M28" s="2" t="s">
        <v>30</v>
      </c>
      <c r="N28" s="2" t="s">
        <v>30</v>
      </c>
      <c r="O28" s="2" t="s">
        <v>30</v>
      </c>
      <c r="P28" s="2" t="s">
        <v>30</v>
      </c>
      <c r="Q28" s="2" t="s">
        <v>30</v>
      </c>
      <c r="R28" s="2" t="s">
        <v>30</v>
      </c>
      <c r="S28" s="2" t="s">
        <v>30</v>
      </c>
      <c r="T28" s="2" t="s">
        <v>30</v>
      </c>
      <c r="U28" s="2" t="s">
        <v>30</v>
      </c>
      <c r="V28" s="2">
        <f>COUNTIF(L28:R28:M28:N28:O28:R28:P28:S28:U28,"oui")</f>
        <v>10</v>
      </c>
      <c r="W28" s="4">
        <f t="shared" si="4"/>
        <v>100</v>
      </c>
      <c r="X28" s="4" t="s">
        <v>73</v>
      </c>
      <c r="Y28" s="136"/>
      <c r="Z28" s="12" t="s">
        <v>74</v>
      </c>
    </row>
    <row r="29" spans="1:26" ht="15" hidden="1" customHeight="1">
      <c r="A29" s="152" t="s">
        <v>75</v>
      </c>
      <c r="B29" s="2">
        <v>301292132</v>
      </c>
      <c r="C29" s="2" t="s">
        <v>37</v>
      </c>
      <c r="D29" s="2" t="s">
        <v>38</v>
      </c>
      <c r="G29" s="153" t="s">
        <v>42</v>
      </c>
      <c r="H29" s="153"/>
      <c r="I29" s="153"/>
      <c r="J29" s="153" t="s">
        <v>43</v>
      </c>
      <c r="L29" s="2" t="s">
        <v>30</v>
      </c>
      <c r="M29" s="2" t="s">
        <v>30</v>
      </c>
      <c r="N29" s="2" t="s">
        <v>30</v>
      </c>
      <c r="O29" s="2" t="s">
        <v>30</v>
      </c>
      <c r="P29" s="2" t="s">
        <v>30</v>
      </c>
      <c r="Q29" s="2" t="s">
        <v>30</v>
      </c>
      <c r="R29" s="2" t="s">
        <v>30</v>
      </c>
      <c r="S29" s="2" t="s">
        <v>30</v>
      </c>
      <c r="T29" s="2" t="s">
        <v>30</v>
      </c>
      <c r="U29" s="2" t="s">
        <v>30</v>
      </c>
      <c r="V29" s="2">
        <f>COUNTIF(L29:R29:M29:N29:O29:R29:P29:S29:U29,"oui")</f>
        <v>10</v>
      </c>
      <c r="W29" s="4">
        <f t="shared" si="4"/>
        <v>100</v>
      </c>
      <c r="X29" s="4" t="s">
        <v>76</v>
      </c>
      <c r="Y29" s="136">
        <v>45127</v>
      </c>
      <c r="Z29" s="212" t="s">
        <v>77</v>
      </c>
    </row>
    <row r="30" spans="1:26" ht="15" hidden="1" customHeight="1">
      <c r="A30" s="152" t="s">
        <v>78</v>
      </c>
      <c r="B30">
        <v>670801570</v>
      </c>
      <c r="C30" t="s">
        <v>37</v>
      </c>
      <c r="D30"/>
      <c r="E30"/>
      <c r="F30"/>
      <c r="G30" s="153" t="s">
        <v>42</v>
      </c>
      <c r="H30" s="153"/>
      <c r="I30" s="153"/>
      <c r="J30" s="153" t="s">
        <v>43</v>
      </c>
      <c r="K30" s="2" t="s">
        <v>43</v>
      </c>
      <c r="L30" s="2" t="s">
        <v>30</v>
      </c>
      <c r="M30" s="2" t="s">
        <v>30</v>
      </c>
      <c r="N30" s="2" t="s">
        <v>30</v>
      </c>
      <c r="O30" s="2" t="s">
        <v>30</v>
      </c>
      <c r="P30" s="2" t="s">
        <v>30</v>
      </c>
      <c r="Q30" s="2" t="s">
        <v>30</v>
      </c>
      <c r="R30" s="2" t="s">
        <v>30</v>
      </c>
      <c r="S30" s="2" t="s">
        <v>30</v>
      </c>
      <c r="T30" s="2" t="s">
        <v>30</v>
      </c>
      <c r="U30" s="2" t="s">
        <v>30</v>
      </c>
      <c r="V30" s="2">
        <f>COUNTIF(L30:R30:M30:N30:O30:R30:P30:S30:U30,"oui")</f>
        <v>10</v>
      </c>
      <c r="W30" s="4">
        <f t="shared" si="4"/>
        <v>100</v>
      </c>
      <c r="X30" s="4" t="s">
        <v>55</v>
      </c>
      <c r="Y30" s="136" t="s">
        <v>79</v>
      </c>
      <c r="Z30" s="210" t="s">
        <v>80</v>
      </c>
    </row>
    <row r="31" spans="1:26" ht="15" hidden="1" customHeight="1">
      <c r="A31" s="152" t="s">
        <v>81</v>
      </c>
      <c r="B31" s="154">
        <v>398815175</v>
      </c>
      <c r="C31" s="2" t="s">
        <v>37</v>
      </c>
      <c r="K31" s="2" t="s">
        <v>82</v>
      </c>
      <c r="L31" s="2" t="s">
        <v>30</v>
      </c>
      <c r="M31" s="2" t="s">
        <v>30</v>
      </c>
      <c r="N31" s="2" t="s">
        <v>30</v>
      </c>
      <c r="O31" s="2" t="s">
        <v>30</v>
      </c>
      <c r="P31" s="2" t="s">
        <v>30</v>
      </c>
      <c r="Q31" s="2" t="s">
        <v>30</v>
      </c>
      <c r="R31" s="2" t="s">
        <v>30</v>
      </c>
      <c r="S31" s="2" t="s">
        <v>30</v>
      </c>
      <c r="T31" s="2" t="s">
        <v>30</v>
      </c>
      <c r="U31" s="2" t="s">
        <v>30</v>
      </c>
      <c r="V31" s="2">
        <f>COUNTIF(L31:R31:M31:N31:O31:R31:P31:S31:U31,"oui")</f>
        <v>10</v>
      </c>
      <c r="W31" s="4">
        <f t="shared" si="4"/>
        <v>100</v>
      </c>
      <c r="X31" s="4"/>
      <c r="Y31" s="133"/>
      <c r="Z31" s="209" t="s">
        <v>83</v>
      </c>
    </row>
    <row r="32" spans="1:26" ht="15" hidden="1" customHeight="1">
      <c r="A32" s="152" t="s">
        <v>84</v>
      </c>
      <c r="B32" s="154">
        <v>190600312</v>
      </c>
      <c r="C32" s="2" t="s">
        <v>85</v>
      </c>
      <c r="L32" s="2" t="s">
        <v>30</v>
      </c>
      <c r="M32" s="2" t="s">
        <v>30</v>
      </c>
      <c r="N32" s="2" t="s">
        <v>30</v>
      </c>
      <c r="O32" s="2" t="s">
        <v>30</v>
      </c>
      <c r="P32" s="2" t="s">
        <v>30</v>
      </c>
      <c r="R32" s="2" t="s">
        <v>30</v>
      </c>
      <c r="S32" s="2" t="s">
        <v>30</v>
      </c>
      <c r="T32" s="2" t="s">
        <v>30</v>
      </c>
      <c r="U32" s="2" t="s">
        <v>30</v>
      </c>
      <c r="V32" s="2">
        <f>COUNTIF(L32:M32:N32:R32:O32:P32:S32:U32,"oui")</f>
        <v>9</v>
      </c>
      <c r="W32" s="4">
        <f t="shared" si="2"/>
        <v>100</v>
      </c>
      <c r="X32" s="4"/>
      <c r="Y32" s="133"/>
      <c r="Z32" s="12" t="s">
        <v>86</v>
      </c>
    </row>
    <row r="33" spans="1:26" ht="15" hidden="1" customHeight="1">
      <c r="A33" s="152" t="s">
        <v>87</v>
      </c>
      <c r="B33" s="2">
        <v>388942336</v>
      </c>
      <c r="C33" s="2" t="s">
        <v>37</v>
      </c>
      <c r="D33" s="2" t="s">
        <v>38</v>
      </c>
      <c r="G33" s="153" t="s">
        <v>42</v>
      </c>
      <c r="H33" s="153"/>
      <c r="I33" s="153"/>
      <c r="J33" s="153" t="s">
        <v>43</v>
      </c>
      <c r="K33" s="2" t="s">
        <v>82</v>
      </c>
      <c r="L33" s="2" t="s">
        <v>30</v>
      </c>
      <c r="M33" s="2" t="s">
        <v>30</v>
      </c>
      <c r="N33" s="2" t="s">
        <v>30</v>
      </c>
      <c r="O33" s="2" t="s">
        <v>30</v>
      </c>
      <c r="P33" s="2" t="s">
        <v>30</v>
      </c>
      <c r="Q33" s="2" t="s">
        <v>30</v>
      </c>
      <c r="R33" s="2" t="s">
        <v>30</v>
      </c>
      <c r="S33" s="2" t="s">
        <v>30</v>
      </c>
      <c r="T33" s="2" t="s">
        <v>30</v>
      </c>
      <c r="U33" s="2" t="s">
        <v>30</v>
      </c>
      <c r="V33" s="2">
        <f>COUNTIF(L33:R33:M33:N33:O33:R33:P33:S33:U33,"oui")</f>
        <v>10</v>
      </c>
      <c r="W33" s="4">
        <f t="shared" si="4"/>
        <v>100</v>
      </c>
      <c r="X33" s="4" t="s">
        <v>16</v>
      </c>
      <c r="Y33" s="136">
        <v>45126</v>
      </c>
      <c r="Z33" s="210" t="s">
        <v>88</v>
      </c>
    </row>
    <row r="34" spans="1:26" ht="15" hidden="1" customHeight="1">
      <c r="A34" s="152" t="s">
        <v>89</v>
      </c>
      <c r="B34" s="154">
        <v>511879751</v>
      </c>
      <c r="C34" s="2" t="s">
        <v>90</v>
      </c>
      <c r="L34" s="2" t="s">
        <v>30</v>
      </c>
      <c r="M34" s="2" t="s">
        <v>30</v>
      </c>
      <c r="N34" s="2" t="s">
        <v>30</v>
      </c>
      <c r="O34" s="2" t="s">
        <v>30</v>
      </c>
      <c r="P34" s="2" t="s">
        <v>30</v>
      </c>
      <c r="R34" s="2" t="s">
        <v>30</v>
      </c>
      <c r="S34" s="2" t="s">
        <v>30</v>
      </c>
      <c r="T34" s="2" t="s">
        <v>30</v>
      </c>
      <c r="U34" s="2" t="s">
        <v>30</v>
      </c>
      <c r="V34" s="2">
        <f>COUNTIF(L34:M34:N34:R34:O34:P34:S34:U34,"oui")</f>
        <v>9</v>
      </c>
      <c r="W34" s="4">
        <f t="shared" ref="W34" si="5">SUM(100*V34)/9</f>
        <v>100</v>
      </c>
      <c r="X34" s="4"/>
      <c r="Y34" s="133"/>
      <c r="Z34" s="12" t="s">
        <v>91</v>
      </c>
    </row>
    <row r="35" spans="1:26" ht="15" hidden="1" customHeight="1">
      <c r="A35" s="152" t="s">
        <v>92</v>
      </c>
      <c r="B35">
        <v>552021644</v>
      </c>
      <c r="C35" t="s">
        <v>37</v>
      </c>
      <c r="D35"/>
      <c r="E35"/>
      <c r="F35"/>
      <c r="G35" s="153" t="s">
        <v>42</v>
      </c>
      <c r="H35" s="153"/>
      <c r="I35" s="153"/>
      <c r="J35" s="153" t="s">
        <v>43</v>
      </c>
      <c r="L35" s="2" t="s">
        <v>30</v>
      </c>
      <c r="M35" s="2" t="s">
        <v>30</v>
      </c>
      <c r="N35" s="2" t="s">
        <v>30</v>
      </c>
      <c r="O35" s="2" t="s">
        <v>30</v>
      </c>
      <c r="P35" s="2" t="s">
        <v>30</v>
      </c>
      <c r="Q35" s="2" t="s">
        <v>30</v>
      </c>
      <c r="R35" s="2" t="s">
        <v>30</v>
      </c>
      <c r="S35" s="2" t="s">
        <v>30</v>
      </c>
      <c r="T35" s="2" t="s">
        <v>30</v>
      </c>
      <c r="U35" s="2" t="s">
        <v>30</v>
      </c>
      <c r="V35" s="2">
        <f>COUNTIF(L35:R35:M35:N35:O35:R35:P35:S35:U35,"oui")</f>
        <v>10</v>
      </c>
      <c r="W35" s="4">
        <f t="shared" si="4"/>
        <v>100</v>
      </c>
      <c r="X35" s="4" t="s">
        <v>55</v>
      </c>
      <c r="Y35" s="136">
        <v>45076</v>
      </c>
      <c r="Z35" s="12" t="s">
        <v>93</v>
      </c>
    </row>
    <row r="36" spans="1:26" ht="15" hidden="1" customHeight="1">
      <c r="A36" s="152" t="s">
        <v>94</v>
      </c>
      <c r="B36" s="2">
        <v>441599073</v>
      </c>
      <c r="C36" s="2" t="s">
        <v>37</v>
      </c>
      <c r="D36" s="2" t="s">
        <v>38</v>
      </c>
      <c r="G36" s="153" t="s">
        <v>95</v>
      </c>
      <c r="H36" s="153"/>
      <c r="I36" s="153"/>
      <c r="J36" s="153" t="s">
        <v>43</v>
      </c>
      <c r="K36" s="153"/>
      <c r="L36" s="2" t="s">
        <v>30</v>
      </c>
      <c r="M36" s="2" t="s">
        <v>30</v>
      </c>
      <c r="N36" s="2" t="s">
        <v>30</v>
      </c>
      <c r="O36" s="2" t="s">
        <v>30</v>
      </c>
      <c r="P36" s="2" t="s">
        <v>30</v>
      </c>
      <c r="Q36" s="2" t="s">
        <v>30</v>
      </c>
      <c r="R36" s="2" t="s">
        <v>30</v>
      </c>
      <c r="S36" s="2" t="s">
        <v>30</v>
      </c>
      <c r="T36" s="2" t="s">
        <v>30</v>
      </c>
      <c r="U36" s="2" t="s">
        <v>30</v>
      </c>
      <c r="V36" s="2">
        <f>COUNTIF(L36:R36:M36:N36:O36:R36:P36:S36:U36,"oui")</f>
        <v>10</v>
      </c>
      <c r="W36" s="4">
        <f t="shared" si="4"/>
        <v>100</v>
      </c>
      <c r="X36" s="4" t="s">
        <v>96</v>
      </c>
      <c r="Y36" s="136">
        <v>45111</v>
      </c>
      <c r="Z36" s="12" t="s">
        <v>97</v>
      </c>
    </row>
    <row r="37" spans="1:26" ht="15" hidden="1" customHeight="1">
      <c r="A37" s="152" t="s">
        <v>98</v>
      </c>
      <c r="B37" s="2">
        <v>761200740</v>
      </c>
      <c r="C37" s="2" t="s">
        <v>37</v>
      </c>
      <c r="D37" s="2" t="s">
        <v>38</v>
      </c>
      <c r="E37" s="2" t="s">
        <v>41</v>
      </c>
      <c r="F37" s="2" t="s">
        <v>30</v>
      </c>
      <c r="G37" s="153" t="s">
        <v>42</v>
      </c>
      <c r="H37" s="153"/>
      <c r="I37" s="153"/>
      <c r="J37" s="153" t="s">
        <v>95</v>
      </c>
      <c r="K37" s="153"/>
      <c r="L37" s="2" t="s">
        <v>30</v>
      </c>
      <c r="M37" s="2" t="s">
        <v>30</v>
      </c>
      <c r="N37" s="2" t="s">
        <v>30</v>
      </c>
      <c r="O37" s="2" t="s">
        <v>30</v>
      </c>
      <c r="P37" s="2" t="s">
        <v>30</v>
      </c>
      <c r="Q37" s="2" t="s">
        <v>30</v>
      </c>
      <c r="R37" s="2" t="s">
        <v>30</v>
      </c>
      <c r="S37" s="2" t="s">
        <v>30</v>
      </c>
      <c r="T37" s="2" t="s">
        <v>30</v>
      </c>
      <c r="U37" s="2" t="s">
        <v>30</v>
      </c>
      <c r="V37" s="2">
        <f>COUNTIF(L37:R37:M37:N37:O37:R37:P37:S37:U37,"oui")</f>
        <v>10</v>
      </c>
      <c r="W37" s="4">
        <f t="shared" si="4"/>
        <v>100</v>
      </c>
      <c r="X37" s="4" t="s">
        <v>99</v>
      </c>
      <c r="Y37" s="136">
        <v>45161</v>
      </c>
      <c r="Z37" s="209" t="s">
        <v>100</v>
      </c>
    </row>
    <row r="38" spans="1:26" ht="15" hidden="1" customHeight="1">
      <c r="A38" s="152" t="s">
        <v>101</v>
      </c>
      <c r="B38" s="2">
        <v>402900971</v>
      </c>
      <c r="C38" s="2" t="s">
        <v>37</v>
      </c>
      <c r="D38" s="2" t="s">
        <v>30</v>
      </c>
      <c r="E38" s="2" t="s">
        <v>41</v>
      </c>
      <c r="F38" s="2" t="s">
        <v>38</v>
      </c>
      <c r="G38" s="153" t="s">
        <v>43</v>
      </c>
      <c r="H38" s="153"/>
      <c r="I38" s="153"/>
      <c r="J38" s="153" t="s">
        <v>43</v>
      </c>
      <c r="K38" s="153"/>
      <c r="L38" s="2" t="s">
        <v>30</v>
      </c>
      <c r="M38" s="2" t="s">
        <v>30</v>
      </c>
      <c r="N38" s="2" t="s">
        <v>30</v>
      </c>
      <c r="O38" s="2" t="s">
        <v>30</v>
      </c>
      <c r="P38" s="2" t="s">
        <v>30</v>
      </c>
      <c r="Q38" s="2" t="s">
        <v>30</v>
      </c>
      <c r="R38" s="2" t="s">
        <v>30</v>
      </c>
      <c r="S38" s="2" t="s">
        <v>30</v>
      </c>
      <c r="T38" s="2" t="s">
        <v>30</v>
      </c>
      <c r="U38" s="2" t="s">
        <v>30</v>
      </c>
      <c r="V38" s="2">
        <f>COUNTIF(L38:R38:M38:N38:O38:R38:P38:S38:U38,"oui")</f>
        <v>10</v>
      </c>
      <c r="W38" s="4">
        <f t="shared" si="4"/>
        <v>100</v>
      </c>
      <c r="X38" s="4" t="s">
        <v>102</v>
      </c>
      <c r="Y38" s="136">
        <v>45124</v>
      </c>
      <c r="Z38" s="212" t="s">
        <v>103</v>
      </c>
    </row>
    <row r="39" spans="1:26" ht="15" hidden="1" customHeight="1">
      <c r="A39" s="152" t="s">
        <v>104</v>
      </c>
      <c r="B39" s="154">
        <v>342216363</v>
      </c>
      <c r="C39" s="154" t="s">
        <v>105</v>
      </c>
      <c r="D39" s="154"/>
      <c r="E39" s="154"/>
      <c r="F39" s="154"/>
      <c r="G39" s="154"/>
      <c r="H39" s="154"/>
      <c r="I39" s="154"/>
      <c r="J39" s="154"/>
      <c r="K39" s="154"/>
      <c r="L39" s="2" t="s">
        <v>30</v>
      </c>
      <c r="M39" s="2" t="s">
        <v>30</v>
      </c>
      <c r="N39" s="2" t="s">
        <v>30</v>
      </c>
      <c r="O39" s="2" t="s">
        <v>30</v>
      </c>
      <c r="P39" s="2" t="s">
        <v>30</v>
      </c>
      <c r="Q39" s="2" t="s">
        <v>30</v>
      </c>
      <c r="R39" s="2" t="s">
        <v>30</v>
      </c>
      <c r="S39" s="2" t="s">
        <v>30</v>
      </c>
      <c r="T39" s="2" t="s">
        <v>30</v>
      </c>
      <c r="U39" s="2" t="s">
        <v>30</v>
      </c>
      <c r="V39" s="2">
        <f>COUNTIF(L39:R39:M39:N39:O39:R39:P39:S39:U39,"oui")</f>
        <v>10</v>
      </c>
      <c r="W39" s="4">
        <f t="shared" si="4"/>
        <v>100</v>
      </c>
      <c r="X39" s="4" t="s">
        <v>106</v>
      </c>
      <c r="Y39" s="136"/>
      <c r="Z39" s="12" t="s">
        <v>107</v>
      </c>
    </row>
    <row r="40" spans="1:26" ht="15" hidden="1" customHeight="1">
      <c r="A40" s="152" t="s">
        <v>108</v>
      </c>
      <c r="B40" s="2">
        <v>339739054</v>
      </c>
      <c r="C40" s="2" t="s">
        <v>37</v>
      </c>
      <c r="D40" s="2" t="s">
        <v>30</v>
      </c>
      <c r="G40" s="153" t="s">
        <v>42</v>
      </c>
      <c r="H40" s="153"/>
      <c r="I40" s="153"/>
      <c r="J40" s="153" t="s">
        <v>43</v>
      </c>
      <c r="K40" s="153"/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  <c r="Q40" s="2" t="s">
        <v>30</v>
      </c>
      <c r="R40" s="2" t="s">
        <v>30</v>
      </c>
      <c r="S40" s="2" t="s">
        <v>30</v>
      </c>
      <c r="T40" s="2" t="s">
        <v>30</v>
      </c>
      <c r="U40" s="2" t="s">
        <v>30</v>
      </c>
      <c r="V40" s="2">
        <f>COUNTIF(L40:R40:M40:N40:O40:R40:P40:S40:U40,"oui")</f>
        <v>10</v>
      </c>
      <c r="W40" s="4">
        <f t="shared" si="4"/>
        <v>100</v>
      </c>
      <c r="X40" s="4" t="s">
        <v>96</v>
      </c>
      <c r="Y40" s="136">
        <v>45119</v>
      </c>
      <c r="Z40" s="212" t="s">
        <v>109</v>
      </c>
    </row>
    <row r="41" spans="1:26" ht="15" hidden="1" customHeight="1">
      <c r="A41" s="152" t="s">
        <v>110</v>
      </c>
      <c r="B41">
        <v>722004983</v>
      </c>
      <c r="C41" t="s">
        <v>37</v>
      </c>
      <c r="D41"/>
      <c r="E41"/>
      <c r="F41"/>
      <c r="G41" s="153" t="s">
        <v>42</v>
      </c>
      <c r="H41" s="153"/>
      <c r="I41" s="153"/>
      <c r="J41" s="153" t="s">
        <v>42</v>
      </c>
      <c r="K41" s="153"/>
      <c r="L41" s="2" t="s">
        <v>30</v>
      </c>
      <c r="M41" s="2" t="s">
        <v>30</v>
      </c>
      <c r="N41" s="2" t="s">
        <v>30</v>
      </c>
      <c r="O41" s="2" t="s">
        <v>30</v>
      </c>
      <c r="P41" s="2" t="s">
        <v>30</v>
      </c>
      <c r="Q41" s="2" t="s">
        <v>30</v>
      </c>
      <c r="R41" s="2" t="s">
        <v>30</v>
      </c>
      <c r="S41" s="2" t="s">
        <v>30</v>
      </c>
      <c r="T41" s="2" t="s">
        <v>30</v>
      </c>
      <c r="U41" s="2" t="s">
        <v>30</v>
      </c>
      <c r="V41" s="2">
        <f>COUNTIF(L41:R41:M41:N41:O41:R41:P41:S41:U41,"oui")</f>
        <v>10</v>
      </c>
      <c r="W41" s="4">
        <f t="shared" si="4"/>
        <v>100</v>
      </c>
      <c r="X41" s="4" t="s">
        <v>55</v>
      </c>
      <c r="Y41" s="136">
        <v>45089</v>
      </c>
      <c r="Z41" s="209" t="s">
        <v>111</v>
      </c>
    </row>
    <row r="42" spans="1:26" ht="15" customHeight="1">
      <c r="A42" s="152" t="s">
        <v>112</v>
      </c>
      <c r="B42" s="2">
        <v>217802552</v>
      </c>
      <c r="C42" s="2" t="s">
        <v>113</v>
      </c>
      <c r="D42" s="2" t="s">
        <v>38</v>
      </c>
      <c r="E42" s="2" t="s">
        <v>41</v>
      </c>
      <c r="F42" s="2" t="s">
        <v>30</v>
      </c>
      <c r="G42" s="153" t="s">
        <v>43</v>
      </c>
      <c r="J42" s="153" t="s">
        <v>43</v>
      </c>
      <c r="K42" s="2" t="s">
        <v>43</v>
      </c>
      <c r="L42" s="2" t="s">
        <v>30</v>
      </c>
      <c r="M42" s="2" t="s">
        <v>30</v>
      </c>
      <c r="N42" s="2" t="s">
        <v>30</v>
      </c>
      <c r="O42" s="2" t="s">
        <v>30</v>
      </c>
      <c r="P42" s="2" t="s">
        <v>30</v>
      </c>
      <c r="Q42" s="2" t="s">
        <v>30</v>
      </c>
      <c r="R42" s="2" t="s">
        <v>30</v>
      </c>
      <c r="S42" s="2" t="s">
        <v>38</v>
      </c>
      <c r="T42" s="2" t="s">
        <v>38</v>
      </c>
      <c r="U42" s="2" t="s">
        <v>38</v>
      </c>
      <c r="V42" s="2">
        <f>COUNTIF(L42:R42:M42:N42:O42:R42:P42:S42:U42,"oui")</f>
        <v>7</v>
      </c>
      <c r="W42" s="4">
        <f t="shared" si="4"/>
        <v>70</v>
      </c>
      <c r="X42" s="4" t="s">
        <v>114</v>
      </c>
      <c r="Y42" s="136">
        <v>45125</v>
      </c>
      <c r="Z42" s="209" t="s">
        <v>115</v>
      </c>
    </row>
    <row r="43" spans="1:26" ht="15" customHeight="1">
      <c r="A43" s="152" t="s">
        <v>116</v>
      </c>
      <c r="B43" s="2">
        <v>534319678</v>
      </c>
      <c r="C43" s="2" t="s">
        <v>37</v>
      </c>
      <c r="D43" s="2" t="s">
        <v>30</v>
      </c>
      <c r="E43" s="2" t="s">
        <v>41</v>
      </c>
      <c r="F43" s="2" t="s">
        <v>30</v>
      </c>
      <c r="G43" s="153" t="s">
        <v>117</v>
      </c>
      <c r="H43" s="2">
        <v>10</v>
      </c>
      <c r="I43" s="2">
        <v>4</v>
      </c>
      <c r="J43" s="153" t="s">
        <v>43</v>
      </c>
      <c r="K43" s="2" t="s">
        <v>66</v>
      </c>
      <c r="L43" s="2" t="s">
        <v>30</v>
      </c>
      <c r="M43" s="2" t="s">
        <v>30</v>
      </c>
      <c r="N43" s="2" t="s">
        <v>38</v>
      </c>
      <c r="O43" s="2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>
        <f>COUNTIF(L43:R43:M43:N43:O43:R43:P43:S43:U43,"oui")</f>
        <v>2</v>
      </c>
      <c r="W43" s="4">
        <f t="shared" ref="W43:W52" si="6">SUM(100*V43)/10</f>
        <v>20</v>
      </c>
      <c r="X43" s="4" t="s">
        <v>67</v>
      </c>
      <c r="Y43" s="136">
        <v>45134</v>
      </c>
      <c r="Z43" s="12" t="s">
        <v>118</v>
      </c>
    </row>
    <row r="44" spans="1:26" ht="15" customHeight="1">
      <c r="A44" s="152" t="s">
        <v>119</v>
      </c>
      <c r="B44" s="2">
        <v>443571443</v>
      </c>
      <c r="C44" s="2" t="s">
        <v>37</v>
      </c>
      <c r="D44" s="2" t="s">
        <v>30</v>
      </c>
      <c r="E44" s="2" t="s">
        <v>41</v>
      </c>
      <c r="F44" s="2" t="s">
        <v>38</v>
      </c>
      <c r="G44" s="153" t="s">
        <v>117</v>
      </c>
      <c r="H44" s="2">
        <v>6</v>
      </c>
      <c r="J44" s="153" t="s">
        <v>43</v>
      </c>
      <c r="K44" s="2" t="s">
        <v>66</v>
      </c>
      <c r="L44" s="2" t="s">
        <v>30</v>
      </c>
      <c r="M44" s="2" t="s">
        <v>30</v>
      </c>
      <c r="N44" s="2" t="s">
        <v>38</v>
      </c>
      <c r="O44" s="2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>
        <f>COUNTIF(L44:R44:M44:N44:O44:R44:P44:S44:U44,"oui")</f>
        <v>2</v>
      </c>
      <c r="W44" s="4">
        <f t="shared" si="6"/>
        <v>20</v>
      </c>
      <c r="X44" s="4" t="s">
        <v>44</v>
      </c>
      <c r="Y44" s="136">
        <v>45127</v>
      </c>
      <c r="Z44" s="212" t="s">
        <v>120</v>
      </c>
    </row>
    <row r="45" spans="1:26" ht="15" hidden="1" customHeight="1">
      <c r="A45" s="152" t="s">
        <v>121</v>
      </c>
      <c r="B45">
        <v>539211870</v>
      </c>
      <c r="C45" t="s">
        <v>37</v>
      </c>
      <c r="D45"/>
      <c r="E45"/>
      <c r="F45"/>
      <c r="G45" s="153" t="s">
        <v>42</v>
      </c>
      <c r="H45" s="153"/>
      <c r="I45" s="153"/>
      <c r="J45" s="153" t="s">
        <v>95</v>
      </c>
      <c r="K45" s="153"/>
      <c r="L45" s="2" t="s">
        <v>30</v>
      </c>
      <c r="M45" s="2" t="s">
        <v>30</v>
      </c>
      <c r="N45" s="2" t="s">
        <v>30</v>
      </c>
      <c r="O45" s="2" t="s">
        <v>30</v>
      </c>
      <c r="P45" s="2" t="s">
        <v>30</v>
      </c>
      <c r="Q45" s="2" t="s">
        <v>30</v>
      </c>
      <c r="R45" s="2" t="s">
        <v>30</v>
      </c>
      <c r="S45" s="2" t="s">
        <v>30</v>
      </c>
      <c r="T45" s="2" t="s">
        <v>30</v>
      </c>
      <c r="U45" s="2" t="s">
        <v>30</v>
      </c>
      <c r="V45" s="2">
        <f>COUNTIF(L45:R45:M45:N45:O45:R45:P45:S45:U45,"oui")</f>
        <v>10</v>
      </c>
      <c r="W45" s="2">
        <f t="shared" si="6"/>
        <v>100</v>
      </c>
      <c r="X45" s="4" t="s">
        <v>55</v>
      </c>
      <c r="Y45" s="157">
        <v>45093</v>
      </c>
      <c r="Z45" s="12" t="s">
        <v>122</v>
      </c>
    </row>
    <row r="46" spans="1:26" ht="15" customHeight="1">
      <c r="A46" s="192" t="s">
        <v>123</v>
      </c>
      <c r="B46" s="154">
        <v>341789204</v>
      </c>
      <c r="C46" s="2" t="s">
        <v>37</v>
      </c>
      <c r="D46" s="2" t="s">
        <v>38</v>
      </c>
      <c r="E46" s="2" t="s">
        <v>41</v>
      </c>
      <c r="F46" s="2" t="s">
        <v>30</v>
      </c>
      <c r="G46" s="153" t="s">
        <v>124</v>
      </c>
      <c r="J46" s="153" t="s">
        <v>43</v>
      </c>
      <c r="K46" s="2" t="s">
        <v>125</v>
      </c>
      <c r="L46" s="2" t="s">
        <v>30</v>
      </c>
      <c r="M46" s="2" t="s">
        <v>30</v>
      </c>
      <c r="N46" s="2" t="s">
        <v>30</v>
      </c>
      <c r="O46" s="2" t="s">
        <v>30</v>
      </c>
      <c r="P46" s="2" t="s">
        <v>30</v>
      </c>
      <c r="Q46" s="2" t="s">
        <v>43</v>
      </c>
      <c r="R46" s="2" t="s">
        <v>38</v>
      </c>
      <c r="S46" s="2" t="s">
        <v>38</v>
      </c>
      <c r="T46" s="2" t="s">
        <v>38</v>
      </c>
      <c r="U46" s="2" t="s">
        <v>38</v>
      </c>
      <c r="V46" s="2">
        <f>COUNTIF(L46:R46:M46:N46:O46:R46:P46:S46:U46,"oui")</f>
        <v>5</v>
      </c>
      <c r="W46" s="4">
        <f t="shared" si="6"/>
        <v>50</v>
      </c>
      <c r="X46" s="4" t="s">
        <v>126</v>
      </c>
      <c r="Y46" s="160" t="s">
        <v>127</v>
      </c>
      <c r="Z46" s="213" t="s">
        <v>128</v>
      </c>
    </row>
    <row r="47" spans="1:26" ht="15" customHeight="1">
      <c r="A47" s="193" t="s">
        <v>129</v>
      </c>
      <c r="B47" s="154">
        <v>490864790</v>
      </c>
      <c r="C47" s="2" t="s">
        <v>37</v>
      </c>
      <c r="D47" s="2" t="s">
        <v>30</v>
      </c>
      <c r="E47" s="2" t="s">
        <v>41</v>
      </c>
      <c r="F47" s="2" t="s">
        <v>30</v>
      </c>
      <c r="G47" s="153" t="s">
        <v>42</v>
      </c>
      <c r="J47" s="153" t="s">
        <v>43</v>
      </c>
      <c r="L47" s="2" t="s">
        <v>30</v>
      </c>
      <c r="M47" s="2" t="s">
        <v>30</v>
      </c>
      <c r="N47" s="3" t="s">
        <v>130</v>
      </c>
      <c r="O47" s="2" t="s">
        <v>43</v>
      </c>
      <c r="P47" s="2" t="s">
        <v>43</v>
      </c>
      <c r="Q47" s="2" t="s">
        <v>43</v>
      </c>
      <c r="R47" s="2" t="s">
        <v>43</v>
      </c>
      <c r="S47" s="2" t="s">
        <v>38</v>
      </c>
      <c r="T47" s="2" t="s">
        <v>38</v>
      </c>
      <c r="U47" s="2" t="s">
        <v>38</v>
      </c>
      <c r="V47" s="2">
        <f>COUNTIF(L47:R47:M47:N47:O47:R47:P47:S47:U47,"oui")</f>
        <v>2</v>
      </c>
      <c r="W47" s="4">
        <f t="shared" si="6"/>
        <v>20</v>
      </c>
      <c r="X47" s="4" t="s">
        <v>67</v>
      </c>
      <c r="Y47" s="160">
        <v>45169</v>
      </c>
      <c r="Z47" s="12" t="s">
        <v>131</v>
      </c>
    </row>
    <row r="48" spans="1:26" ht="15" customHeight="1">
      <c r="A48" s="152" t="s">
        <v>132</v>
      </c>
      <c r="B48" s="154">
        <v>349585240</v>
      </c>
      <c r="C48" s="2" t="s">
        <v>37</v>
      </c>
      <c r="D48" s="2" t="s">
        <v>30</v>
      </c>
      <c r="E48" s="2" t="s">
        <v>41</v>
      </c>
      <c r="F48" s="2" t="s">
        <v>30</v>
      </c>
      <c r="G48" s="153" t="s">
        <v>42</v>
      </c>
      <c r="J48" s="153" t="s">
        <v>43</v>
      </c>
      <c r="L48" s="2" t="s">
        <v>30</v>
      </c>
      <c r="M48" s="2" t="s">
        <v>30</v>
      </c>
      <c r="N48" s="2" t="s">
        <v>38</v>
      </c>
      <c r="O48" s="2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>
        <f>COUNTIF(L48:R48:M48:N48:O48:R48:P48:S48:U48,"oui")</f>
        <v>2</v>
      </c>
      <c r="W48" s="4">
        <f t="shared" si="6"/>
        <v>20</v>
      </c>
      <c r="X48" s="4" t="s">
        <v>133</v>
      </c>
      <c r="Y48" s="160">
        <v>45169</v>
      </c>
      <c r="Z48" s="12" t="s">
        <v>134</v>
      </c>
    </row>
    <row r="49" spans="1:26" ht="15" hidden="1" customHeight="1">
      <c r="A49" s="152" t="s">
        <v>135</v>
      </c>
      <c r="B49" s="154">
        <v>379834468</v>
      </c>
      <c r="C49" s="2" t="s">
        <v>37</v>
      </c>
      <c r="D49" s="2" t="s">
        <v>38</v>
      </c>
      <c r="G49" s="153" t="s">
        <v>124</v>
      </c>
      <c r="H49" s="153"/>
      <c r="I49" s="153"/>
      <c r="J49" s="153" t="s">
        <v>43</v>
      </c>
      <c r="K49" s="153"/>
      <c r="L49" s="2" t="s">
        <v>30</v>
      </c>
      <c r="M49" s="2" t="s">
        <v>30</v>
      </c>
      <c r="N49" s="2" t="s">
        <v>30</v>
      </c>
      <c r="O49" s="2" t="s">
        <v>30</v>
      </c>
      <c r="P49" s="2" t="s">
        <v>30</v>
      </c>
      <c r="Q49" s="2" t="s">
        <v>30</v>
      </c>
      <c r="R49" s="2" t="s">
        <v>30</v>
      </c>
      <c r="S49" s="2" t="s">
        <v>30</v>
      </c>
      <c r="T49" s="2" t="s">
        <v>30</v>
      </c>
      <c r="U49" s="2" t="s">
        <v>30</v>
      </c>
      <c r="V49" s="2">
        <f>COUNTIF(L49:R49:M49:N49:O49:R49:P49:S49:U49,"oui")</f>
        <v>10</v>
      </c>
      <c r="W49" s="4">
        <f t="shared" si="6"/>
        <v>100</v>
      </c>
      <c r="X49" s="4" t="s">
        <v>55</v>
      </c>
      <c r="Y49" s="160">
        <v>45117</v>
      </c>
      <c r="Z49" s="12" t="s">
        <v>136</v>
      </c>
    </row>
    <row r="50" spans="1:26" ht="15" customHeight="1">
      <c r="A50" s="191" t="s">
        <v>137</v>
      </c>
      <c r="B50" s="154">
        <v>307287193</v>
      </c>
      <c r="C50" s="2" t="s">
        <v>37</v>
      </c>
      <c r="D50" s="2" t="s">
        <v>38</v>
      </c>
      <c r="E50" s="2" t="s">
        <v>41</v>
      </c>
      <c r="F50" s="2" t="s">
        <v>30</v>
      </c>
      <c r="G50" s="153" t="s">
        <v>42</v>
      </c>
      <c r="J50" s="153" t="s">
        <v>43</v>
      </c>
      <c r="L50" s="2" t="s">
        <v>30</v>
      </c>
      <c r="M50" s="2" t="s">
        <v>30</v>
      </c>
      <c r="N50" s="2" t="s">
        <v>38</v>
      </c>
      <c r="O50" s="2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>
        <f>COUNTIF(L50:R50:M50:N50:O50:R50:P50:S50:U50,"oui")</f>
        <v>2</v>
      </c>
      <c r="W50" s="4">
        <f t="shared" si="6"/>
        <v>20</v>
      </c>
      <c r="X50" s="4" t="s">
        <v>138</v>
      </c>
      <c r="Y50" s="160">
        <v>45148</v>
      </c>
      <c r="Z50" s="12" t="s">
        <v>139</v>
      </c>
    </row>
    <row r="51" spans="1:26" ht="15" customHeight="1">
      <c r="A51" s="152" t="s">
        <v>140</v>
      </c>
      <c r="B51" s="154">
        <v>433417995</v>
      </c>
      <c r="C51" s="2" t="s">
        <v>37</v>
      </c>
      <c r="D51" s="2" t="s">
        <v>38</v>
      </c>
      <c r="E51" s="2" t="s">
        <v>141</v>
      </c>
      <c r="F51" s="2" t="s">
        <v>43</v>
      </c>
      <c r="G51" s="153" t="s">
        <v>42</v>
      </c>
      <c r="J51" s="153" t="s">
        <v>43</v>
      </c>
      <c r="L51" s="2" t="s">
        <v>30</v>
      </c>
      <c r="M51" s="2" t="s">
        <v>30</v>
      </c>
      <c r="N51" s="2" t="s">
        <v>38</v>
      </c>
      <c r="O51" s="2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>
        <f>COUNTIF(L51:R51:M51:N51:O51:R51:P51:S51:U51,"oui")</f>
        <v>2</v>
      </c>
      <c r="W51" s="4">
        <f t="shared" si="6"/>
        <v>20</v>
      </c>
      <c r="X51" s="4" t="s">
        <v>142</v>
      </c>
      <c r="Y51" s="160">
        <v>45169</v>
      </c>
      <c r="Z51" s="12" t="s">
        <v>143</v>
      </c>
    </row>
    <row r="52" spans="1:26" ht="15" hidden="1" customHeight="1">
      <c r="A52" s="152" t="s">
        <v>144</v>
      </c>
      <c r="B52" s="154">
        <v>489139436</v>
      </c>
      <c r="C52" s="2" t="s">
        <v>145</v>
      </c>
      <c r="D52" s="2" t="s">
        <v>30</v>
      </c>
      <c r="G52" s="153" t="s">
        <v>43</v>
      </c>
      <c r="H52" s="153"/>
      <c r="I52" s="153"/>
      <c r="J52" s="153" t="s">
        <v>43</v>
      </c>
      <c r="K52" s="153"/>
      <c r="L52" s="2" t="s">
        <v>30</v>
      </c>
      <c r="M52" s="2" t="s">
        <v>30</v>
      </c>
      <c r="N52" s="2" t="s">
        <v>30</v>
      </c>
      <c r="O52" s="2" t="s">
        <v>30</v>
      </c>
      <c r="P52" s="2" t="s">
        <v>30</v>
      </c>
      <c r="Q52" s="2" t="s">
        <v>30</v>
      </c>
      <c r="R52" s="2" t="s">
        <v>30</v>
      </c>
      <c r="S52" s="2" t="s">
        <v>30</v>
      </c>
      <c r="T52" s="2" t="s">
        <v>30</v>
      </c>
      <c r="U52" s="2" t="s">
        <v>30</v>
      </c>
      <c r="V52" s="2">
        <f>COUNTIF(L52:R52:M52:N52:O52:R52:P52:S52:U52,"oui")</f>
        <v>10</v>
      </c>
      <c r="W52" s="4">
        <f t="shared" si="6"/>
        <v>100</v>
      </c>
      <c r="X52" s="4" t="s">
        <v>142</v>
      </c>
      <c r="Y52" s="160">
        <v>45169</v>
      </c>
      <c r="Z52" s="12" t="s">
        <v>146</v>
      </c>
    </row>
    <row r="53" spans="1:26" ht="15" customHeight="1">
      <c r="A53" s="152" t="s">
        <v>147</v>
      </c>
      <c r="B53" s="154">
        <v>213805070</v>
      </c>
      <c r="C53" s="2" t="s">
        <v>37</v>
      </c>
      <c r="D53" s="2" t="s">
        <v>30</v>
      </c>
      <c r="G53" s="2" t="s">
        <v>148</v>
      </c>
      <c r="J53" s="153" t="s">
        <v>43</v>
      </c>
      <c r="L53" s="2" t="s">
        <v>30</v>
      </c>
      <c r="M53" s="2" t="s">
        <v>38</v>
      </c>
      <c r="N53" s="2" t="s">
        <v>38</v>
      </c>
      <c r="O53" s="2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149</v>
      </c>
      <c r="U53" s="2" t="s">
        <v>38</v>
      </c>
      <c r="V53" s="2">
        <f>COUNTIF(L53:R53:M53:N53:O53:R53:P53:S53:U53,"oui")</f>
        <v>1</v>
      </c>
      <c r="W53" s="4">
        <f t="shared" ref="W53:W106" si="7">SUM(100*V51)/10</f>
        <v>20</v>
      </c>
      <c r="X53" s="4" t="s">
        <v>142</v>
      </c>
      <c r="Y53" s="160">
        <v>45169</v>
      </c>
      <c r="Z53" s="12" t="s">
        <v>150</v>
      </c>
    </row>
    <row r="54" spans="1:26" ht="15" customHeight="1">
      <c r="A54" s="152" t="s">
        <v>151</v>
      </c>
      <c r="B54" s="154">
        <v>818964488</v>
      </c>
      <c r="C54" s="2" t="s">
        <v>37</v>
      </c>
      <c r="D54" s="2" t="s">
        <v>38</v>
      </c>
      <c r="E54" s="2" t="s">
        <v>141</v>
      </c>
      <c r="F54" s="2" t="s">
        <v>43</v>
      </c>
      <c r="G54" s="153" t="s">
        <v>124</v>
      </c>
      <c r="J54" s="153" t="s">
        <v>43</v>
      </c>
      <c r="L54" s="2" t="s">
        <v>30</v>
      </c>
      <c r="M54" s="2" t="s">
        <v>38</v>
      </c>
      <c r="N54" s="2" t="s">
        <v>38</v>
      </c>
      <c r="O54" s="2" t="s">
        <v>38</v>
      </c>
      <c r="P54" s="2" t="s">
        <v>38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2">
        <f>COUNTIF(L54:R54:M54:N54:O54:R54:P54:S54:U54,"oui")</f>
        <v>1</v>
      </c>
      <c r="W54" s="4">
        <f>SUM(100*V54)/10</f>
        <v>10</v>
      </c>
      <c r="X54" s="4" t="s">
        <v>142</v>
      </c>
      <c r="Y54" s="160">
        <v>45188</v>
      </c>
      <c r="Z54" s="12" t="s">
        <v>152</v>
      </c>
    </row>
    <row r="55" spans="1:26" ht="15" customHeight="1">
      <c r="A55" s="12" t="s">
        <v>153</v>
      </c>
      <c r="B55" s="2">
        <v>443571443</v>
      </c>
      <c r="C55" s="2" t="s">
        <v>154</v>
      </c>
      <c r="E55" s="2" t="s">
        <v>43</v>
      </c>
      <c r="F55" s="2" t="s">
        <v>43</v>
      </c>
      <c r="G55" s="2" t="s">
        <v>124</v>
      </c>
      <c r="H55" s="2">
        <v>6</v>
      </c>
      <c r="J55" s="2" t="s">
        <v>43</v>
      </c>
      <c r="K55" s="2" t="s">
        <v>43</v>
      </c>
      <c r="L55" s="2" t="s">
        <v>30</v>
      </c>
      <c r="M55" s="2" t="s">
        <v>38</v>
      </c>
      <c r="N55" s="2" t="s">
        <v>38</v>
      </c>
      <c r="O55" s="2" t="s">
        <v>38</v>
      </c>
      <c r="P55" s="2" t="s">
        <v>38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2">
        <f>COUNTIF(L55:R55:M55:N55:O55:R55:P55:S55:U55,"oui")</f>
        <v>1</v>
      </c>
      <c r="W55" s="4">
        <f t="shared" si="7"/>
        <v>10</v>
      </c>
      <c r="X55" s="4" t="s">
        <v>155</v>
      </c>
      <c r="Y55" s="133"/>
      <c r="Z55" s="12" t="s">
        <v>156</v>
      </c>
    </row>
    <row r="56" spans="1:26" ht="15" hidden="1" customHeight="1">
      <c r="A56" s="12" t="s">
        <v>157</v>
      </c>
      <c r="H56" s="2">
        <v>6</v>
      </c>
      <c r="R56" s="5"/>
      <c r="V56" s="2">
        <f>COUNTIF(L56:M56:N56:R56:O56:P56:S56:U56,"oui")</f>
        <v>0</v>
      </c>
      <c r="W56" s="4">
        <f>SUM(100*V56)/9</f>
        <v>0</v>
      </c>
      <c r="X56" s="4"/>
      <c r="Y56" s="133"/>
      <c r="Z56" s="12"/>
    </row>
    <row r="57" spans="1:26" ht="15" customHeight="1">
      <c r="A57" s="152" t="s">
        <v>158</v>
      </c>
      <c r="B57" s="154">
        <v>439907692</v>
      </c>
      <c r="C57" s="2" t="s">
        <v>154</v>
      </c>
      <c r="E57" s="2" t="s">
        <v>43</v>
      </c>
      <c r="F57" s="2" t="s">
        <v>43</v>
      </c>
      <c r="G57" s="153" t="s">
        <v>124</v>
      </c>
      <c r="H57" s="2">
        <v>15</v>
      </c>
      <c r="I57" s="2">
        <v>10</v>
      </c>
      <c r="J57" s="153" t="s">
        <v>43</v>
      </c>
      <c r="K57" s="2" t="s">
        <v>125</v>
      </c>
      <c r="L57" s="2" t="s">
        <v>38</v>
      </c>
      <c r="M57" s="2" t="s">
        <v>38</v>
      </c>
      <c r="N57" s="2" t="s">
        <v>38</v>
      </c>
      <c r="O57" s="2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>
        <f>COUNTIF(L57:R57:M57:N57:O57:R57:P57:S57:U57,"oui")</f>
        <v>0</v>
      </c>
      <c r="W57" s="4">
        <f>SUM(100*V54)/10</f>
        <v>10</v>
      </c>
      <c r="X57" s="4"/>
      <c r="Y57" s="133"/>
      <c r="Z57" s="12" t="s">
        <v>159</v>
      </c>
    </row>
    <row r="58" spans="1:26" ht="15" customHeight="1">
      <c r="A58" s="152" t="s">
        <v>160</v>
      </c>
      <c r="B58" s="154">
        <v>797668779</v>
      </c>
      <c r="C58" s="2" t="s">
        <v>113</v>
      </c>
      <c r="D58" s="2" t="s">
        <v>30</v>
      </c>
      <c r="E58" s="2" t="s">
        <v>43</v>
      </c>
      <c r="F58" s="2" t="s">
        <v>43</v>
      </c>
      <c r="G58" s="2" t="s">
        <v>161</v>
      </c>
      <c r="L58" s="2" t="s">
        <v>38</v>
      </c>
      <c r="M58" s="2" t="s">
        <v>38</v>
      </c>
      <c r="N58" s="2" t="s">
        <v>38</v>
      </c>
      <c r="O58" s="2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>
        <f>COUNTIF(L58:R58:M58:N58:O58:R58:P58:S58:U58,"oui")</f>
        <v>0</v>
      </c>
      <c r="W58" s="4">
        <f>SUM(100*V55)/10</f>
        <v>10</v>
      </c>
      <c r="X58" s="4"/>
      <c r="Y58" s="133"/>
      <c r="Z58" s="12" t="s">
        <v>162</v>
      </c>
    </row>
    <row r="59" spans="1:26" ht="15" customHeight="1">
      <c r="A59" s="152" t="s">
        <v>163</v>
      </c>
      <c r="B59" s="154">
        <v>422085480</v>
      </c>
      <c r="C59" s="2" t="s">
        <v>37</v>
      </c>
      <c r="E59" s="2" t="s">
        <v>41</v>
      </c>
      <c r="F59" s="2" t="s">
        <v>43</v>
      </c>
      <c r="G59" s="153" t="s">
        <v>117</v>
      </c>
      <c r="J59" s="153" t="s">
        <v>43</v>
      </c>
      <c r="K59" s="2" t="s">
        <v>125</v>
      </c>
      <c r="L59" s="2" t="s">
        <v>38</v>
      </c>
      <c r="M59" s="2" t="s">
        <v>38</v>
      </c>
      <c r="N59" s="2" t="s">
        <v>38</v>
      </c>
      <c r="O59" s="2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>
        <f>COUNTIF(L59:R59:M59:N59:O59:R59:P59:S59:U59,"oui")</f>
        <v>0</v>
      </c>
      <c r="W59" s="4">
        <f t="shared" si="7"/>
        <v>0</v>
      </c>
      <c r="X59" s="4"/>
      <c r="Y59" s="133"/>
      <c r="Z59" s="12" t="s">
        <v>164</v>
      </c>
    </row>
    <row r="60" spans="1:26" ht="15" customHeight="1">
      <c r="A60" s="152" t="s">
        <v>165</v>
      </c>
      <c r="B60" s="154">
        <v>824012173</v>
      </c>
      <c r="C60" s="2" t="s">
        <v>49</v>
      </c>
      <c r="D60" s="2" t="s">
        <v>38</v>
      </c>
      <c r="E60" s="2" t="s">
        <v>43</v>
      </c>
      <c r="F60" s="2" t="s">
        <v>43</v>
      </c>
      <c r="G60" s="2" t="s">
        <v>43</v>
      </c>
      <c r="H60" s="2" t="s">
        <v>43</v>
      </c>
      <c r="J60" s="2" t="s">
        <v>42</v>
      </c>
      <c r="K60" s="2" t="s">
        <v>43</v>
      </c>
      <c r="L60" s="2" t="s">
        <v>30</v>
      </c>
      <c r="M60" s="2" t="s">
        <v>30</v>
      </c>
      <c r="N60" s="2" t="s">
        <v>38</v>
      </c>
      <c r="O60" s="2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>
        <f>COUNTIF(L60:R60:M60:N60:O60:R60:P60:S60:U60,"oui")</f>
        <v>2</v>
      </c>
      <c r="W60" s="4">
        <f t="shared" si="7"/>
        <v>0</v>
      </c>
      <c r="X60" s="4"/>
      <c r="Y60" s="133"/>
      <c r="Z60" s="12" t="s">
        <v>166</v>
      </c>
    </row>
    <row r="61" spans="1:26" ht="15" customHeight="1">
      <c r="A61" s="152" t="s">
        <v>167</v>
      </c>
      <c r="B61" s="154">
        <v>443580162</v>
      </c>
      <c r="C61" s="2" t="s">
        <v>37</v>
      </c>
      <c r="D61" s="2" t="s">
        <v>38</v>
      </c>
      <c r="E61" s="2" t="s">
        <v>41</v>
      </c>
      <c r="F61" s="2" t="s">
        <v>38</v>
      </c>
      <c r="G61" s="153" t="s">
        <v>124</v>
      </c>
      <c r="H61" s="2">
        <v>6</v>
      </c>
      <c r="J61" s="2" t="s">
        <v>43</v>
      </c>
      <c r="K61" s="2" t="s">
        <v>43</v>
      </c>
      <c r="L61" s="2" t="s">
        <v>38</v>
      </c>
      <c r="M61" s="2" t="s">
        <v>38</v>
      </c>
      <c r="N61" s="2" t="s">
        <v>38</v>
      </c>
      <c r="O61" s="2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>
        <f>COUNTIF(L61:R61:M61:N61:O61:R61:P61:S61:U61,"oui")</f>
        <v>0</v>
      </c>
      <c r="W61" s="4">
        <f t="shared" si="7"/>
        <v>0</v>
      </c>
      <c r="X61" s="4" t="s">
        <v>168</v>
      </c>
      <c r="Y61" s="133"/>
      <c r="Z61" s="12" t="s">
        <v>169</v>
      </c>
    </row>
    <row r="62" spans="1:26" ht="15" hidden="1" customHeight="1">
      <c r="A62" s="12" t="s">
        <v>170</v>
      </c>
      <c r="B62" s="154"/>
      <c r="L62" s="2" t="s">
        <v>38</v>
      </c>
      <c r="M62" s="2" t="s">
        <v>38</v>
      </c>
      <c r="N62" s="2" t="s">
        <v>38</v>
      </c>
      <c r="O62" s="2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30</v>
      </c>
      <c r="V62" s="2">
        <f>COUNTIF(L62:R62:M62:N62:O62:R62:P62:S62:U62,"oui")</f>
        <v>1</v>
      </c>
      <c r="W62" s="4">
        <f t="shared" si="7"/>
        <v>20</v>
      </c>
      <c r="X62" s="4"/>
      <c r="Y62" s="133"/>
      <c r="Z62" s="12"/>
    </row>
    <row r="63" spans="1:26" ht="15" hidden="1" customHeight="1">
      <c r="A63" s="12" t="s">
        <v>170</v>
      </c>
      <c r="B63" s="154"/>
      <c r="L63" s="2" t="s">
        <v>38</v>
      </c>
      <c r="M63" s="2" t="s">
        <v>38</v>
      </c>
      <c r="N63" s="2" t="s">
        <v>38</v>
      </c>
      <c r="O63" s="2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30</v>
      </c>
      <c r="V63" s="2">
        <f>COUNTIF(L63:R63:M63:N63:O63:R63:P63:S63:U63,"oui")</f>
        <v>1</v>
      </c>
      <c r="W63" s="4">
        <f t="shared" si="7"/>
        <v>0</v>
      </c>
      <c r="X63" s="4"/>
      <c r="Y63" s="133"/>
      <c r="Z63" s="12"/>
    </row>
    <row r="64" spans="1:26" ht="15" hidden="1" customHeight="1">
      <c r="A64" s="12" t="s">
        <v>170</v>
      </c>
      <c r="B64" s="154"/>
      <c r="L64" s="2" t="s">
        <v>38</v>
      </c>
      <c r="M64" s="2" t="s">
        <v>38</v>
      </c>
      <c r="N64" s="2" t="s">
        <v>38</v>
      </c>
      <c r="O64" s="2" t="s">
        <v>38</v>
      </c>
      <c r="P64" s="2" t="s">
        <v>38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30</v>
      </c>
      <c r="V64" s="2">
        <f>COUNTIF(L64:R64:M64:N64:O64:R64:P64:S64:U64,"oui")</f>
        <v>1</v>
      </c>
      <c r="W64" s="4">
        <f t="shared" si="7"/>
        <v>10</v>
      </c>
      <c r="X64" s="4"/>
      <c r="Y64" s="133"/>
      <c r="Z64" s="12"/>
    </row>
    <row r="65" spans="1:26" ht="15" hidden="1" customHeight="1">
      <c r="A65" s="12" t="s">
        <v>170</v>
      </c>
      <c r="B65" s="154"/>
      <c r="L65" s="2" t="s">
        <v>38</v>
      </c>
      <c r="M65" s="2" t="s">
        <v>38</v>
      </c>
      <c r="N65" s="2" t="s">
        <v>38</v>
      </c>
      <c r="O65" s="2" t="s">
        <v>38</v>
      </c>
      <c r="P65" s="2" t="s">
        <v>38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30</v>
      </c>
      <c r="V65" s="2">
        <f>COUNTIF(L65:R65:M65:N65:O65:R65:P65:S65:U65,"oui")</f>
        <v>1</v>
      </c>
      <c r="W65" s="4">
        <f t="shared" si="7"/>
        <v>10</v>
      </c>
      <c r="X65" s="4"/>
      <c r="Y65" s="133"/>
      <c r="Z65" s="12"/>
    </row>
    <row r="66" spans="1:26" ht="15" hidden="1" customHeight="1">
      <c r="A66" s="12" t="s">
        <v>170</v>
      </c>
      <c r="B66" s="154"/>
      <c r="L66" s="2" t="s">
        <v>38</v>
      </c>
      <c r="M66" s="2" t="s">
        <v>38</v>
      </c>
      <c r="N66" s="2" t="s">
        <v>38</v>
      </c>
      <c r="O66" s="2" t="s">
        <v>38</v>
      </c>
      <c r="P66" s="2" t="s">
        <v>38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30</v>
      </c>
      <c r="V66" s="2">
        <f>COUNTIF(L66:R66:M66:N66:O66:R66:P66:S66:U66,"oui")</f>
        <v>1</v>
      </c>
      <c r="W66" s="4">
        <f t="shared" si="7"/>
        <v>10</v>
      </c>
      <c r="X66" s="4"/>
      <c r="Y66" s="133"/>
      <c r="Z66" s="12"/>
    </row>
    <row r="67" spans="1:26" ht="15" hidden="1" customHeight="1">
      <c r="A67" s="12" t="s">
        <v>170</v>
      </c>
      <c r="B67" s="154"/>
      <c r="L67" s="2" t="s">
        <v>38</v>
      </c>
      <c r="M67" s="2" t="s">
        <v>38</v>
      </c>
      <c r="N67" s="2" t="s">
        <v>38</v>
      </c>
      <c r="O67" s="2" t="s">
        <v>38</v>
      </c>
      <c r="P67" s="2" t="s">
        <v>38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30</v>
      </c>
      <c r="V67" s="2">
        <f>COUNTIF(L67:R67:M67:N67:O67:R67:P67:S67:U67,"oui")</f>
        <v>1</v>
      </c>
      <c r="W67" s="4">
        <f t="shared" si="7"/>
        <v>10</v>
      </c>
      <c r="X67" s="4"/>
      <c r="Y67" s="133"/>
      <c r="Z67" s="12"/>
    </row>
    <row r="68" spans="1:26" ht="15" hidden="1" customHeight="1">
      <c r="A68" s="12" t="s">
        <v>170</v>
      </c>
      <c r="B68" s="154"/>
      <c r="L68" s="2" t="s">
        <v>38</v>
      </c>
      <c r="M68" s="2" t="s">
        <v>38</v>
      </c>
      <c r="N68" s="2" t="s">
        <v>38</v>
      </c>
      <c r="O68" s="2" t="s">
        <v>38</v>
      </c>
      <c r="P68" s="2" t="s">
        <v>38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30</v>
      </c>
      <c r="V68" s="2">
        <f>COUNTIF(L68:R68:M68:N68:O68:R68:P68:S68:U68,"oui")</f>
        <v>1</v>
      </c>
      <c r="W68" s="4">
        <f t="shared" si="7"/>
        <v>10</v>
      </c>
      <c r="X68" s="4"/>
      <c r="Y68" s="133"/>
      <c r="Z68" s="12"/>
    </row>
    <row r="69" spans="1:26" ht="15" hidden="1" customHeight="1">
      <c r="A69" s="12" t="s">
        <v>170</v>
      </c>
      <c r="B69" s="154"/>
      <c r="L69" s="2" t="s">
        <v>38</v>
      </c>
      <c r="M69" s="2" t="s">
        <v>38</v>
      </c>
      <c r="N69" s="2" t="s">
        <v>38</v>
      </c>
      <c r="O69" s="2" t="s">
        <v>38</v>
      </c>
      <c r="P69" s="2" t="s">
        <v>38</v>
      </c>
      <c r="Q69" s="2" t="s">
        <v>38</v>
      </c>
      <c r="R69" s="2" t="s">
        <v>38</v>
      </c>
      <c r="S69" s="2" t="s">
        <v>38</v>
      </c>
      <c r="T69" s="2" t="s">
        <v>38</v>
      </c>
      <c r="U69" s="2" t="s">
        <v>30</v>
      </c>
      <c r="V69" s="2">
        <f>COUNTIF(L69:R69:M69:N69:O69:R69:P69:S69:U69,"oui")</f>
        <v>1</v>
      </c>
      <c r="W69" s="4">
        <f t="shared" si="7"/>
        <v>10</v>
      </c>
      <c r="X69" s="4"/>
      <c r="Y69" s="133"/>
      <c r="Z69" s="12"/>
    </row>
    <row r="70" spans="1:26" ht="15" hidden="1" customHeight="1">
      <c r="A70" s="12" t="s">
        <v>170</v>
      </c>
      <c r="B70" s="154"/>
      <c r="L70" s="2" t="s">
        <v>38</v>
      </c>
      <c r="M70" s="2" t="s">
        <v>38</v>
      </c>
      <c r="N70" s="2" t="s">
        <v>38</v>
      </c>
      <c r="O70" s="2" t="s">
        <v>38</v>
      </c>
      <c r="P70" s="2" t="s">
        <v>38</v>
      </c>
      <c r="Q70" s="2" t="s">
        <v>38</v>
      </c>
      <c r="R70" s="2" t="s">
        <v>38</v>
      </c>
      <c r="S70" s="2" t="s">
        <v>38</v>
      </c>
      <c r="T70" s="2" t="s">
        <v>38</v>
      </c>
      <c r="U70" s="2" t="s">
        <v>30</v>
      </c>
      <c r="V70" s="2">
        <f>COUNTIF(L70:R70:M70:N70:O70:R70:P70:S70:U70,"oui")</f>
        <v>1</v>
      </c>
      <c r="W70" s="4">
        <f t="shared" si="7"/>
        <v>10</v>
      </c>
      <c r="X70" s="4"/>
      <c r="Y70" s="133"/>
      <c r="Z70" s="12"/>
    </row>
    <row r="71" spans="1:26" ht="15" hidden="1" customHeight="1">
      <c r="A71" s="12" t="s">
        <v>170</v>
      </c>
      <c r="B71" s="154"/>
      <c r="L71" s="2" t="s">
        <v>38</v>
      </c>
      <c r="M71" s="2" t="s">
        <v>38</v>
      </c>
      <c r="N71" s="2" t="s">
        <v>38</v>
      </c>
      <c r="O71" s="2" t="s">
        <v>38</v>
      </c>
      <c r="P71" s="2" t="s">
        <v>38</v>
      </c>
      <c r="Q71" s="2" t="s">
        <v>38</v>
      </c>
      <c r="R71" s="2" t="s">
        <v>38</v>
      </c>
      <c r="S71" s="2" t="s">
        <v>38</v>
      </c>
      <c r="T71" s="2" t="s">
        <v>38</v>
      </c>
      <c r="U71" s="2" t="s">
        <v>30</v>
      </c>
      <c r="V71" s="2">
        <f>COUNTIF(L71:R71:M71:N71:O71:R71:P71:S71:U71,"oui")</f>
        <v>1</v>
      </c>
      <c r="W71" s="4">
        <f t="shared" si="7"/>
        <v>10</v>
      </c>
      <c r="X71" s="4"/>
      <c r="Y71" s="133"/>
      <c r="Z71" s="12"/>
    </row>
    <row r="72" spans="1:26" ht="15" hidden="1" customHeight="1">
      <c r="A72" s="12" t="s">
        <v>170</v>
      </c>
      <c r="B72" s="154"/>
      <c r="L72" s="2" t="s">
        <v>38</v>
      </c>
      <c r="M72" s="2" t="s">
        <v>38</v>
      </c>
      <c r="N72" s="2" t="s">
        <v>38</v>
      </c>
      <c r="O72" s="2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30</v>
      </c>
      <c r="V72" s="2">
        <f>COUNTIF(L72:R72:M72:N72:O72:R72:P72:S72:U72,"oui")</f>
        <v>1</v>
      </c>
      <c r="W72" s="4">
        <f t="shared" si="7"/>
        <v>10</v>
      </c>
      <c r="X72" s="4"/>
      <c r="Y72" s="133"/>
      <c r="Z72" s="12"/>
    </row>
    <row r="73" spans="1:26" ht="15" hidden="1" customHeight="1">
      <c r="A73" s="12" t="s">
        <v>170</v>
      </c>
      <c r="B73" s="154"/>
      <c r="L73" s="2" t="s">
        <v>38</v>
      </c>
      <c r="M73" s="2" t="s">
        <v>38</v>
      </c>
      <c r="N73" s="2" t="s">
        <v>38</v>
      </c>
      <c r="O73" s="2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30</v>
      </c>
      <c r="V73" s="2">
        <f>COUNTIF(L73:R73:M73:N73:O73:R73:P73:S73:U73,"oui")</f>
        <v>1</v>
      </c>
      <c r="W73" s="4">
        <f t="shared" si="7"/>
        <v>10</v>
      </c>
      <c r="X73" s="4"/>
      <c r="Y73" s="133"/>
      <c r="Z73" s="12"/>
    </row>
    <row r="74" spans="1:26" ht="15" hidden="1" customHeight="1">
      <c r="A74" s="12" t="s">
        <v>170</v>
      </c>
      <c r="B74" s="154"/>
      <c r="L74" s="2" t="s">
        <v>38</v>
      </c>
      <c r="M74" s="2" t="s">
        <v>38</v>
      </c>
      <c r="N74" s="2" t="s">
        <v>38</v>
      </c>
      <c r="O74" s="2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30</v>
      </c>
      <c r="V74" s="2">
        <f>COUNTIF(L74:R74:M74:N74:O74:R74:P74:S74:U74,"oui")</f>
        <v>1</v>
      </c>
      <c r="W74" s="4">
        <f t="shared" si="7"/>
        <v>10</v>
      </c>
      <c r="X74" s="4"/>
      <c r="Y74" s="133"/>
      <c r="Z74" s="12"/>
    </row>
    <row r="75" spans="1:26" ht="15" hidden="1" customHeight="1">
      <c r="A75" s="12" t="s">
        <v>170</v>
      </c>
      <c r="B75" s="154"/>
      <c r="L75" s="2" t="s">
        <v>38</v>
      </c>
      <c r="M75" s="2" t="s">
        <v>38</v>
      </c>
      <c r="N75" s="2" t="s">
        <v>38</v>
      </c>
      <c r="O75" s="2" t="s">
        <v>38</v>
      </c>
      <c r="P75" s="2" t="s">
        <v>38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30</v>
      </c>
      <c r="V75" s="2">
        <f>COUNTIF(L75:R75:M75:N75:O75:R75:P75:S75:U75,"oui")</f>
        <v>1</v>
      </c>
      <c r="W75" s="4">
        <f t="shared" si="7"/>
        <v>10</v>
      </c>
      <c r="X75" s="4"/>
      <c r="Y75" s="133"/>
      <c r="Z75" s="12"/>
    </row>
    <row r="76" spans="1:26" ht="15" hidden="1" customHeight="1">
      <c r="A76" s="12" t="s">
        <v>170</v>
      </c>
      <c r="B76" s="154"/>
      <c r="L76" s="2" t="s">
        <v>38</v>
      </c>
      <c r="M76" s="2" t="s">
        <v>38</v>
      </c>
      <c r="N76" s="2" t="s">
        <v>38</v>
      </c>
      <c r="O76" s="2" t="s">
        <v>38</v>
      </c>
      <c r="P76" s="2" t="s">
        <v>38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30</v>
      </c>
      <c r="V76" s="2">
        <f>COUNTIF(L76:R76:M76:N76:O76:R76:P76:S76:U76,"oui")</f>
        <v>1</v>
      </c>
      <c r="W76" s="4">
        <f t="shared" si="7"/>
        <v>10</v>
      </c>
      <c r="X76" s="4"/>
      <c r="Y76" s="133"/>
      <c r="Z76" s="12"/>
    </row>
    <row r="77" spans="1:26" ht="15" hidden="1" customHeight="1">
      <c r="A77" s="12" t="s">
        <v>170</v>
      </c>
      <c r="B77" s="154"/>
      <c r="L77" s="2" t="s">
        <v>38</v>
      </c>
      <c r="M77" s="2" t="s">
        <v>38</v>
      </c>
      <c r="N77" s="2" t="s">
        <v>38</v>
      </c>
      <c r="O77" s="2" t="s">
        <v>38</v>
      </c>
      <c r="P77" s="2" t="s">
        <v>38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30</v>
      </c>
      <c r="V77" s="2">
        <f>COUNTIF(L77:R77:M77:N77:O77:R77:P77:S77:U77,"oui")</f>
        <v>1</v>
      </c>
      <c r="W77" s="4">
        <f t="shared" si="7"/>
        <v>10</v>
      </c>
      <c r="X77" s="4"/>
      <c r="Y77" s="133"/>
      <c r="Z77" s="12"/>
    </row>
    <row r="78" spans="1:26" ht="15" hidden="1" customHeight="1">
      <c r="A78" s="12" t="s">
        <v>170</v>
      </c>
      <c r="B78" s="154"/>
      <c r="L78" s="2" t="s">
        <v>38</v>
      </c>
      <c r="M78" s="2" t="s">
        <v>38</v>
      </c>
      <c r="N78" s="2" t="s">
        <v>38</v>
      </c>
      <c r="O78" s="2" t="s">
        <v>38</v>
      </c>
      <c r="P78" s="2" t="s">
        <v>38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30</v>
      </c>
      <c r="V78" s="2">
        <f>COUNTIF(L78:R78:M78:N78:O78:R78:P78:S78:U78,"oui")</f>
        <v>1</v>
      </c>
      <c r="W78" s="4">
        <f t="shared" si="7"/>
        <v>10</v>
      </c>
      <c r="X78" s="4"/>
      <c r="Y78" s="133"/>
      <c r="Z78" s="12"/>
    </row>
    <row r="79" spans="1:26" ht="15" hidden="1" customHeight="1">
      <c r="A79" s="12" t="s">
        <v>170</v>
      </c>
      <c r="B79" s="154"/>
      <c r="L79" s="2" t="s">
        <v>38</v>
      </c>
      <c r="M79" s="2" t="s">
        <v>38</v>
      </c>
      <c r="N79" s="2" t="s">
        <v>38</v>
      </c>
      <c r="O79" s="2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30</v>
      </c>
      <c r="V79" s="2">
        <f>COUNTIF(L79:R79:M79:N79:O79:R79:P79:S79:U79,"oui")</f>
        <v>1</v>
      </c>
      <c r="W79" s="4">
        <f t="shared" si="7"/>
        <v>10</v>
      </c>
      <c r="X79" s="4"/>
      <c r="Y79" s="133"/>
      <c r="Z79" s="12"/>
    </row>
    <row r="80" spans="1:26" ht="15" hidden="1" customHeight="1">
      <c r="A80" s="12" t="s">
        <v>170</v>
      </c>
      <c r="B80" s="154"/>
      <c r="L80" s="2" t="s">
        <v>38</v>
      </c>
      <c r="M80" s="2" t="s">
        <v>38</v>
      </c>
      <c r="N80" s="2" t="s">
        <v>38</v>
      </c>
      <c r="O80" s="2" t="s">
        <v>38</v>
      </c>
      <c r="P80" s="2" t="s">
        <v>38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30</v>
      </c>
      <c r="V80" s="2">
        <f>COUNTIF(L80:R80:M80:N80:O80:R80:P80:S80:U80,"oui")</f>
        <v>1</v>
      </c>
      <c r="W80" s="4">
        <f t="shared" si="7"/>
        <v>10</v>
      </c>
      <c r="X80" s="4"/>
      <c r="Y80" s="133"/>
      <c r="Z80" s="12"/>
    </row>
    <row r="81" spans="1:26" ht="15" hidden="1" customHeight="1">
      <c r="A81" s="12" t="s">
        <v>170</v>
      </c>
      <c r="B81" s="154"/>
      <c r="L81" s="2" t="s">
        <v>38</v>
      </c>
      <c r="M81" s="2" t="s">
        <v>38</v>
      </c>
      <c r="N81" s="2" t="s">
        <v>38</v>
      </c>
      <c r="O81" s="2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30</v>
      </c>
      <c r="V81" s="2">
        <f>COUNTIF(L81:R81:M81:N81:O81:R81:P81:S81:U81,"oui")</f>
        <v>1</v>
      </c>
      <c r="W81" s="4">
        <f t="shared" si="7"/>
        <v>10</v>
      </c>
      <c r="X81" s="4"/>
      <c r="Y81" s="133"/>
      <c r="Z81" s="12"/>
    </row>
    <row r="82" spans="1:26" ht="15" hidden="1" customHeight="1">
      <c r="A82" s="12" t="s">
        <v>170</v>
      </c>
      <c r="B82" s="154"/>
      <c r="L82" s="2" t="s">
        <v>38</v>
      </c>
      <c r="M82" s="2" t="s">
        <v>38</v>
      </c>
      <c r="N82" s="2" t="s">
        <v>38</v>
      </c>
      <c r="O82" s="2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30</v>
      </c>
      <c r="V82" s="2">
        <f>COUNTIF(L82:R82:M82:N82:O82:R82:P82:S82:U82,"oui")</f>
        <v>1</v>
      </c>
      <c r="W82" s="4">
        <f t="shared" si="7"/>
        <v>10</v>
      </c>
      <c r="X82" s="4"/>
      <c r="Y82" s="133"/>
      <c r="Z82" s="12"/>
    </row>
    <row r="83" spans="1:26" ht="15" hidden="1" customHeight="1">
      <c r="A83" s="12" t="s">
        <v>170</v>
      </c>
      <c r="B83" s="154"/>
      <c r="L83" s="2" t="s">
        <v>38</v>
      </c>
      <c r="M83" s="2" t="s">
        <v>38</v>
      </c>
      <c r="N83" s="2" t="s">
        <v>38</v>
      </c>
      <c r="O83" s="2" t="s">
        <v>38</v>
      </c>
      <c r="P83" s="2" t="s">
        <v>38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30</v>
      </c>
      <c r="V83" s="2">
        <f>COUNTIF(L83:R83:M83:N83:O83:R83:P83:S83:U83,"oui")</f>
        <v>1</v>
      </c>
      <c r="W83" s="4">
        <f t="shared" si="7"/>
        <v>10</v>
      </c>
      <c r="X83" s="4"/>
      <c r="Y83" s="133"/>
      <c r="Z83" s="12"/>
    </row>
    <row r="84" spans="1:26" ht="15" hidden="1" customHeight="1">
      <c r="A84" s="12" t="s">
        <v>170</v>
      </c>
      <c r="B84" s="154"/>
      <c r="L84" s="2" t="s">
        <v>38</v>
      </c>
      <c r="M84" s="2" t="s">
        <v>38</v>
      </c>
      <c r="N84" s="2" t="s">
        <v>38</v>
      </c>
      <c r="O84" s="2" t="s">
        <v>38</v>
      </c>
      <c r="P84" s="2" t="s">
        <v>38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30</v>
      </c>
      <c r="V84" s="2">
        <f>COUNTIF(L84:R84:M84:N84:O84:R84:P84:S84:U84,"oui")</f>
        <v>1</v>
      </c>
      <c r="W84" s="4">
        <f t="shared" si="7"/>
        <v>10</v>
      </c>
      <c r="X84" s="4"/>
      <c r="Y84" s="133"/>
      <c r="Z84" s="12"/>
    </row>
    <row r="85" spans="1:26" ht="15" hidden="1" customHeight="1">
      <c r="A85" s="12" t="s">
        <v>170</v>
      </c>
      <c r="B85" s="154"/>
      <c r="L85" s="2" t="s">
        <v>38</v>
      </c>
      <c r="M85" s="2" t="s">
        <v>38</v>
      </c>
      <c r="N85" s="2" t="s">
        <v>38</v>
      </c>
      <c r="O85" s="2" t="s">
        <v>38</v>
      </c>
      <c r="P85" s="2" t="s">
        <v>38</v>
      </c>
      <c r="Q85" s="2" t="s">
        <v>38</v>
      </c>
      <c r="R85" s="2" t="s">
        <v>38</v>
      </c>
      <c r="S85" s="2" t="s">
        <v>38</v>
      </c>
      <c r="T85" s="2" t="s">
        <v>38</v>
      </c>
      <c r="U85" s="2" t="s">
        <v>30</v>
      </c>
      <c r="V85" s="2">
        <f>COUNTIF(L85:R85:M85:N85:O85:R85:P85:S85:U85,"oui")</f>
        <v>1</v>
      </c>
      <c r="W85" s="4">
        <f t="shared" si="7"/>
        <v>10</v>
      </c>
      <c r="X85" s="4"/>
      <c r="Y85" s="133"/>
      <c r="Z85" s="12"/>
    </row>
    <row r="86" spans="1:26" ht="15" hidden="1" customHeight="1">
      <c r="A86" s="12" t="s">
        <v>170</v>
      </c>
      <c r="B86" s="154"/>
      <c r="L86" s="2" t="s">
        <v>38</v>
      </c>
      <c r="M86" s="2" t="s">
        <v>38</v>
      </c>
      <c r="N86" s="2" t="s">
        <v>38</v>
      </c>
      <c r="O86" s="2" t="s">
        <v>38</v>
      </c>
      <c r="P86" s="2" t="s">
        <v>38</v>
      </c>
      <c r="Q86" s="2" t="s">
        <v>38</v>
      </c>
      <c r="R86" s="2" t="s">
        <v>38</v>
      </c>
      <c r="S86" s="2" t="s">
        <v>38</v>
      </c>
      <c r="T86" s="2" t="s">
        <v>38</v>
      </c>
      <c r="U86" s="2" t="s">
        <v>30</v>
      </c>
      <c r="V86" s="2">
        <f>COUNTIF(L86:R86:M86:N86:O86:R86:P86:S86:U86,"oui")</f>
        <v>1</v>
      </c>
      <c r="W86" s="4">
        <f t="shared" si="7"/>
        <v>10</v>
      </c>
      <c r="X86" s="4"/>
      <c r="Y86" s="133"/>
      <c r="Z86" s="12"/>
    </row>
    <row r="87" spans="1:26" ht="15" hidden="1" customHeight="1">
      <c r="A87" s="12" t="s">
        <v>170</v>
      </c>
      <c r="B87" s="154"/>
      <c r="L87" s="2" t="s">
        <v>38</v>
      </c>
      <c r="M87" s="2" t="s">
        <v>38</v>
      </c>
      <c r="N87" s="2" t="s">
        <v>38</v>
      </c>
      <c r="O87" s="2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30</v>
      </c>
      <c r="V87" s="2">
        <f>COUNTIF(L87:R87:M87:N87:O87:R87:P87:S87:U87,"oui")</f>
        <v>1</v>
      </c>
      <c r="W87" s="4">
        <f t="shared" si="7"/>
        <v>10</v>
      </c>
      <c r="X87" s="4"/>
      <c r="Y87" s="133"/>
      <c r="Z87" s="12"/>
    </row>
    <row r="88" spans="1:26" ht="15" hidden="1" customHeight="1">
      <c r="A88" s="12" t="s">
        <v>170</v>
      </c>
      <c r="B88" s="154"/>
      <c r="L88" s="2" t="s">
        <v>38</v>
      </c>
      <c r="M88" s="2" t="s">
        <v>38</v>
      </c>
      <c r="N88" s="2" t="s">
        <v>38</v>
      </c>
      <c r="O88" s="2" t="s">
        <v>38</v>
      </c>
      <c r="P88" s="2" t="s">
        <v>38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30</v>
      </c>
      <c r="V88" s="2">
        <f>COUNTIF(L88:R88:M88:N88:O88:R88:P88:S88:U88,"oui")</f>
        <v>1</v>
      </c>
      <c r="W88" s="4">
        <f t="shared" si="7"/>
        <v>10</v>
      </c>
      <c r="X88" s="4"/>
      <c r="Y88" s="133"/>
      <c r="Z88" s="12"/>
    </row>
    <row r="89" spans="1:26" ht="15" hidden="1" customHeight="1">
      <c r="A89" s="12" t="s">
        <v>170</v>
      </c>
      <c r="B89" s="154"/>
      <c r="L89" s="2" t="s">
        <v>38</v>
      </c>
      <c r="M89" s="2" t="s">
        <v>38</v>
      </c>
      <c r="N89" s="2" t="s">
        <v>38</v>
      </c>
      <c r="O89" s="2" t="s">
        <v>38</v>
      </c>
      <c r="P89" s="2" t="s">
        <v>38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30</v>
      </c>
      <c r="V89" s="2">
        <f>COUNTIF(L89:R89:M89:N89:O89:R89:P89:S89:U89,"oui")</f>
        <v>1</v>
      </c>
      <c r="W89" s="4">
        <f t="shared" si="7"/>
        <v>10</v>
      </c>
      <c r="X89" s="4"/>
      <c r="Y89" s="133"/>
      <c r="Z89" s="12"/>
    </row>
    <row r="90" spans="1:26" ht="15" hidden="1" customHeight="1">
      <c r="A90" s="12" t="s">
        <v>170</v>
      </c>
      <c r="B90" s="154"/>
      <c r="L90" s="2" t="s">
        <v>38</v>
      </c>
      <c r="M90" s="2" t="s">
        <v>38</v>
      </c>
      <c r="N90" s="2" t="s">
        <v>38</v>
      </c>
      <c r="O90" s="2" t="s">
        <v>38</v>
      </c>
      <c r="P90" s="2" t="s">
        <v>38</v>
      </c>
      <c r="Q90" s="2" t="s">
        <v>38</v>
      </c>
      <c r="R90" s="2" t="s">
        <v>38</v>
      </c>
      <c r="S90" s="2" t="s">
        <v>38</v>
      </c>
      <c r="T90" s="2" t="s">
        <v>38</v>
      </c>
      <c r="U90" s="2" t="s">
        <v>30</v>
      </c>
      <c r="V90" s="2">
        <f>COUNTIF(L90:R90:M90:N90:O90:R90:P90:S90:U90,"oui")</f>
        <v>1</v>
      </c>
      <c r="W90" s="4">
        <f t="shared" si="7"/>
        <v>10</v>
      </c>
      <c r="X90" s="4"/>
      <c r="Y90" s="133"/>
      <c r="Z90" s="12"/>
    </row>
    <row r="91" spans="1:26" ht="15" hidden="1" customHeight="1">
      <c r="A91" s="12" t="s">
        <v>170</v>
      </c>
      <c r="B91" s="154"/>
      <c r="L91" s="2" t="s">
        <v>38</v>
      </c>
      <c r="M91" s="2" t="s">
        <v>38</v>
      </c>
      <c r="N91" s="2" t="s">
        <v>38</v>
      </c>
      <c r="O91" s="2" t="s">
        <v>38</v>
      </c>
      <c r="P91" s="2" t="s">
        <v>38</v>
      </c>
      <c r="Q91" s="2" t="s">
        <v>38</v>
      </c>
      <c r="R91" s="2" t="s">
        <v>38</v>
      </c>
      <c r="S91" s="2" t="s">
        <v>38</v>
      </c>
      <c r="T91" s="2" t="s">
        <v>38</v>
      </c>
      <c r="U91" s="2" t="s">
        <v>30</v>
      </c>
      <c r="V91" s="2">
        <f>COUNTIF(L91:R91:M91:N91:O91:R91:P91:S91:U91,"oui")</f>
        <v>1</v>
      </c>
      <c r="W91" s="4">
        <f t="shared" si="7"/>
        <v>10</v>
      </c>
      <c r="X91" s="4"/>
      <c r="Y91" s="133"/>
      <c r="Z91" s="12"/>
    </row>
    <row r="92" spans="1:26" ht="15" hidden="1" customHeight="1">
      <c r="A92" s="12" t="s">
        <v>170</v>
      </c>
      <c r="B92" s="154"/>
      <c r="L92" s="2" t="s">
        <v>38</v>
      </c>
      <c r="M92" s="2" t="s">
        <v>38</v>
      </c>
      <c r="N92" s="2" t="s">
        <v>38</v>
      </c>
      <c r="O92" s="2" t="s">
        <v>38</v>
      </c>
      <c r="P92" s="2" t="s">
        <v>38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30</v>
      </c>
      <c r="V92" s="2">
        <f>COUNTIF(L92:R92:M92:N92:O92:R92:P92:S92:U92,"oui")</f>
        <v>1</v>
      </c>
      <c r="W92" s="4">
        <f t="shared" si="7"/>
        <v>10</v>
      </c>
      <c r="X92" s="4"/>
      <c r="Y92" s="133"/>
      <c r="Z92" s="12"/>
    </row>
    <row r="93" spans="1:26" ht="15" hidden="1" customHeight="1">
      <c r="A93" s="12" t="s">
        <v>170</v>
      </c>
      <c r="B93" s="154"/>
      <c r="L93" s="2" t="s">
        <v>38</v>
      </c>
      <c r="M93" s="2" t="s">
        <v>38</v>
      </c>
      <c r="N93" s="2" t="s">
        <v>38</v>
      </c>
      <c r="O93" s="2" t="s">
        <v>38</v>
      </c>
      <c r="P93" s="2" t="s">
        <v>38</v>
      </c>
      <c r="Q93" s="2" t="s">
        <v>38</v>
      </c>
      <c r="R93" s="2" t="s">
        <v>38</v>
      </c>
      <c r="S93" s="2" t="s">
        <v>38</v>
      </c>
      <c r="T93" s="2" t="s">
        <v>38</v>
      </c>
      <c r="U93" s="2" t="s">
        <v>30</v>
      </c>
      <c r="V93" s="2">
        <f>COUNTIF(L93:R93:M93:N93:O93:R93:P93:S93:U93,"oui")</f>
        <v>1</v>
      </c>
      <c r="W93" s="4">
        <f t="shared" si="7"/>
        <v>10</v>
      </c>
      <c r="X93" s="4"/>
      <c r="Y93" s="133"/>
      <c r="Z93" s="12"/>
    </row>
    <row r="94" spans="1:26" ht="15" hidden="1" customHeight="1">
      <c r="A94" s="12" t="s">
        <v>170</v>
      </c>
      <c r="B94" s="154"/>
      <c r="L94" s="2" t="s">
        <v>38</v>
      </c>
      <c r="M94" s="2" t="s">
        <v>38</v>
      </c>
      <c r="N94" s="2" t="s">
        <v>38</v>
      </c>
      <c r="O94" s="2" t="s">
        <v>38</v>
      </c>
      <c r="P94" s="2" t="s">
        <v>38</v>
      </c>
      <c r="Q94" s="2" t="s">
        <v>38</v>
      </c>
      <c r="R94" s="2" t="s">
        <v>38</v>
      </c>
      <c r="S94" s="2" t="s">
        <v>38</v>
      </c>
      <c r="T94" s="2" t="s">
        <v>38</v>
      </c>
      <c r="U94" s="2" t="s">
        <v>30</v>
      </c>
      <c r="V94" s="2">
        <f>COUNTIF(L94:R94:M94:N94:O94:R94:P94:S94:U94,"oui")</f>
        <v>1</v>
      </c>
      <c r="W94" s="4">
        <f t="shared" si="7"/>
        <v>10</v>
      </c>
      <c r="X94" s="4"/>
      <c r="Y94" s="133"/>
      <c r="Z94" s="12"/>
    </row>
    <row r="95" spans="1:26" ht="15" hidden="1" customHeight="1">
      <c r="A95" s="12" t="s">
        <v>170</v>
      </c>
      <c r="B95" s="154"/>
      <c r="L95" s="2" t="s">
        <v>38</v>
      </c>
      <c r="M95" s="2" t="s">
        <v>38</v>
      </c>
      <c r="N95" s="2" t="s">
        <v>38</v>
      </c>
      <c r="O95" s="2" t="s">
        <v>38</v>
      </c>
      <c r="P95" s="2" t="s">
        <v>38</v>
      </c>
      <c r="Q95" s="2" t="s">
        <v>38</v>
      </c>
      <c r="R95" s="2" t="s">
        <v>38</v>
      </c>
      <c r="S95" s="2" t="s">
        <v>38</v>
      </c>
      <c r="T95" s="2" t="s">
        <v>38</v>
      </c>
      <c r="U95" s="2" t="s">
        <v>30</v>
      </c>
      <c r="V95" s="2">
        <f>COUNTIF(L95:R95:M95:N95:O95:R95:P95:S95:U95,"oui")</f>
        <v>1</v>
      </c>
      <c r="W95" s="4">
        <f t="shared" si="7"/>
        <v>10</v>
      </c>
      <c r="X95" s="4"/>
      <c r="Y95" s="133"/>
      <c r="Z95" s="12"/>
    </row>
    <row r="96" spans="1:26" ht="15" hidden="1" customHeight="1">
      <c r="A96" s="12" t="s">
        <v>170</v>
      </c>
      <c r="B96" s="154"/>
      <c r="L96" s="2" t="s">
        <v>38</v>
      </c>
      <c r="M96" s="2" t="s">
        <v>38</v>
      </c>
      <c r="N96" s="2" t="s">
        <v>38</v>
      </c>
      <c r="O96" s="2" t="s">
        <v>38</v>
      </c>
      <c r="P96" s="2" t="s">
        <v>38</v>
      </c>
      <c r="Q96" s="2" t="s">
        <v>38</v>
      </c>
      <c r="R96" s="2" t="s">
        <v>38</v>
      </c>
      <c r="S96" s="2" t="s">
        <v>38</v>
      </c>
      <c r="T96" s="2" t="s">
        <v>38</v>
      </c>
      <c r="U96" s="2" t="s">
        <v>30</v>
      </c>
      <c r="V96" s="2">
        <f>COUNTIF(L96:R96:M96:N96:O96:R96:P96:S96:U96,"oui")</f>
        <v>1</v>
      </c>
      <c r="W96" s="4">
        <f t="shared" si="7"/>
        <v>10</v>
      </c>
      <c r="X96" s="4"/>
      <c r="Y96" s="133"/>
      <c r="Z96" s="12"/>
    </row>
    <row r="97" spans="1:26" ht="15" hidden="1" customHeight="1">
      <c r="A97" s="12" t="s">
        <v>170</v>
      </c>
      <c r="B97" s="154"/>
      <c r="L97" s="2" t="s">
        <v>38</v>
      </c>
      <c r="M97" s="2" t="s">
        <v>38</v>
      </c>
      <c r="N97" s="2" t="s">
        <v>38</v>
      </c>
      <c r="O97" s="2" t="s">
        <v>38</v>
      </c>
      <c r="P97" s="2" t="s">
        <v>38</v>
      </c>
      <c r="Q97" s="2" t="s">
        <v>38</v>
      </c>
      <c r="R97" s="2" t="s">
        <v>38</v>
      </c>
      <c r="S97" s="2" t="s">
        <v>38</v>
      </c>
      <c r="T97" s="2" t="s">
        <v>38</v>
      </c>
      <c r="U97" s="2" t="s">
        <v>30</v>
      </c>
      <c r="V97" s="2">
        <f>COUNTIF(L97:R97:M97:N97:O97:R97:P97:S97:U97,"oui")</f>
        <v>1</v>
      </c>
      <c r="W97" s="4">
        <f t="shared" si="7"/>
        <v>10</v>
      </c>
      <c r="X97" s="4"/>
      <c r="Y97" s="133"/>
      <c r="Z97" s="12"/>
    </row>
    <row r="98" spans="1:26" ht="15" hidden="1" customHeight="1">
      <c r="A98" s="12" t="s">
        <v>170</v>
      </c>
      <c r="B98" s="154"/>
      <c r="L98" s="2" t="s">
        <v>38</v>
      </c>
      <c r="M98" s="2" t="s">
        <v>38</v>
      </c>
      <c r="N98" s="2" t="s">
        <v>38</v>
      </c>
      <c r="O98" s="2" t="s">
        <v>38</v>
      </c>
      <c r="P98" s="2" t="s">
        <v>38</v>
      </c>
      <c r="Q98" s="2" t="s">
        <v>38</v>
      </c>
      <c r="R98" s="2" t="s">
        <v>38</v>
      </c>
      <c r="S98" s="2" t="s">
        <v>38</v>
      </c>
      <c r="T98" s="2" t="s">
        <v>38</v>
      </c>
      <c r="U98" s="2" t="s">
        <v>30</v>
      </c>
      <c r="V98" s="2">
        <f>COUNTIF(L98:R98:M98:N98:O98:R98:P98:S98:U98,"oui")</f>
        <v>1</v>
      </c>
      <c r="W98" s="4">
        <f t="shared" si="7"/>
        <v>10</v>
      </c>
      <c r="X98" s="4"/>
      <c r="Y98" s="133"/>
      <c r="Z98" s="12"/>
    </row>
    <row r="99" spans="1:26" ht="15" hidden="1" customHeight="1">
      <c r="A99" s="12" t="s">
        <v>170</v>
      </c>
      <c r="B99" s="154"/>
      <c r="L99" s="2" t="s">
        <v>38</v>
      </c>
      <c r="M99" s="2" t="s">
        <v>38</v>
      </c>
      <c r="N99" s="2" t="s">
        <v>38</v>
      </c>
      <c r="O99" s="2" t="s">
        <v>38</v>
      </c>
      <c r="P99" s="2" t="s">
        <v>38</v>
      </c>
      <c r="Q99" s="2" t="s">
        <v>38</v>
      </c>
      <c r="R99" s="2" t="s">
        <v>38</v>
      </c>
      <c r="S99" s="2" t="s">
        <v>38</v>
      </c>
      <c r="T99" s="2" t="s">
        <v>38</v>
      </c>
      <c r="U99" s="2" t="s">
        <v>30</v>
      </c>
      <c r="V99" s="2">
        <f>COUNTIF(L99:R99:M99:N99:O99:R99:P99:S99:U99,"oui")</f>
        <v>1</v>
      </c>
      <c r="W99" s="4">
        <f t="shared" si="7"/>
        <v>10</v>
      </c>
      <c r="X99" s="4"/>
      <c r="Y99" s="133"/>
      <c r="Z99" s="12"/>
    </row>
    <row r="100" spans="1:26" ht="15" hidden="1" customHeight="1">
      <c r="A100" s="12" t="s">
        <v>170</v>
      </c>
      <c r="B100" s="154"/>
      <c r="L100" s="2" t="s">
        <v>38</v>
      </c>
      <c r="M100" s="2" t="s">
        <v>38</v>
      </c>
      <c r="N100" s="2" t="s">
        <v>38</v>
      </c>
      <c r="O100" s="2" t="s">
        <v>38</v>
      </c>
      <c r="P100" s="2" t="s">
        <v>38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30</v>
      </c>
      <c r="V100" s="2">
        <f>COUNTIF(L100:R100:M100:N100:O100:R100:P100:S100:U100,"oui")</f>
        <v>1</v>
      </c>
      <c r="W100" s="4">
        <f t="shared" si="7"/>
        <v>10</v>
      </c>
      <c r="X100" s="4"/>
      <c r="Y100" s="133"/>
      <c r="Z100" s="12"/>
    </row>
    <row r="101" spans="1:26" ht="15" hidden="1" customHeight="1">
      <c r="A101" s="12" t="s">
        <v>170</v>
      </c>
      <c r="B101" s="154"/>
      <c r="L101" s="2" t="s">
        <v>38</v>
      </c>
      <c r="M101" s="2" t="s">
        <v>38</v>
      </c>
      <c r="N101" s="2" t="s">
        <v>38</v>
      </c>
      <c r="O101" s="2" t="s">
        <v>38</v>
      </c>
      <c r="P101" s="2" t="s">
        <v>38</v>
      </c>
      <c r="Q101" s="2" t="s">
        <v>38</v>
      </c>
      <c r="R101" s="2" t="s">
        <v>38</v>
      </c>
      <c r="S101" s="2" t="s">
        <v>38</v>
      </c>
      <c r="T101" s="2" t="s">
        <v>38</v>
      </c>
      <c r="U101" s="2" t="s">
        <v>30</v>
      </c>
      <c r="V101" s="2">
        <f>COUNTIF(L101:R101:M101:N101:O101:R101:P101:S101:U101,"oui")</f>
        <v>1</v>
      </c>
      <c r="W101" s="4">
        <f t="shared" si="7"/>
        <v>10</v>
      </c>
      <c r="X101" s="4"/>
      <c r="Y101" s="133"/>
      <c r="Z101" s="12"/>
    </row>
    <row r="102" spans="1:26" ht="15" hidden="1" customHeight="1">
      <c r="A102" s="12" t="s">
        <v>170</v>
      </c>
      <c r="B102" s="154"/>
      <c r="L102" s="2" t="s">
        <v>38</v>
      </c>
      <c r="M102" s="2" t="s">
        <v>38</v>
      </c>
      <c r="N102" s="2" t="s">
        <v>38</v>
      </c>
      <c r="O102" s="2" t="s">
        <v>38</v>
      </c>
      <c r="P102" s="2" t="s">
        <v>38</v>
      </c>
      <c r="Q102" s="2" t="s">
        <v>38</v>
      </c>
      <c r="R102" s="2" t="s">
        <v>38</v>
      </c>
      <c r="S102" s="2" t="s">
        <v>38</v>
      </c>
      <c r="T102" s="2" t="s">
        <v>38</v>
      </c>
      <c r="U102" s="2" t="s">
        <v>30</v>
      </c>
      <c r="V102" s="2">
        <f>COUNTIF(L102:R102:M102:N102:O102:R102:P102:S102:U102,"oui")</f>
        <v>1</v>
      </c>
      <c r="W102" s="4">
        <f t="shared" si="7"/>
        <v>10</v>
      </c>
      <c r="X102" s="4"/>
      <c r="Y102" s="133"/>
      <c r="Z102" s="12"/>
    </row>
    <row r="103" spans="1:26" ht="15" hidden="1" customHeight="1">
      <c r="A103" s="12" t="s">
        <v>170</v>
      </c>
      <c r="B103" s="154"/>
      <c r="L103" s="2" t="s">
        <v>38</v>
      </c>
      <c r="M103" s="2" t="s">
        <v>38</v>
      </c>
      <c r="N103" s="2" t="s">
        <v>38</v>
      </c>
      <c r="O103" s="2" t="s">
        <v>38</v>
      </c>
      <c r="P103" s="2" t="s">
        <v>38</v>
      </c>
      <c r="Q103" s="2" t="s">
        <v>38</v>
      </c>
      <c r="R103" s="2" t="s">
        <v>38</v>
      </c>
      <c r="S103" s="2" t="s">
        <v>38</v>
      </c>
      <c r="T103" s="2" t="s">
        <v>38</v>
      </c>
      <c r="U103" s="2" t="s">
        <v>30</v>
      </c>
      <c r="V103" s="2">
        <f>COUNTIF(L103:R103:M103:N103:O103:R103:P103:S103:U103,"oui")</f>
        <v>1</v>
      </c>
      <c r="W103" s="4">
        <f t="shared" si="7"/>
        <v>10</v>
      </c>
      <c r="X103" s="4"/>
      <c r="Y103" s="133"/>
      <c r="Z103" s="12"/>
    </row>
    <row r="104" spans="1:26" ht="15" hidden="1" customHeight="1">
      <c r="A104" s="12" t="s">
        <v>170</v>
      </c>
      <c r="B104" s="154"/>
      <c r="L104" s="2" t="s">
        <v>38</v>
      </c>
      <c r="M104" s="2" t="s">
        <v>38</v>
      </c>
      <c r="N104" s="2" t="s">
        <v>38</v>
      </c>
      <c r="O104" s="2" t="s">
        <v>38</v>
      </c>
      <c r="P104" s="2" t="s">
        <v>38</v>
      </c>
      <c r="Q104" s="2" t="s">
        <v>38</v>
      </c>
      <c r="R104" s="2" t="s">
        <v>38</v>
      </c>
      <c r="S104" s="2" t="s">
        <v>38</v>
      </c>
      <c r="T104" s="2" t="s">
        <v>38</v>
      </c>
      <c r="U104" s="2" t="s">
        <v>30</v>
      </c>
      <c r="V104" s="2">
        <f>COUNTIF(L104:R104:M104:N104:O104:R104:P104:S104:U104,"oui")</f>
        <v>1</v>
      </c>
      <c r="W104" s="4">
        <f t="shared" si="7"/>
        <v>10</v>
      </c>
      <c r="X104" s="4"/>
      <c r="Y104" s="133"/>
      <c r="Z104" s="12"/>
    </row>
    <row r="105" spans="1:26" ht="15" hidden="1" customHeight="1">
      <c r="A105" s="12" t="s">
        <v>170</v>
      </c>
      <c r="B105" s="154"/>
      <c r="L105" s="2" t="s">
        <v>38</v>
      </c>
      <c r="M105" s="2" t="s">
        <v>38</v>
      </c>
      <c r="N105" s="2" t="s">
        <v>38</v>
      </c>
      <c r="O105" s="2" t="s">
        <v>38</v>
      </c>
      <c r="P105" s="2" t="s">
        <v>38</v>
      </c>
      <c r="Q105" s="2" t="s">
        <v>38</v>
      </c>
      <c r="R105" s="2" t="s">
        <v>38</v>
      </c>
      <c r="S105" s="2" t="s">
        <v>38</v>
      </c>
      <c r="T105" s="2" t="s">
        <v>38</v>
      </c>
      <c r="U105" s="2" t="s">
        <v>30</v>
      </c>
      <c r="V105" s="2">
        <f>COUNTIF(L105:R105:M105:N105:O105:R105:P105:S105:U105,"oui")</f>
        <v>1</v>
      </c>
      <c r="W105" s="4">
        <f t="shared" si="7"/>
        <v>10</v>
      </c>
      <c r="X105" s="4"/>
      <c r="Y105" s="133"/>
      <c r="Z105" s="12"/>
    </row>
    <row r="106" spans="1:26" ht="15" hidden="1" customHeight="1">
      <c r="A106" s="12" t="s">
        <v>170</v>
      </c>
      <c r="B106" s="154"/>
      <c r="L106" s="2" t="s">
        <v>38</v>
      </c>
      <c r="M106" s="2" t="s">
        <v>38</v>
      </c>
      <c r="N106" s="2" t="s">
        <v>38</v>
      </c>
      <c r="O106" s="2" t="s">
        <v>38</v>
      </c>
      <c r="P106" s="2" t="s">
        <v>38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30</v>
      </c>
      <c r="V106" s="2">
        <f>COUNTIF(L106:R106:M106:N106:O106:R106:P106:S106:U106,"oui")</f>
        <v>1</v>
      </c>
      <c r="W106" s="4">
        <f t="shared" si="7"/>
        <v>10</v>
      </c>
      <c r="X106" s="4"/>
      <c r="Y106" s="133"/>
      <c r="Z106" s="12"/>
    </row>
    <row r="107" spans="1:26" ht="15" hidden="1" customHeight="1">
      <c r="A107" s="12" t="s">
        <v>170</v>
      </c>
      <c r="B107" s="154"/>
      <c r="L107" s="2" t="s">
        <v>38</v>
      </c>
      <c r="M107" s="2" t="s">
        <v>38</v>
      </c>
      <c r="N107" s="2" t="s">
        <v>38</v>
      </c>
      <c r="O107" s="2" t="s">
        <v>38</v>
      </c>
      <c r="P107" s="2" t="s">
        <v>38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30</v>
      </c>
      <c r="V107" s="2">
        <f>COUNTIF(L107:R107:M107:N107:O107:R107:P107:S107:U107,"oui")</f>
        <v>1</v>
      </c>
      <c r="W107" s="4">
        <f t="shared" ref="W107:W168" si="8">SUM(100*V105)/10</f>
        <v>10</v>
      </c>
      <c r="X107" s="4"/>
      <c r="Y107" s="133"/>
      <c r="Z107" s="12"/>
    </row>
    <row r="108" spans="1:26" ht="15" hidden="1" customHeight="1">
      <c r="A108" s="12" t="s">
        <v>170</v>
      </c>
      <c r="B108" s="154"/>
      <c r="L108" s="2" t="s">
        <v>38</v>
      </c>
      <c r="M108" s="2" t="s">
        <v>38</v>
      </c>
      <c r="N108" s="2" t="s">
        <v>38</v>
      </c>
      <c r="O108" s="2" t="s">
        <v>38</v>
      </c>
      <c r="P108" s="2" t="s">
        <v>38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30</v>
      </c>
      <c r="V108" s="2">
        <f>COUNTIF(L108:R108:M108:N108:O108:R108:P108:S108:U108,"oui")</f>
        <v>1</v>
      </c>
      <c r="W108" s="4">
        <f t="shared" si="8"/>
        <v>10</v>
      </c>
      <c r="X108" s="4"/>
      <c r="Y108" s="133"/>
      <c r="Z108" s="12"/>
    </row>
    <row r="109" spans="1:26" ht="15" hidden="1" customHeight="1">
      <c r="A109" s="12" t="s">
        <v>170</v>
      </c>
      <c r="B109" s="154"/>
      <c r="L109" s="2" t="s">
        <v>38</v>
      </c>
      <c r="M109" s="2" t="s">
        <v>38</v>
      </c>
      <c r="N109" s="2" t="s">
        <v>38</v>
      </c>
      <c r="O109" s="2" t="s">
        <v>38</v>
      </c>
      <c r="P109" s="2" t="s">
        <v>38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30</v>
      </c>
      <c r="V109" s="2">
        <f>COUNTIF(L109:R109:M109:N109:O109:R109:P109:S109:U109,"oui")</f>
        <v>1</v>
      </c>
      <c r="W109" s="4">
        <f t="shared" si="8"/>
        <v>10</v>
      </c>
      <c r="X109" s="4"/>
      <c r="Y109" s="133"/>
      <c r="Z109" s="12"/>
    </row>
    <row r="110" spans="1:26" ht="15" hidden="1" customHeight="1">
      <c r="A110" s="12" t="s">
        <v>170</v>
      </c>
      <c r="B110" s="154"/>
      <c r="L110" s="2" t="s">
        <v>38</v>
      </c>
      <c r="M110" s="2" t="s">
        <v>38</v>
      </c>
      <c r="N110" s="2" t="s">
        <v>38</v>
      </c>
      <c r="O110" s="2" t="s">
        <v>38</v>
      </c>
      <c r="P110" s="2" t="s">
        <v>38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30</v>
      </c>
      <c r="V110" s="2">
        <f>COUNTIF(L110:R110:M110:N110:O110:R110:P110:S110:U110,"oui")</f>
        <v>1</v>
      </c>
      <c r="W110" s="4">
        <f t="shared" si="8"/>
        <v>10</v>
      </c>
      <c r="X110" s="4"/>
      <c r="Y110" s="133"/>
      <c r="Z110" s="12"/>
    </row>
    <row r="111" spans="1:26" ht="15" hidden="1" customHeight="1">
      <c r="A111" s="12" t="s">
        <v>170</v>
      </c>
      <c r="B111" s="154"/>
      <c r="L111" s="2" t="s">
        <v>38</v>
      </c>
      <c r="M111" s="2" t="s">
        <v>38</v>
      </c>
      <c r="N111" s="2" t="s">
        <v>38</v>
      </c>
      <c r="O111" s="2" t="s">
        <v>38</v>
      </c>
      <c r="P111" s="2" t="s">
        <v>38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30</v>
      </c>
      <c r="V111" s="2">
        <f>COUNTIF(L111:R111:M111:N111:O111:R111:P111:S111:U111,"oui")</f>
        <v>1</v>
      </c>
      <c r="W111" s="4">
        <f t="shared" si="8"/>
        <v>10</v>
      </c>
      <c r="X111" s="4"/>
      <c r="Y111" s="133"/>
      <c r="Z111" s="12"/>
    </row>
    <row r="112" spans="1:26" ht="15" hidden="1" customHeight="1">
      <c r="A112" s="12" t="s">
        <v>170</v>
      </c>
      <c r="B112" s="154"/>
      <c r="L112" s="2" t="s">
        <v>38</v>
      </c>
      <c r="M112" s="2" t="s">
        <v>38</v>
      </c>
      <c r="N112" s="2" t="s">
        <v>38</v>
      </c>
      <c r="O112" s="2" t="s">
        <v>38</v>
      </c>
      <c r="P112" s="2" t="s">
        <v>38</v>
      </c>
      <c r="Q112" s="2" t="s">
        <v>38</v>
      </c>
      <c r="R112" s="2" t="s">
        <v>38</v>
      </c>
      <c r="S112" s="2" t="s">
        <v>38</v>
      </c>
      <c r="T112" s="2" t="s">
        <v>38</v>
      </c>
      <c r="U112" s="2" t="s">
        <v>30</v>
      </c>
      <c r="V112" s="2">
        <f>COUNTIF(L112:R112:M112:N112:O112:R112:P112:S112:U112,"oui")</f>
        <v>1</v>
      </c>
      <c r="W112" s="4">
        <f t="shared" si="8"/>
        <v>10</v>
      </c>
      <c r="X112" s="4"/>
      <c r="Y112" s="133"/>
      <c r="Z112" s="12"/>
    </row>
    <row r="113" spans="1:26" ht="15" hidden="1" customHeight="1">
      <c r="A113" s="12" t="s">
        <v>170</v>
      </c>
      <c r="B113" s="154"/>
      <c r="L113" s="2" t="s">
        <v>38</v>
      </c>
      <c r="M113" s="2" t="s">
        <v>38</v>
      </c>
      <c r="N113" s="2" t="s">
        <v>38</v>
      </c>
      <c r="O113" s="2" t="s">
        <v>38</v>
      </c>
      <c r="P113" s="2" t="s">
        <v>38</v>
      </c>
      <c r="Q113" s="2" t="s">
        <v>38</v>
      </c>
      <c r="R113" s="2" t="s">
        <v>38</v>
      </c>
      <c r="S113" s="2" t="s">
        <v>38</v>
      </c>
      <c r="T113" s="2" t="s">
        <v>38</v>
      </c>
      <c r="U113" s="2" t="s">
        <v>30</v>
      </c>
      <c r="V113" s="2">
        <f>COUNTIF(L113:R113:M113:N113:O113:R113:P113:S113:U113,"oui")</f>
        <v>1</v>
      </c>
      <c r="W113" s="4">
        <f t="shared" si="8"/>
        <v>10</v>
      </c>
      <c r="X113" s="4"/>
      <c r="Y113" s="133"/>
      <c r="Z113" s="12"/>
    </row>
    <row r="114" spans="1:26" ht="15" hidden="1" customHeight="1">
      <c r="A114" s="12" t="s">
        <v>170</v>
      </c>
      <c r="B114" s="154"/>
      <c r="L114" s="2" t="s">
        <v>38</v>
      </c>
      <c r="M114" s="2" t="s">
        <v>38</v>
      </c>
      <c r="N114" s="2" t="s">
        <v>38</v>
      </c>
      <c r="O114" s="2" t="s">
        <v>38</v>
      </c>
      <c r="P114" s="2" t="s">
        <v>38</v>
      </c>
      <c r="Q114" s="2" t="s">
        <v>38</v>
      </c>
      <c r="R114" s="2" t="s">
        <v>38</v>
      </c>
      <c r="S114" s="2" t="s">
        <v>38</v>
      </c>
      <c r="T114" s="2" t="s">
        <v>38</v>
      </c>
      <c r="U114" s="2" t="s">
        <v>30</v>
      </c>
      <c r="V114" s="2">
        <f>COUNTIF(L114:R114:M114:N114:O114:R114:P114:S114:U114,"oui")</f>
        <v>1</v>
      </c>
      <c r="W114" s="4">
        <f t="shared" si="8"/>
        <v>10</v>
      </c>
      <c r="X114" s="4"/>
      <c r="Y114" s="133"/>
      <c r="Z114" s="12"/>
    </row>
    <row r="115" spans="1:26" ht="15" hidden="1" customHeight="1">
      <c r="A115" s="12" t="s">
        <v>170</v>
      </c>
      <c r="B115" s="154"/>
      <c r="L115" s="2" t="s">
        <v>38</v>
      </c>
      <c r="M115" s="2" t="s">
        <v>38</v>
      </c>
      <c r="N115" s="2" t="s">
        <v>38</v>
      </c>
      <c r="O115" s="2" t="s">
        <v>38</v>
      </c>
      <c r="P115" s="2" t="s">
        <v>38</v>
      </c>
      <c r="Q115" s="2" t="s">
        <v>38</v>
      </c>
      <c r="R115" s="2" t="s">
        <v>38</v>
      </c>
      <c r="S115" s="2" t="s">
        <v>38</v>
      </c>
      <c r="T115" s="2" t="s">
        <v>38</v>
      </c>
      <c r="U115" s="2" t="s">
        <v>30</v>
      </c>
      <c r="V115" s="2">
        <f>COUNTIF(L115:R115:M115:N115:O115:R115:P115:S115:U115,"oui")</f>
        <v>1</v>
      </c>
      <c r="W115" s="4">
        <f t="shared" si="8"/>
        <v>10</v>
      </c>
      <c r="X115" s="4"/>
      <c r="Y115" s="133"/>
      <c r="Z115" s="12"/>
    </row>
    <row r="116" spans="1:26" ht="15" hidden="1" customHeight="1">
      <c r="A116" s="12" t="s">
        <v>170</v>
      </c>
      <c r="B116" s="154"/>
      <c r="L116" s="2" t="s">
        <v>38</v>
      </c>
      <c r="M116" s="2" t="s">
        <v>38</v>
      </c>
      <c r="N116" s="2" t="s">
        <v>38</v>
      </c>
      <c r="O116" s="2" t="s">
        <v>38</v>
      </c>
      <c r="P116" s="2" t="s">
        <v>38</v>
      </c>
      <c r="Q116" s="2" t="s">
        <v>38</v>
      </c>
      <c r="R116" s="2" t="s">
        <v>38</v>
      </c>
      <c r="S116" s="2" t="s">
        <v>38</v>
      </c>
      <c r="T116" s="2" t="s">
        <v>38</v>
      </c>
      <c r="U116" s="2" t="s">
        <v>30</v>
      </c>
      <c r="V116" s="2">
        <f>COUNTIF(L116:R116:M116:N116:O116:R116:P116:S116:U116,"oui")</f>
        <v>1</v>
      </c>
      <c r="W116" s="4">
        <f t="shared" si="8"/>
        <v>10</v>
      </c>
      <c r="X116" s="4"/>
      <c r="Y116" s="133"/>
      <c r="Z116" s="12"/>
    </row>
    <row r="117" spans="1:26" ht="15" hidden="1" customHeight="1">
      <c r="A117" s="12" t="s">
        <v>170</v>
      </c>
      <c r="B117" s="154"/>
      <c r="L117" s="2" t="s">
        <v>38</v>
      </c>
      <c r="M117" s="2" t="s">
        <v>38</v>
      </c>
      <c r="N117" s="2" t="s">
        <v>38</v>
      </c>
      <c r="O117" s="2" t="s">
        <v>38</v>
      </c>
      <c r="P117" s="2" t="s">
        <v>38</v>
      </c>
      <c r="Q117" s="2" t="s">
        <v>38</v>
      </c>
      <c r="R117" s="2" t="s">
        <v>38</v>
      </c>
      <c r="S117" s="2" t="s">
        <v>38</v>
      </c>
      <c r="T117" s="2" t="s">
        <v>38</v>
      </c>
      <c r="U117" s="2" t="s">
        <v>30</v>
      </c>
      <c r="V117" s="2">
        <f>COUNTIF(L117:R117:M117:N117:O117:R117:P117:S117:U117,"oui")</f>
        <v>1</v>
      </c>
      <c r="W117" s="4">
        <f t="shared" si="8"/>
        <v>10</v>
      </c>
      <c r="X117" s="4"/>
      <c r="Y117" s="133"/>
      <c r="Z117" s="12"/>
    </row>
    <row r="118" spans="1:26" ht="15" hidden="1" customHeight="1">
      <c r="A118" s="12" t="s">
        <v>170</v>
      </c>
      <c r="B118" s="154"/>
      <c r="L118" s="2" t="s">
        <v>38</v>
      </c>
      <c r="M118" s="2" t="s">
        <v>38</v>
      </c>
      <c r="N118" s="2" t="s">
        <v>38</v>
      </c>
      <c r="O118" s="2" t="s">
        <v>38</v>
      </c>
      <c r="P118" s="2" t="s">
        <v>38</v>
      </c>
      <c r="Q118" s="2" t="s">
        <v>38</v>
      </c>
      <c r="R118" s="2" t="s">
        <v>38</v>
      </c>
      <c r="S118" s="2" t="s">
        <v>38</v>
      </c>
      <c r="T118" s="2" t="s">
        <v>38</v>
      </c>
      <c r="U118" s="2" t="s">
        <v>30</v>
      </c>
      <c r="V118" s="2">
        <f>COUNTIF(L118:R118:M118:N118:O118:R118:P118:S118:U118,"oui")</f>
        <v>1</v>
      </c>
      <c r="W118" s="4">
        <f t="shared" si="8"/>
        <v>10</v>
      </c>
      <c r="X118" s="4"/>
      <c r="Y118" s="133"/>
      <c r="Z118" s="12"/>
    </row>
    <row r="119" spans="1:26" ht="15" hidden="1" customHeight="1">
      <c r="A119" s="12" t="s">
        <v>170</v>
      </c>
      <c r="B119" s="154"/>
      <c r="L119" s="2" t="s">
        <v>38</v>
      </c>
      <c r="M119" s="2" t="s">
        <v>38</v>
      </c>
      <c r="N119" s="2" t="s">
        <v>38</v>
      </c>
      <c r="O119" s="2" t="s">
        <v>38</v>
      </c>
      <c r="P119" s="2" t="s">
        <v>38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30</v>
      </c>
      <c r="V119" s="2">
        <f>COUNTIF(L119:R119:M119:N119:O119:R119:P119:S119:U119,"oui")</f>
        <v>1</v>
      </c>
      <c r="W119" s="4">
        <f t="shared" si="8"/>
        <v>10</v>
      </c>
      <c r="X119" s="4"/>
      <c r="Y119" s="133"/>
      <c r="Z119" s="12"/>
    </row>
    <row r="120" spans="1:26" ht="15" hidden="1" customHeight="1">
      <c r="A120" s="12" t="s">
        <v>170</v>
      </c>
      <c r="B120" s="154"/>
      <c r="L120" s="2" t="s">
        <v>38</v>
      </c>
      <c r="M120" s="2" t="s">
        <v>38</v>
      </c>
      <c r="N120" s="2" t="s">
        <v>38</v>
      </c>
      <c r="O120" s="2" t="s">
        <v>38</v>
      </c>
      <c r="P120" s="2" t="s">
        <v>38</v>
      </c>
      <c r="Q120" s="2" t="s">
        <v>38</v>
      </c>
      <c r="R120" s="2" t="s">
        <v>38</v>
      </c>
      <c r="S120" s="2" t="s">
        <v>38</v>
      </c>
      <c r="T120" s="2" t="s">
        <v>38</v>
      </c>
      <c r="U120" s="2" t="s">
        <v>30</v>
      </c>
      <c r="V120" s="2">
        <f>COUNTIF(L120:R120:M120:N120:O120:R120:P120:S120:U120,"oui")</f>
        <v>1</v>
      </c>
      <c r="W120" s="4">
        <f t="shared" si="8"/>
        <v>10</v>
      </c>
      <c r="X120" s="4"/>
      <c r="Y120" s="133"/>
      <c r="Z120" s="12"/>
    </row>
    <row r="121" spans="1:26" ht="15" hidden="1" customHeight="1">
      <c r="A121" s="12" t="s">
        <v>170</v>
      </c>
      <c r="B121" s="154"/>
      <c r="L121" s="2" t="s">
        <v>38</v>
      </c>
      <c r="M121" s="2" t="s">
        <v>38</v>
      </c>
      <c r="N121" s="2" t="s">
        <v>38</v>
      </c>
      <c r="O121" s="2" t="s">
        <v>38</v>
      </c>
      <c r="P121" s="2" t="s">
        <v>38</v>
      </c>
      <c r="Q121" s="2" t="s">
        <v>38</v>
      </c>
      <c r="R121" s="2" t="s">
        <v>38</v>
      </c>
      <c r="S121" s="2" t="s">
        <v>38</v>
      </c>
      <c r="T121" s="2" t="s">
        <v>38</v>
      </c>
      <c r="U121" s="2" t="s">
        <v>30</v>
      </c>
      <c r="V121" s="2">
        <f>COUNTIF(L121:R121:M121:N121:O121:R121:P121:S121:U121,"oui")</f>
        <v>1</v>
      </c>
      <c r="W121" s="4">
        <f t="shared" si="8"/>
        <v>10</v>
      </c>
      <c r="X121" s="4"/>
      <c r="Y121" s="133"/>
      <c r="Z121" s="12"/>
    </row>
    <row r="122" spans="1:26" ht="15" hidden="1" customHeight="1">
      <c r="A122" s="12" t="s">
        <v>170</v>
      </c>
      <c r="B122" s="154"/>
      <c r="L122" s="2" t="s">
        <v>38</v>
      </c>
      <c r="M122" s="2" t="s">
        <v>38</v>
      </c>
      <c r="N122" s="2" t="s">
        <v>38</v>
      </c>
      <c r="O122" s="2" t="s">
        <v>38</v>
      </c>
      <c r="P122" s="2" t="s">
        <v>38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30</v>
      </c>
      <c r="V122" s="2">
        <f>COUNTIF(L122:R122:M122:N122:O122:R122:P122:S122:U122,"oui")</f>
        <v>1</v>
      </c>
      <c r="W122" s="4">
        <f t="shared" si="8"/>
        <v>10</v>
      </c>
      <c r="X122" s="4"/>
      <c r="Y122" s="133"/>
      <c r="Z122" s="12"/>
    </row>
    <row r="123" spans="1:26" ht="15" hidden="1" customHeight="1">
      <c r="A123" s="12" t="s">
        <v>170</v>
      </c>
      <c r="B123" s="154"/>
      <c r="L123" s="2" t="s">
        <v>38</v>
      </c>
      <c r="M123" s="2" t="s">
        <v>38</v>
      </c>
      <c r="N123" s="2" t="s">
        <v>38</v>
      </c>
      <c r="O123" s="2" t="s">
        <v>38</v>
      </c>
      <c r="P123" s="2" t="s">
        <v>38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30</v>
      </c>
      <c r="V123" s="2">
        <f>COUNTIF(L123:R123:M123:N123:O123:R123:P123:S123:U123,"oui")</f>
        <v>1</v>
      </c>
      <c r="W123" s="4">
        <f t="shared" si="8"/>
        <v>10</v>
      </c>
      <c r="X123" s="4"/>
      <c r="Y123" s="133"/>
      <c r="Z123" s="12"/>
    </row>
    <row r="124" spans="1:26" ht="15" hidden="1" customHeight="1">
      <c r="A124" s="12" t="s">
        <v>170</v>
      </c>
      <c r="B124" s="154"/>
      <c r="L124" s="2" t="s">
        <v>38</v>
      </c>
      <c r="M124" s="2" t="s">
        <v>38</v>
      </c>
      <c r="N124" s="2" t="s">
        <v>38</v>
      </c>
      <c r="O124" s="2" t="s">
        <v>38</v>
      </c>
      <c r="P124" s="2" t="s">
        <v>38</v>
      </c>
      <c r="Q124" s="2" t="s">
        <v>38</v>
      </c>
      <c r="R124" s="2" t="s">
        <v>38</v>
      </c>
      <c r="S124" s="2" t="s">
        <v>38</v>
      </c>
      <c r="T124" s="2" t="s">
        <v>38</v>
      </c>
      <c r="U124" s="2" t="s">
        <v>30</v>
      </c>
      <c r="V124" s="2">
        <f>COUNTIF(L124:R124:M124:N124:O124:R124:P124:S124:U124,"oui")</f>
        <v>1</v>
      </c>
      <c r="W124" s="4">
        <f t="shared" si="8"/>
        <v>10</v>
      </c>
      <c r="X124" s="4"/>
      <c r="Y124" s="133"/>
      <c r="Z124" s="12"/>
    </row>
    <row r="125" spans="1:26" ht="15" hidden="1" customHeight="1">
      <c r="A125" s="12" t="s">
        <v>170</v>
      </c>
      <c r="B125" s="154"/>
      <c r="L125" s="2" t="s">
        <v>38</v>
      </c>
      <c r="M125" s="2" t="s">
        <v>38</v>
      </c>
      <c r="N125" s="2" t="s">
        <v>38</v>
      </c>
      <c r="O125" s="2" t="s">
        <v>38</v>
      </c>
      <c r="P125" s="2" t="s">
        <v>38</v>
      </c>
      <c r="Q125" s="2" t="s">
        <v>38</v>
      </c>
      <c r="R125" s="2" t="s">
        <v>38</v>
      </c>
      <c r="S125" s="2" t="s">
        <v>38</v>
      </c>
      <c r="T125" s="2" t="s">
        <v>38</v>
      </c>
      <c r="U125" s="2" t="s">
        <v>30</v>
      </c>
      <c r="V125" s="2">
        <f>COUNTIF(L125:R125:M125:N125:O125:R125:P125:S125:U125,"oui")</f>
        <v>1</v>
      </c>
      <c r="W125" s="4">
        <f t="shared" si="8"/>
        <v>10</v>
      </c>
      <c r="X125" s="4"/>
      <c r="Y125" s="133"/>
      <c r="Z125" s="12"/>
    </row>
    <row r="126" spans="1:26" ht="15" hidden="1" customHeight="1">
      <c r="A126" s="12" t="s">
        <v>170</v>
      </c>
      <c r="B126" s="154"/>
      <c r="L126" s="2" t="s">
        <v>38</v>
      </c>
      <c r="M126" s="2" t="s">
        <v>38</v>
      </c>
      <c r="N126" s="2" t="s">
        <v>38</v>
      </c>
      <c r="O126" s="2" t="s">
        <v>38</v>
      </c>
      <c r="P126" s="2" t="s">
        <v>38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30</v>
      </c>
      <c r="V126" s="2">
        <f>COUNTIF(L126:R126:M126:N126:O126:R126:P126:S126:U126,"oui")</f>
        <v>1</v>
      </c>
      <c r="W126" s="4">
        <f t="shared" si="8"/>
        <v>10</v>
      </c>
      <c r="X126" s="4"/>
      <c r="Y126" s="133"/>
      <c r="Z126" s="12"/>
    </row>
    <row r="127" spans="1:26" ht="15" hidden="1" customHeight="1">
      <c r="A127" s="12" t="s">
        <v>170</v>
      </c>
      <c r="B127" s="154"/>
      <c r="L127" s="2" t="s">
        <v>38</v>
      </c>
      <c r="M127" s="2" t="s">
        <v>38</v>
      </c>
      <c r="N127" s="2" t="s">
        <v>38</v>
      </c>
      <c r="O127" s="2" t="s">
        <v>38</v>
      </c>
      <c r="P127" s="2" t="s">
        <v>38</v>
      </c>
      <c r="Q127" s="2" t="s">
        <v>38</v>
      </c>
      <c r="R127" s="2" t="s">
        <v>38</v>
      </c>
      <c r="S127" s="2" t="s">
        <v>38</v>
      </c>
      <c r="T127" s="2" t="s">
        <v>38</v>
      </c>
      <c r="U127" s="2" t="s">
        <v>30</v>
      </c>
      <c r="V127" s="2">
        <f>COUNTIF(L127:R127:M127:N127:O127:R127:P127:S127:U127,"oui")</f>
        <v>1</v>
      </c>
      <c r="W127" s="4">
        <f t="shared" si="8"/>
        <v>10</v>
      </c>
      <c r="X127" s="4"/>
      <c r="Y127" s="133"/>
      <c r="Z127" s="12"/>
    </row>
    <row r="128" spans="1:26" ht="15" hidden="1" customHeight="1">
      <c r="A128" s="12" t="s">
        <v>170</v>
      </c>
      <c r="B128" s="154"/>
      <c r="L128" s="2" t="s">
        <v>38</v>
      </c>
      <c r="M128" s="2" t="s">
        <v>38</v>
      </c>
      <c r="N128" s="2" t="s">
        <v>38</v>
      </c>
      <c r="O128" s="2" t="s">
        <v>38</v>
      </c>
      <c r="P128" s="2" t="s">
        <v>38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30</v>
      </c>
      <c r="V128" s="2">
        <f>COUNTIF(L128:R128:M128:N128:O128:R128:P128:S128:U128,"oui")</f>
        <v>1</v>
      </c>
      <c r="W128" s="4">
        <f t="shared" si="8"/>
        <v>10</v>
      </c>
      <c r="X128" s="4"/>
      <c r="Y128" s="133"/>
      <c r="Z128" s="12"/>
    </row>
    <row r="129" spans="1:26" ht="15" hidden="1" customHeight="1">
      <c r="A129" s="12" t="s">
        <v>170</v>
      </c>
      <c r="B129" s="154"/>
      <c r="L129" s="2" t="s">
        <v>38</v>
      </c>
      <c r="M129" s="2" t="s">
        <v>38</v>
      </c>
      <c r="N129" s="2" t="s">
        <v>38</v>
      </c>
      <c r="O129" s="2" t="s">
        <v>38</v>
      </c>
      <c r="P129" s="2" t="s">
        <v>38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30</v>
      </c>
      <c r="V129" s="2">
        <f>COUNTIF(L129:R129:M129:N129:O129:R129:P129:S129:U129,"oui")</f>
        <v>1</v>
      </c>
      <c r="W129" s="4">
        <f t="shared" si="8"/>
        <v>10</v>
      </c>
      <c r="X129" s="4"/>
      <c r="Y129" s="133"/>
      <c r="Z129" s="12"/>
    </row>
    <row r="130" spans="1:26" ht="15" hidden="1" customHeight="1">
      <c r="A130" s="12" t="s">
        <v>170</v>
      </c>
      <c r="B130" s="154"/>
      <c r="L130" s="2" t="s">
        <v>38</v>
      </c>
      <c r="M130" s="2" t="s">
        <v>38</v>
      </c>
      <c r="N130" s="2" t="s">
        <v>38</v>
      </c>
      <c r="O130" s="2" t="s">
        <v>38</v>
      </c>
      <c r="P130" s="2" t="s">
        <v>38</v>
      </c>
      <c r="Q130" s="2" t="s">
        <v>38</v>
      </c>
      <c r="R130" s="2" t="s">
        <v>38</v>
      </c>
      <c r="S130" s="2" t="s">
        <v>38</v>
      </c>
      <c r="T130" s="2" t="s">
        <v>38</v>
      </c>
      <c r="U130" s="2" t="s">
        <v>30</v>
      </c>
      <c r="V130" s="2">
        <f>COUNTIF(L130:R130:M130:N130:O130:R130:P130:S130:U130,"oui")</f>
        <v>1</v>
      </c>
      <c r="W130" s="4">
        <f t="shared" si="8"/>
        <v>10</v>
      </c>
      <c r="X130" s="4"/>
      <c r="Y130" s="133"/>
      <c r="Z130" s="12"/>
    </row>
    <row r="131" spans="1:26" ht="15" hidden="1" customHeight="1">
      <c r="A131" s="12" t="s">
        <v>170</v>
      </c>
      <c r="B131" s="154"/>
      <c r="L131" s="2" t="s">
        <v>38</v>
      </c>
      <c r="M131" s="2" t="s">
        <v>38</v>
      </c>
      <c r="N131" s="2" t="s">
        <v>38</v>
      </c>
      <c r="O131" s="2" t="s">
        <v>38</v>
      </c>
      <c r="P131" s="2" t="s">
        <v>38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30</v>
      </c>
      <c r="V131" s="2">
        <f>COUNTIF(L131:R131:M131:N131:O131:R131:P131:S131:U131,"oui")</f>
        <v>1</v>
      </c>
      <c r="W131" s="4">
        <f t="shared" si="8"/>
        <v>10</v>
      </c>
      <c r="X131" s="4"/>
      <c r="Y131" s="133"/>
      <c r="Z131" s="12"/>
    </row>
    <row r="132" spans="1:26" ht="15" hidden="1" customHeight="1">
      <c r="A132" s="12" t="s">
        <v>170</v>
      </c>
      <c r="B132" s="154"/>
      <c r="L132" s="2" t="s">
        <v>38</v>
      </c>
      <c r="M132" s="2" t="s">
        <v>38</v>
      </c>
      <c r="N132" s="2" t="s">
        <v>38</v>
      </c>
      <c r="O132" s="2" t="s">
        <v>38</v>
      </c>
      <c r="P132" s="2" t="s">
        <v>38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30</v>
      </c>
      <c r="V132" s="2">
        <f>COUNTIF(L132:R132:M132:N132:O132:R132:P132:S132:U132,"oui")</f>
        <v>1</v>
      </c>
      <c r="W132" s="4">
        <f t="shared" si="8"/>
        <v>10</v>
      </c>
      <c r="X132" s="4"/>
      <c r="Y132" s="133"/>
      <c r="Z132" s="12"/>
    </row>
    <row r="133" spans="1:26" ht="15" hidden="1" customHeight="1">
      <c r="A133" s="12" t="s">
        <v>170</v>
      </c>
      <c r="B133" s="154"/>
      <c r="L133" s="2" t="s">
        <v>38</v>
      </c>
      <c r="M133" s="2" t="s">
        <v>38</v>
      </c>
      <c r="N133" s="2" t="s">
        <v>38</v>
      </c>
      <c r="O133" s="2" t="s">
        <v>38</v>
      </c>
      <c r="P133" s="2" t="s">
        <v>38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30</v>
      </c>
      <c r="V133" s="2">
        <f>COUNTIF(L133:R133:M133:N133:O133:R133:P133:S133:U133,"oui")</f>
        <v>1</v>
      </c>
      <c r="W133" s="4">
        <f t="shared" si="8"/>
        <v>10</v>
      </c>
      <c r="X133" s="4"/>
      <c r="Y133" s="133"/>
      <c r="Z133" s="12"/>
    </row>
    <row r="134" spans="1:26" ht="15" hidden="1" customHeight="1">
      <c r="A134" s="12" t="s">
        <v>170</v>
      </c>
      <c r="B134" s="154"/>
      <c r="L134" s="2" t="s">
        <v>38</v>
      </c>
      <c r="M134" s="2" t="s">
        <v>38</v>
      </c>
      <c r="N134" s="2" t="s">
        <v>38</v>
      </c>
      <c r="O134" s="2" t="s">
        <v>38</v>
      </c>
      <c r="P134" s="2" t="s">
        <v>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30</v>
      </c>
      <c r="V134" s="2">
        <f>COUNTIF(L134:R134:M134:N134:O134:R134:P134:S134:U134,"oui")</f>
        <v>1</v>
      </c>
      <c r="W134" s="4">
        <f t="shared" si="8"/>
        <v>10</v>
      </c>
      <c r="X134" s="4"/>
      <c r="Y134" s="133"/>
      <c r="Z134" s="12"/>
    </row>
    <row r="135" spans="1:26" ht="15" hidden="1" customHeight="1">
      <c r="A135" s="12" t="s">
        <v>170</v>
      </c>
      <c r="B135" s="154"/>
      <c r="L135" s="2" t="s">
        <v>38</v>
      </c>
      <c r="M135" s="2" t="s">
        <v>38</v>
      </c>
      <c r="N135" s="2" t="s">
        <v>38</v>
      </c>
      <c r="O135" s="2" t="s">
        <v>38</v>
      </c>
      <c r="P135" s="2" t="s">
        <v>38</v>
      </c>
      <c r="Q135" s="2" t="s">
        <v>38</v>
      </c>
      <c r="R135" s="2" t="s">
        <v>38</v>
      </c>
      <c r="S135" s="2" t="s">
        <v>38</v>
      </c>
      <c r="T135" s="2" t="s">
        <v>38</v>
      </c>
      <c r="U135" s="2" t="s">
        <v>30</v>
      </c>
      <c r="V135" s="2">
        <f>COUNTIF(L135:R135:M135:N135:O135:R135:P135:S135:U135,"oui")</f>
        <v>1</v>
      </c>
      <c r="W135" s="4">
        <f t="shared" si="8"/>
        <v>10</v>
      </c>
      <c r="X135" s="4"/>
      <c r="Y135" s="133"/>
      <c r="Z135" s="12"/>
    </row>
    <row r="136" spans="1:26" ht="15" hidden="1" customHeight="1">
      <c r="A136" s="12" t="s">
        <v>170</v>
      </c>
      <c r="B136" s="154"/>
      <c r="L136" s="2" t="s">
        <v>38</v>
      </c>
      <c r="M136" s="2" t="s">
        <v>38</v>
      </c>
      <c r="N136" s="2" t="s">
        <v>38</v>
      </c>
      <c r="O136" s="2" t="s">
        <v>38</v>
      </c>
      <c r="P136" s="2" t="s">
        <v>38</v>
      </c>
      <c r="Q136" s="2" t="s">
        <v>38</v>
      </c>
      <c r="R136" s="2" t="s">
        <v>38</v>
      </c>
      <c r="S136" s="2" t="s">
        <v>38</v>
      </c>
      <c r="T136" s="2" t="s">
        <v>38</v>
      </c>
      <c r="U136" s="2" t="s">
        <v>30</v>
      </c>
      <c r="V136" s="2">
        <f>COUNTIF(L136:R136:M136:N136:O136:R136:P136:S136:U136,"oui")</f>
        <v>1</v>
      </c>
      <c r="W136" s="4">
        <f t="shared" si="8"/>
        <v>10</v>
      </c>
      <c r="X136" s="4"/>
      <c r="Y136" s="133"/>
      <c r="Z136" s="12"/>
    </row>
    <row r="137" spans="1:26" ht="15" hidden="1" customHeight="1">
      <c r="A137" s="12" t="s">
        <v>170</v>
      </c>
      <c r="B137" s="154"/>
      <c r="L137" s="2" t="s">
        <v>38</v>
      </c>
      <c r="M137" s="2" t="s">
        <v>38</v>
      </c>
      <c r="N137" s="2" t="s">
        <v>38</v>
      </c>
      <c r="O137" s="2" t="s">
        <v>38</v>
      </c>
      <c r="P137" s="2" t="s">
        <v>38</v>
      </c>
      <c r="Q137" s="2" t="s">
        <v>38</v>
      </c>
      <c r="R137" s="2" t="s">
        <v>38</v>
      </c>
      <c r="S137" s="2" t="s">
        <v>38</v>
      </c>
      <c r="T137" s="2" t="s">
        <v>38</v>
      </c>
      <c r="U137" s="2" t="s">
        <v>30</v>
      </c>
      <c r="V137" s="2">
        <f>COUNTIF(L137:R137:M137:N137:O137:R137:P137:S137:U137,"oui")</f>
        <v>1</v>
      </c>
      <c r="W137" s="4">
        <f t="shared" si="8"/>
        <v>10</v>
      </c>
      <c r="X137" s="4"/>
      <c r="Y137" s="133"/>
      <c r="Z137" s="12"/>
    </row>
    <row r="138" spans="1:26" ht="15" hidden="1" customHeight="1">
      <c r="A138" s="12" t="s">
        <v>170</v>
      </c>
      <c r="B138" s="154"/>
      <c r="L138" s="2" t="s">
        <v>38</v>
      </c>
      <c r="M138" s="2" t="s">
        <v>38</v>
      </c>
      <c r="N138" s="2" t="s">
        <v>38</v>
      </c>
      <c r="O138" s="2" t="s">
        <v>38</v>
      </c>
      <c r="P138" s="2" t="s">
        <v>38</v>
      </c>
      <c r="Q138" s="2" t="s">
        <v>38</v>
      </c>
      <c r="R138" s="2" t="s">
        <v>38</v>
      </c>
      <c r="S138" s="2" t="s">
        <v>38</v>
      </c>
      <c r="T138" s="2" t="s">
        <v>38</v>
      </c>
      <c r="U138" s="2" t="s">
        <v>30</v>
      </c>
      <c r="V138" s="2">
        <f>COUNTIF(L138:R138:M138:N138:O138:R138:P138:S138:U138,"oui")</f>
        <v>1</v>
      </c>
      <c r="W138" s="4">
        <f t="shared" si="8"/>
        <v>10</v>
      </c>
      <c r="X138" s="4"/>
      <c r="Y138" s="133"/>
      <c r="Z138" s="12"/>
    </row>
    <row r="139" spans="1:26" ht="15" hidden="1" customHeight="1">
      <c r="A139" s="12" t="s">
        <v>170</v>
      </c>
      <c r="B139" s="154"/>
      <c r="L139" s="2" t="s">
        <v>38</v>
      </c>
      <c r="M139" s="2" t="s">
        <v>38</v>
      </c>
      <c r="N139" s="2" t="s">
        <v>38</v>
      </c>
      <c r="O139" s="2" t="s">
        <v>38</v>
      </c>
      <c r="P139" s="2" t="s">
        <v>38</v>
      </c>
      <c r="Q139" s="2" t="s">
        <v>38</v>
      </c>
      <c r="R139" s="2" t="s">
        <v>38</v>
      </c>
      <c r="S139" s="2" t="s">
        <v>38</v>
      </c>
      <c r="T139" s="2" t="s">
        <v>38</v>
      </c>
      <c r="U139" s="2" t="s">
        <v>30</v>
      </c>
      <c r="V139" s="2">
        <f>COUNTIF(L139:R139:M139:N139:O139:R139:P139:S139:U139,"oui")</f>
        <v>1</v>
      </c>
      <c r="W139" s="4">
        <f t="shared" si="8"/>
        <v>10</v>
      </c>
      <c r="X139" s="4"/>
      <c r="Y139" s="133"/>
      <c r="Z139" s="12"/>
    </row>
    <row r="140" spans="1:26" ht="15" hidden="1" customHeight="1">
      <c r="A140" s="12" t="s">
        <v>170</v>
      </c>
      <c r="B140" s="154"/>
      <c r="L140" s="2" t="s">
        <v>38</v>
      </c>
      <c r="M140" s="2" t="s">
        <v>38</v>
      </c>
      <c r="N140" s="2" t="s">
        <v>38</v>
      </c>
      <c r="O140" s="2" t="s">
        <v>38</v>
      </c>
      <c r="P140" s="2" t="s">
        <v>38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30</v>
      </c>
      <c r="V140" s="2">
        <f>COUNTIF(L140:R140:M140:N140:O140:R140:P140:S140:U140,"oui")</f>
        <v>1</v>
      </c>
      <c r="W140" s="4">
        <f t="shared" si="8"/>
        <v>10</v>
      </c>
      <c r="X140" s="4"/>
      <c r="Y140" s="133"/>
      <c r="Z140" s="12"/>
    </row>
    <row r="141" spans="1:26" ht="15" hidden="1" customHeight="1">
      <c r="A141" s="12" t="s">
        <v>170</v>
      </c>
      <c r="B141" s="154"/>
      <c r="L141" s="2" t="s">
        <v>38</v>
      </c>
      <c r="M141" s="2" t="s">
        <v>38</v>
      </c>
      <c r="N141" s="2" t="s">
        <v>38</v>
      </c>
      <c r="O141" s="2" t="s">
        <v>38</v>
      </c>
      <c r="P141" s="2" t="s">
        <v>38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30</v>
      </c>
      <c r="V141" s="2">
        <f>COUNTIF(L141:R141:M141:N141:O141:R141:P141:S141:U141,"oui")</f>
        <v>1</v>
      </c>
      <c r="W141" s="4">
        <f t="shared" si="8"/>
        <v>10</v>
      </c>
      <c r="X141" s="4"/>
      <c r="Y141" s="133"/>
      <c r="Z141" s="12"/>
    </row>
    <row r="142" spans="1:26" ht="15" hidden="1" customHeight="1">
      <c r="A142" s="12" t="s">
        <v>170</v>
      </c>
      <c r="B142" s="154"/>
      <c r="L142" s="2" t="s">
        <v>38</v>
      </c>
      <c r="M142" s="2" t="s">
        <v>38</v>
      </c>
      <c r="N142" s="2" t="s">
        <v>38</v>
      </c>
      <c r="O142" s="2" t="s">
        <v>38</v>
      </c>
      <c r="P142" s="2" t="s">
        <v>38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30</v>
      </c>
      <c r="V142" s="2">
        <f>COUNTIF(L142:R142:M142:N142:O142:R142:P142:S142:U142,"oui")</f>
        <v>1</v>
      </c>
      <c r="W142" s="4">
        <f t="shared" si="8"/>
        <v>10</v>
      </c>
      <c r="X142" s="4"/>
      <c r="Y142" s="133"/>
      <c r="Z142" s="12"/>
    </row>
    <row r="143" spans="1:26" ht="15" hidden="1" customHeight="1">
      <c r="A143" s="12" t="s">
        <v>170</v>
      </c>
      <c r="B143" s="154"/>
      <c r="L143" s="2" t="s">
        <v>38</v>
      </c>
      <c r="M143" s="2" t="s">
        <v>38</v>
      </c>
      <c r="N143" s="2" t="s">
        <v>38</v>
      </c>
      <c r="O143" s="2" t="s">
        <v>38</v>
      </c>
      <c r="P143" s="2" t="s">
        <v>38</v>
      </c>
      <c r="Q143" s="2" t="s">
        <v>38</v>
      </c>
      <c r="R143" s="2" t="s">
        <v>38</v>
      </c>
      <c r="S143" s="2" t="s">
        <v>38</v>
      </c>
      <c r="T143" s="2" t="s">
        <v>38</v>
      </c>
      <c r="U143" s="2" t="s">
        <v>30</v>
      </c>
      <c r="V143" s="2">
        <f>COUNTIF(L143:R143:M143:N143:O143:R143:P143:S143:U143,"oui")</f>
        <v>1</v>
      </c>
      <c r="W143" s="4">
        <f t="shared" si="8"/>
        <v>10</v>
      </c>
      <c r="X143" s="4"/>
      <c r="Y143" s="133"/>
      <c r="Z143" s="12"/>
    </row>
    <row r="144" spans="1:26" ht="15" hidden="1" customHeight="1">
      <c r="A144" s="12" t="s">
        <v>170</v>
      </c>
      <c r="B144" s="154"/>
      <c r="L144" s="2" t="s">
        <v>38</v>
      </c>
      <c r="M144" s="2" t="s">
        <v>38</v>
      </c>
      <c r="N144" s="2" t="s">
        <v>38</v>
      </c>
      <c r="O144" s="2" t="s">
        <v>38</v>
      </c>
      <c r="P144" s="2" t="s">
        <v>38</v>
      </c>
      <c r="Q144" s="2" t="s">
        <v>38</v>
      </c>
      <c r="R144" s="2" t="s">
        <v>38</v>
      </c>
      <c r="S144" s="2" t="s">
        <v>38</v>
      </c>
      <c r="T144" s="2" t="s">
        <v>38</v>
      </c>
      <c r="U144" s="2" t="s">
        <v>30</v>
      </c>
      <c r="V144" s="2">
        <f>COUNTIF(L144:R144:M144:N144:O144:R144:P144:S144:U144,"oui")</f>
        <v>1</v>
      </c>
      <c r="W144" s="4">
        <f t="shared" si="8"/>
        <v>10</v>
      </c>
      <c r="X144" s="4"/>
      <c r="Y144" s="133"/>
      <c r="Z144" s="12"/>
    </row>
    <row r="145" spans="1:26" ht="15" hidden="1" customHeight="1">
      <c r="A145" s="12" t="s">
        <v>170</v>
      </c>
      <c r="B145" s="154"/>
      <c r="L145" s="2" t="s">
        <v>38</v>
      </c>
      <c r="M145" s="2" t="s">
        <v>38</v>
      </c>
      <c r="N145" s="2" t="s">
        <v>38</v>
      </c>
      <c r="O145" s="2" t="s">
        <v>38</v>
      </c>
      <c r="P145" s="2" t="s">
        <v>38</v>
      </c>
      <c r="Q145" s="2" t="s">
        <v>38</v>
      </c>
      <c r="R145" s="2" t="s">
        <v>38</v>
      </c>
      <c r="S145" s="2" t="s">
        <v>38</v>
      </c>
      <c r="T145" s="2" t="s">
        <v>38</v>
      </c>
      <c r="U145" s="2" t="s">
        <v>30</v>
      </c>
      <c r="V145" s="2">
        <f>COUNTIF(L145:R145:M145:N145:O145:R145:P145:S145:U145,"oui")</f>
        <v>1</v>
      </c>
      <c r="W145" s="4">
        <f t="shared" si="8"/>
        <v>10</v>
      </c>
      <c r="X145" s="4"/>
      <c r="Y145" s="133"/>
      <c r="Z145" s="12"/>
    </row>
    <row r="146" spans="1:26" ht="15" hidden="1" customHeight="1">
      <c r="A146" s="12" t="s">
        <v>170</v>
      </c>
      <c r="B146" s="154"/>
      <c r="L146" s="2" t="s">
        <v>38</v>
      </c>
      <c r="M146" s="2" t="s">
        <v>38</v>
      </c>
      <c r="N146" s="2" t="s">
        <v>38</v>
      </c>
      <c r="O146" s="2" t="s">
        <v>38</v>
      </c>
      <c r="P146" s="2" t="s">
        <v>38</v>
      </c>
      <c r="Q146" s="2" t="s">
        <v>38</v>
      </c>
      <c r="R146" s="2" t="s">
        <v>38</v>
      </c>
      <c r="S146" s="2" t="s">
        <v>38</v>
      </c>
      <c r="T146" s="2" t="s">
        <v>38</v>
      </c>
      <c r="U146" s="2" t="s">
        <v>30</v>
      </c>
      <c r="V146" s="2">
        <f>COUNTIF(L146:R146:M146:N146:O146:R146:P146:S146:U146,"oui")</f>
        <v>1</v>
      </c>
      <c r="W146" s="4">
        <f t="shared" si="8"/>
        <v>10</v>
      </c>
      <c r="X146" s="4"/>
      <c r="Y146" s="133"/>
      <c r="Z146" s="12"/>
    </row>
    <row r="147" spans="1:26" ht="15" hidden="1" customHeight="1">
      <c r="A147" s="12" t="s">
        <v>170</v>
      </c>
      <c r="B147" s="154"/>
      <c r="L147" s="2" t="s">
        <v>38</v>
      </c>
      <c r="M147" s="2" t="s">
        <v>38</v>
      </c>
      <c r="N147" s="2" t="s">
        <v>38</v>
      </c>
      <c r="O147" s="2" t="s">
        <v>38</v>
      </c>
      <c r="P147" s="2" t="s">
        <v>38</v>
      </c>
      <c r="Q147" s="2" t="s">
        <v>38</v>
      </c>
      <c r="R147" s="2" t="s">
        <v>38</v>
      </c>
      <c r="S147" s="2" t="s">
        <v>38</v>
      </c>
      <c r="T147" s="2" t="s">
        <v>38</v>
      </c>
      <c r="U147" s="2" t="s">
        <v>30</v>
      </c>
      <c r="V147" s="2">
        <f>COUNTIF(L147:R147:M147:N147:O147:R147:P147:S147:U147,"oui")</f>
        <v>1</v>
      </c>
      <c r="W147" s="4">
        <f t="shared" si="8"/>
        <v>10</v>
      </c>
      <c r="X147" s="4"/>
      <c r="Y147" s="133"/>
      <c r="Z147" s="12"/>
    </row>
    <row r="148" spans="1:26" ht="15" hidden="1" customHeight="1">
      <c r="A148" s="12" t="s">
        <v>170</v>
      </c>
      <c r="B148" s="154"/>
      <c r="L148" s="2" t="s">
        <v>38</v>
      </c>
      <c r="M148" s="2" t="s">
        <v>38</v>
      </c>
      <c r="N148" s="2" t="s">
        <v>38</v>
      </c>
      <c r="O148" s="2" t="s">
        <v>38</v>
      </c>
      <c r="P148" s="2" t="s">
        <v>38</v>
      </c>
      <c r="Q148" s="2" t="s">
        <v>38</v>
      </c>
      <c r="R148" s="2" t="s">
        <v>38</v>
      </c>
      <c r="S148" s="2" t="s">
        <v>38</v>
      </c>
      <c r="T148" s="2" t="s">
        <v>38</v>
      </c>
      <c r="U148" s="2" t="s">
        <v>30</v>
      </c>
      <c r="V148" s="2">
        <f>COUNTIF(L148:R148:M148:N148:O148:R148:P148:S148:U148,"oui")</f>
        <v>1</v>
      </c>
      <c r="W148" s="4">
        <f t="shared" si="8"/>
        <v>10</v>
      </c>
      <c r="X148" s="4"/>
      <c r="Y148" s="133"/>
      <c r="Z148" s="12"/>
    </row>
    <row r="149" spans="1:26" ht="15" hidden="1" customHeight="1">
      <c r="A149" s="12" t="s">
        <v>170</v>
      </c>
      <c r="B149" s="154"/>
      <c r="L149" s="2" t="s">
        <v>38</v>
      </c>
      <c r="M149" s="2" t="s">
        <v>38</v>
      </c>
      <c r="N149" s="2" t="s">
        <v>38</v>
      </c>
      <c r="O149" s="2" t="s">
        <v>38</v>
      </c>
      <c r="P149" s="2" t="s">
        <v>38</v>
      </c>
      <c r="Q149" s="2" t="s">
        <v>38</v>
      </c>
      <c r="R149" s="2" t="s">
        <v>38</v>
      </c>
      <c r="S149" s="2" t="s">
        <v>38</v>
      </c>
      <c r="T149" s="2" t="s">
        <v>38</v>
      </c>
      <c r="U149" s="2" t="s">
        <v>30</v>
      </c>
      <c r="V149" s="2">
        <f>COUNTIF(L149:R149:M149:N149:O149:R149:P149:S149:U149,"oui")</f>
        <v>1</v>
      </c>
      <c r="W149" s="4">
        <f t="shared" si="8"/>
        <v>10</v>
      </c>
      <c r="X149" s="4"/>
      <c r="Y149" s="133"/>
      <c r="Z149" s="12"/>
    </row>
    <row r="150" spans="1:26" ht="15" hidden="1" customHeight="1">
      <c r="A150" s="12" t="s">
        <v>170</v>
      </c>
      <c r="B150" s="154"/>
      <c r="L150" s="2" t="s">
        <v>38</v>
      </c>
      <c r="M150" s="2" t="s">
        <v>38</v>
      </c>
      <c r="N150" s="2" t="s">
        <v>38</v>
      </c>
      <c r="O150" s="2" t="s">
        <v>38</v>
      </c>
      <c r="P150" s="2" t="s">
        <v>38</v>
      </c>
      <c r="Q150" s="2" t="s">
        <v>38</v>
      </c>
      <c r="R150" s="2" t="s">
        <v>38</v>
      </c>
      <c r="S150" s="2" t="s">
        <v>38</v>
      </c>
      <c r="T150" s="2" t="s">
        <v>38</v>
      </c>
      <c r="U150" s="2" t="s">
        <v>30</v>
      </c>
      <c r="V150" s="2">
        <f>COUNTIF(L150:R150:M150:N150:O150:R150:P150:S150:U150,"oui")</f>
        <v>1</v>
      </c>
      <c r="W150" s="4">
        <f t="shared" si="8"/>
        <v>10</v>
      </c>
      <c r="X150" s="4"/>
      <c r="Y150" s="133"/>
      <c r="Z150" s="12"/>
    </row>
    <row r="151" spans="1:26" ht="15" hidden="1" customHeight="1">
      <c r="A151" s="12" t="s">
        <v>170</v>
      </c>
      <c r="B151" s="154"/>
      <c r="L151" s="2" t="s">
        <v>38</v>
      </c>
      <c r="M151" s="2" t="s">
        <v>38</v>
      </c>
      <c r="N151" s="2" t="s">
        <v>38</v>
      </c>
      <c r="O151" s="2" t="s">
        <v>38</v>
      </c>
      <c r="P151" s="2" t="s">
        <v>38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30</v>
      </c>
      <c r="V151" s="2">
        <f>COUNTIF(L151:R151:M151:N151:O151:R151:P151:S151:U151,"oui")</f>
        <v>1</v>
      </c>
      <c r="W151" s="4">
        <f t="shared" si="8"/>
        <v>10</v>
      </c>
      <c r="X151" s="4"/>
      <c r="Y151" s="133"/>
      <c r="Z151" s="12"/>
    </row>
    <row r="152" spans="1:26" ht="15" hidden="1" customHeight="1">
      <c r="A152" s="12" t="s">
        <v>170</v>
      </c>
      <c r="B152" s="154"/>
      <c r="L152" s="2" t="s">
        <v>38</v>
      </c>
      <c r="M152" s="2" t="s">
        <v>38</v>
      </c>
      <c r="N152" s="2" t="s">
        <v>38</v>
      </c>
      <c r="O152" s="2" t="s">
        <v>38</v>
      </c>
      <c r="P152" s="2" t="s">
        <v>38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30</v>
      </c>
      <c r="V152" s="2">
        <f>COUNTIF(L152:R152:M152:N152:O152:R152:P152:S152:U152,"oui")</f>
        <v>1</v>
      </c>
      <c r="W152" s="4">
        <f t="shared" si="8"/>
        <v>10</v>
      </c>
      <c r="X152" s="4"/>
      <c r="Y152" s="133"/>
      <c r="Z152" s="12"/>
    </row>
    <row r="153" spans="1:26" ht="15" hidden="1" customHeight="1">
      <c r="A153" s="12" t="s">
        <v>170</v>
      </c>
      <c r="B153" s="154"/>
      <c r="L153" s="2" t="s">
        <v>38</v>
      </c>
      <c r="M153" s="2" t="s">
        <v>38</v>
      </c>
      <c r="N153" s="2" t="s">
        <v>38</v>
      </c>
      <c r="O153" s="2" t="s">
        <v>38</v>
      </c>
      <c r="P153" s="2" t="s">
        <v>38</v>
      </c>
      <c r="Q153" s="2" t="s">
        <v>38</v>
      </c>
      <c r="R153" s="2" t="s">
        <v>38</v>
      </c>
      <c r="S153" s="2" t="s">
        <v>38</v>
      </c>
      <c r="T153" s="2" t="s">
        <v>38</v>
      </c>
      <c r="U153" s="2" t="s">
        <v>30</v>
      </c>
      <c r="V153" s="2">
        <f>COUNTIF(L153:R153:M153:N153:O153:R153:P153:S153:U153,"oui")</f>
        <v>1</v>
      </c>
      <c r="W153" s="4">
        <f t="shared" si="8"/>
        <v>10</v>
      </c>
      <c r="X153" s="4"/>
      <c r="Y153" s="133"/>
      <c r="Z153" s="12"/>
    </row>
    <row r="154" spans="1:26" ht="15" hidden="1" customHeight="1">
      <c r="A154" s="12" t="s">
        <v>170</v>
      </c>
      <c r="B154" s="154"/>
      <c r="L154" s="2" t="s">
        <v>38</v>
      </c>
      <c r="M154" s="2" t="s">
        <v>38</v>
      </c>
      <c r="N154" s="2" t="s">
        <v>38</v>
      </c>
      <c r="O154" s="2" t="s">
        <v>38</v>
      </c>
      <c r="P154" s="2" t="s">
        <v>38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30</v>
      </c>
      <c r="V154" s="2">
        <f>COUNTIF(L154:R154:M154:N154:O154:R154:P154:S154:U154,"oui")</f>
        <v>1</v>
      </c>
      <c r="W154" s="4">
        <f t="shared" si="8"/>
        <v>10</v>
      </c>
      <c r="X154" s="4"/>
      <c r="Y154" s="133"/>
      <c r="Z154" s="12"/>
    </row>
    <row r="155" spans="1:26" ht="15" hidden="1" customHeight="1">
      <c r="A155" s="12" t="s">
        <v>170</v>
      </c>
      <c r="B155" s="154"/>
      <c r="L155" s="2" t="s">
        <v>38</v>
      </c>
      <c r="M155" s="2" t="s">
        <v>38</v>
      </c>
      <c r="N155" s="2" t="s">
        <v>38</v>
      </c>
      <c r="O155" s="2" t="s">
        <v>38</v>
      </c>
      <c r="P155" s="2" t="s">
        <v>38</v>
      </c>
      <c r="Q155" s="2" t="s">
        <v>38</v>
      </c>
      <c r="R155" s="2" t="s">
        <v>38</v>
      </c>
      <c r="S155" s="2" t="s">
        <v>38</v>
      </c>
      <c r="T155" s="2" t="s">
        <v>38</v>
      </c>
      <c r="U155" s="2" t="s">
        <v>30</v>
      </c>
      <c r="V155" s="2">
        <f>COUNTIF(L155:R155:M155:N155:O155:R155:P155:S155:U155,"oui")</f>
        <v>1</v>
      </c>
      <c r="W155" s="4">
        <f t="shared" si="8"/>
        <v>10</v>
      </c>
      <c r="X155" s="4"/>
      <c r="Y155" s="133"/>
      <c r="Z155" s="12"/>
    </row>
    <row r="156" spans="1:26" ht="15" hidden="1" customHeight="1">
      <c r="A156" s="12" t="s">
        <v>170</v>
      </c>
      <c r="B156" s="154"/>
      <c r="L156" s="2" t="s">
        <v>38</v>
      </c>
      <c r="M156" s="2" t="s">
        <v>38</v>
      </c>
      <c r="N156" s="2" t="s">
        <v>38</v>
      </c>
      <c r="O156" s="2" t="s">
        <v>38</v>
      </c>
      <c r="P156" s="2" t="s">
        <v>38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30</v>
      </c>
      <c r="V156" s="2">
        <f>COUNTIF(L156:R156:M156:N156:O156:R156:P156:S156:U156,"oui")</f>
        <v>1</v>
      </c>
      <c r="W156" s="4">
        <f t="shared" si="8"/>
        <v>10</v>
      </c>
      <c r="X156" s="4"/>
      <c r="Y156" s="133"/>
      <c r="Z156" s="12"/>
    </row>
    <row r="157" spans="1:26" ht="15" hidden="1" customHeight="1">
      <c r="A157" s="12" t="s">
        <v>170</v>
      </c>
      <c r="B157" s="154"/>
      <c r="L157" s="2" t="s">
        <v>38</v>
      </c>
      <c r="M157" s="2" t="s">
        <v>38</v>
      </c>
      <c r="N157" s="2" t="s">
        <v>38</v>
      </c>
      <c r="O157" s="2" t="s">
        <v>38</v>
      </c>
      <c r="P157" s="2" t="s">
        <v>38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30</v>
      </c>
      <c r="V157" s="2">
        <f>COUNTIF(L157:R157:M157:N157:O157:R157:P157:S157:U157,"oui")</f>
        <v>1</v>
      </c>
      <c r="W157" s="4">
        <f t="shared" si="8"/>
        <v>10</v>
      </c>
      <c r="X157" s="4"/>
      <c r="Y157" s="133"/>
      <c r="Z157" s="12"/>
    </row>
    <row r="158" spans="1:26" ht="15" hidden="1" customHeight="1">
      <c r="A158" s="12" t="s">
        <v>170</v>
      </c>
      <c r="B158" s="154"/>
      <c r="L158" s="2" t="s">
        <v>38</v>
      </c>
      <c r="M158" s="2" t="s">
        <v>38</v>
      </c>
      <c r="N158" s="2" t="s">
        <v>38</v>
      </c>
      <c r="O158" s="2" t="s">
        <v>38</v>
      </c>
      <c r="P158" s="2" t="s">
        <v>38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30</v>
      </c>
      <c r="V158" s="2">
        <f>COUNTIF(L158:R158:M158:N158:O158:R158:P158:S158:U158,"oui")</f>
        <v>1</v>
      </c>
      <c r="W158" s="4">
        <f t="shared" si="8"/>
        <v>10</v>
      </c>
      <c r="X158" s="4"/>
      <c r="Y158" s="133"/>
      <c r="Z158" s="12"/>
    </row>
    <row r="159" spans="1:26" ht="15" hidden="1" customHeight="1">
      <c r="A159" s="12" t="s">
        <v>170</v>
      </c>
      <c r="B159" s="154"/>
      <c r="L159" s="2" t="s">
        <v>38</v>
      </c>
      <c r="M159" s="2" t="s">
        <v>38</v>
      </c>
      <c r="N159" s="2" t="s">
        <v>38</v>
      </c>
      <c r="O159" s="2" t="s">
        <v>38</v>
      </c>
      <c r="P159" s="2" t="s">
        <v>38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30</v>
      </c>
      <c r="V159" s="2">
        <f>COUNTIF(L159:R159:M159:N159:O159:R159:P159:S159:U159,"oui")</f>
        <v>1</v>
      </c>
      <c r="W159" s="4">
        <f t="shared" si="8"/>
        <v>10</v>
      </c>
      <c r="X159" s="4"/>
      <c r="Y159" s="133"/>
      <c r="Z159" s="12"/>
    </row>
    <row r="160" spans="1:26" ht="15" hidden="1" customHeight="1">
      <c r="A160" s="12" t="s">
        <v>170</v>
      </c>
      <c r="B160" s="154"/>
      <c r="L160" s="2" t="s">
        <v>38</v>
      </c>
      <c r="M160" s="2" t="s">
        <v>38</v>
      </c>
      <c r="N160" s="2" t="s">
        <v>38</v>
      </c>
      <c r="O160" s="2" t="s">
        <v>38</v>
      </c>
      <c r="P160" s="2" t="s">
        <v>38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30</v>
      </c>
      <c r="V160" s="2">
        <f>COUNTIF(L160:R160:M160:N160:O160:R160:P160:S160:U160,"oui")</f>
        <v>1</v>
      </c>
      <c r="W160" s="4">
        <f t="shared" si="8"/>
        <v>10</v>
      </c>
      <c r="X160" s="4"/>
      <c r="Y160" s="133"/>
      <c r="Z160" s="12"/>
    </row>
    <row r="161" spans="1:26" ht="15" hidden="1" customHeight="1">
      <c r="A161" s="12" t="s">
        <v>170</v>
      </c>
      <c r="B161" s="154"/>
      <c r="L161" s="2" t="s">
        <v>38</v>
      </c>
      <c r="M161" s="2" t="s">
        <v>38</v>
      </c>
      <c r="N161" s="2" t="s">
        <v>38</v>
      </c>
      <c r="O161" s="2" t="s">
        <v>38</v>
      </c>
      <c r="P161" s="2" t="s">
        <v>38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30</v>
      </c>
      <c r="V161" s="2">
        <f>COUNTIF(L161:R161:M161:N161:O161:R161:P161:S161:U161,"oui")</f>
        <v>1</v>
      </c>
      <c r="W161" s="4">
        <f t="shared" si="8"/>
        <v>10</v>
      </c>
      <c r="X161" s="4"/>
      <c r="Y161" s="133"/>
      <c r="Z161" s="12"/>
    </row>
    <row r="162" spans="1:26" ht="15" hidden="1" customHeight="1">
      <c r="A162" s="12" t="s">
        <v>170</v>
      </c>
      <c r="B162" s="154"/>
      <c r="L162" s="2" t="s">
        <v>38</v>
      </c>
      <c r="M162" s="2" t="s">
        <v>38</v>
      </c>
      <c r="N162" s="2" t="s">
        <v>38</v>
      </c>
      <c r="O162" s="2" t="s">
        <v>38</v>
      </c>
      <c r="P162" s="2" t="s">
        <v>38</v>
      </c>
      <c r="Q162" s="2" t="s">
        <v>38</v>
      </c>
      <c r="R162" s="2" t="s">
        <v>38</v>
      </c>
      <c r="S162" s="2" t="s">
        <v>38</v>
      </c>
      <c r="T162" s="2" t="s">
        <v>38</v>
      </c>
      <c r="U162" s="2" t="s">
        <v>30</v>
      </c>
      <c r="V162" s="2">
        <f>COUNTIF(L162:R162:M162:N162:O162:R162:P162:S162:U162,"oui")</f>
        <v>1</v>
      </c>
      <c r="W162" s="4">
        <f t="shared" si="8"/>
        <v>10</v>
      </c>
      <c r="X162" s="4"/>
      <c r="Y162" s="133"/>
      <c r="Z162" s="12"/>
    </row>
    <row r="163" spans="1:26" ht="15" hidden="1" customHeight="1">
      <c r="A163" s="12" t="s">
        <v>170</v>
      </c>
      <c r="B163" s="154"/>
      <c r="L163" s="2" t="s">
        <v>38</v>
      </c>
      <c r="M163" s="2" t="s">
        <v>38</v>
      </c>
      <c r="N163" s="2" t="s">
        <v>38</v>
      </c>
      <c r="O163" s="2" t="s">
        <v>38</v>
      </c>
      <c r="P163" s="2" t="s">
        <v>38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30</v>
      </c>
      <c r="V163" s="2">
        <f>COUNTIF(L163:R163:M163:N163:O163:R163:P163:S163:U163,"oui")</f>
        <v>1</v>
      </c>
      <c r="W163" s="4">
        <f t="shared" si="8"/>
        <v>10</v>
      </c>
      <c r="X163" s="4"/>
      <c r="Y163" s="133"/>
      <c r="Z163" s="12"/>
    </row>
    <row r="164" spans="1:26" ht="15" hidden="1" customHeight="1">
      <c r="A164" s="12" t="s">
        <v>170</v>
      </c>
      <c r="B164" s="154"/>
      <c r="L164" s="2" t="s">
        <v>38</v>
      </c>
      <c r="M164" s="2" t="s">
        <v>38</v>
      </c>
      <c r="N164" s="2" t="s">
        <v>38</v>
      </c>
      <c r="O164" s="2" t="s">
        <v>38</v>
      </c>
      <c r="P164" s="2" t="s">
        <v>38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30</v>
      </c>
      <c r="V164" s="2">
        <f>COUNTIF(L164:R164:M164:N164:O164:R164:P164:S164:U164,"oui")</f>
        <v>1</v>
      </c>
      <c r="W164" s="4">
        <f t="shared" si="8"/>
        <v>10</v>
      </c>
      <c r="X164" s="4"/>
      <c r="Y164" s="133"/>
      <c r="Z164" s="12"/>
    </row>
    <row r="165" spans="1:26" ht="15" hidden="1" customHeight="1">
      <c r="A165" s="12" t="s">
        <v>170</v>
      </c>
      <c r="B165" s="154"/>
      <c r="L165" s="2" t="s">
        <v>38</v>
      </c>
      <c r="M165" s="2" t="s">
        <v>38</v>
      </c>
      <c r="N165" s="2" t="s">
        <v>38</v>
      </c>
      <c r="O165" s="2" t="s">
        <v>38</v>
      </c>
      <c r="P165" s="2" t="s">
        <v>38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30</v>
      </c>
      <c r="V165" s="2">
        <f>COUNTIF(L165:R165:M165:N165:O165:R165:P165:S165:U165,"oui")</f>
        <v>1</v>
      </c>
      <c r="W165" s="4">
        <f t="shared" si="8"/>
        <v>10</v>
      </c>
      <c r="X165" s="4"/>
      <c r="Y165" s="133"/>
      <c r="Z165" s="12"/>
    </row>
    <row r="166" spans="1:26" ht="15" hidden="1" customHeight="1">
      <c r="A166" s="12" t="s">
        <v>170</v>
      </c>
      <c r="B166" s="154"/>
      <c r="L166" s="2" t="s">
        <v>38</v>
      </c>
      <c r="M166" s="2" t="s">
        <v>38</v>
      </c>
      <c r="N166" s="2" t="s">
        <v>38</v>
      </c>
      <c r="O166" s="2" t="s">
        <v>38</v>
      </c>
      <c r="P166" s="2" t="s">
        <v>38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30</v>
      </c>
      <c r="V166" s="2">
        <f>COUNTIF(L166:R166:M166:N166:O166:R166:P166:S166:U166,"oui")</f>
        <v>1</v>
      </c>
      <c r="W166" s="4">
        <f t="shared" si="8"/>
        <v>10</v>
      </c>
      <c r="X166" s="4"/>
      <c r="Y166" s="133"/>
      <c r="Z166" s="12"/>
    </row>
    <row r="167" spans="1:26" ht="15" hidden="1" customHeight="1">
      <c r="A167" s="12" t="s">
        <v>170</v>
      </c>
      <c r="B167" s="154"/>
      <c r="L167" s="2" t="s">
        <v>38</v>
      </c>
      <c r="M167" s="2" t="s">
        <v>38</v>
      </c>
      <c r="N167" s="2" t="s">
        <v>38</v>
      </c>
      <c r="O167" s="2" t="s">
        <v>38</v>
      </c>
      <c r="P167" s="2" t="s">
        <v>38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30</v>
      </c>
      <c r="V167" s="2">
        <f>COUNTIF(L167:R167:M167:N167:O167:R167:P167:S167:U167,"oui")</f>
        <v>1</v>
      </c>
      <c r="W167" s="4">
        <f t="shared" si="8"/>
        <v>10</v>
      </c>
      <c r="X167" s="4"/>
      <c r="Y167" s="133"/>
      <c r="Z167" s="12"/>
    </row>
    <row r="168" spans="1:26" ht="15" hidden="1" customHeight="1">
      <c r="A168" s="12" t="s">
        <v>170</v>
      </c>
      <c r="B168" s="154"/>
      <c r="L168" s="2" t="s">
        <v>38</v>
      </c>
      <c r="M168" s="2" t="s">
        <v>38</v>
      </c>
      <c r="N168" s="2" t="s">
        <v>38</v>
      </c>
      <c r="O168" s="2" t="s">
        <v>38</v>
      </c>
      <c r="P168" s="2" t="s">
        <v>38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30</v>
      </c>
      <c r="V168" s="2">
        <f>COUNTIF(L168:R168:M168:N168:O168:R168:P168:S168:U168,"oui")</f>
        <v>1</v>
      </c>
      <c r="W168" s="4">
        <f t="shared" si="8"/>
        <v>10</v>
      </c>
      <c r="X168" s="4"/>
      <c r="Y168" s="133"/>
      <c r="Z168" s="12"/>
    </row>
    <row r="170" spans="1:26" ht="15" customHeight="1">
      <c r="W170" s="159"/>
      <c r="X170" s="159"/>
    </row>
    <row r="171" spans="1:26" ht="15" customHeight="1">
      <c r="A171"/>
    </row>
  </sheetData>
  <mergeCells count="2">
    <mergeCell ref="B8:N10"/>
    <mergeCell ref="A8:A10"/>
  </mergeCells>
  <phoneticPr fontId="9" type="noConversion"/>
  <conditionalFormatting sqref="A18:G18 J18:Z18 A19:Z25 A26:G26 J26:Z26 A27:Z41 A42:G44 J42:Z44 A45:Z45 A46:G48 J46:Z48 A49:Z49 A50:G51 J50:Z51 A52:Z52 A53:G61 J53:Z61">
    <cfRule type="expression" dxfId="34" priority="2">
      <formula>_xludf.OR(_xludf.cell(“col”)=_xludf.COLUMN(),_xludf.cell(“row”)=_xludf.row())</formula>
    </cfRule>
  </conditionalFormatting>
  <conditionalFormatting sqref="H60:I60">
    <cfRule type="expression" dxfId="33" priority="1">
      <formula>_xludf.OR(_xludf.cell(“col”)=_xludf.COLUMN(),_xludf.cell(“row”)=_xludf.row())</formula>
    </cfRule>
  </conditionalFormatting>
  <conditionalFormatting sqref="L12:N20 O12:R21 S12:U168 L21:M23 N21:N46 O22:P23 R22:R23 L24:R25 O26:P46 R26:R46 L26:M168 N48:P168 R48:R168">
    <cfRule type="containsText" dxfId="32" priority="53" operator="containsText" text="oui">
      <formula>NOT(ISERROR(SEARCH("oui",L12)))</formula>
    </cfRule>
    <cfRule type="containsText" dxfId="31" priority="54" operator="containsText" text="oui">
      <formula>NOT(ISERROR(SEARCH("oui",L12)))</formula>
    </cfRule>
    <cfRule type="containsText" priority="55" operator="containsText" text="oui">
      <formula>NOT(ISERROR(SEARCH("oui",L12)))</formula>
    </cfRule>
  </conditionalFormatting>
  <conditionalFormatting sqref="M25:M168">
    <cfRule type="colorScale" priority="62">
      <colorScale>
        <cfvo type="formula" val="&quot;oui&quot;"/>
        <cfvo type="formula" val="&quot;non&quot;"/>
        <color rgb="FFFF7128"/>
        <color rgb="FFFFEF9C"/>
      </colorScale>
    </cfRule>
    <cfRule type="cellIs" priority="63" operator="between">
      <formula>"oui"</formula>
      <formula>""""""</formula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{906953E1-DFF0-456E-9551-2EB14B709589}</x14:id>
        </ext>
      </extLst>
    </cfRule>
  </conditionalFormatting>
  <conditionalFormatting sqref="N1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{D2674B0F-C744-4DFB-AB41-034B91E9EE3F}</x14:id>
        </ext>
      </extLst>
    </cfRule>
  </conditionalFormatting>
  <conditionalFormatting sqref="N17:N19 N21:N22 N24:N46 N48:N16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{5A504CFB-AC2F-4EC1-A49D-2A04971F3E81}</x14:id>
        </ext>
      </extLst>
    </cfRule>
  </conditionalFormatting>
  <conditionalFormatting sqref="N17:N19">
    <cfRule type="containsText" dxfId="30" priority="58" operator="containsText" text="oui">
      <formula>NOT(ISERROR(SEARCH("oui",N17)))</formula>
    </cfRule>
    <cfRule type="containsText" dxfId="29" priority="59" operator="containsText" text="oui">
      <formula>NOT(ISERROR(SEARCH("oui",N17)))</formula>
    </cfRule>
    <cfRule type="containsText" priority="60" operator="containsText" text="oui">
      <formula>NOT(ISERROR(SEARCH("oui",N17)))</formula>
    </cfRule>
  </conditionalFormatting>
  <conditionalFormatting sqref="Q12:Q16 L12:L23 O24:Q25 M19:M23 N19:N21 Q19:Q21 O12:P21 M12:N18 N22:P23 R12:U46 O26:P46 L24:N46 L47:M47 L48:P168 R48:U168 S47:U4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{ED4E5F83-9008-441B-B243-263C39545F9A}</x14:id>
        </ext>
      </extLst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{795CF44E-34A4-4EEC-BFC5-31C363707425}</x14:id>
        </ext>
      </extLst>
    </cfRule>
  </conditionalFormatting>
  <conditionalFormatting sqref="Q17:Q18 Q22 Q26:Q31 Q33 Q35:Q45 Q48:Q168">
    <cfRule type="containsText" dxfId="28" priority="44" operator="containsText" text="oui">
      <formula>NOT(ISERROR(SEARCH("oui",Q17)))</formula>
    </cfRule>
    <cfRule type="containsText" dxfId="27" priority="45" operator="containsText" text="oui">
      <formula>NOT(ISERROR(SEARCH("oui",Q17)))</formula>
    </cfRule>
    <cfRule type="containsText" priority="46" operator="containsText" text="oui">
      <formula>NOT(ISERROR(SEARCH("oui",Q17)))</formula>
    </cfRule>
  </conditionalFormatting>
  <conditionalFormatting sqref="Q26:Q31 Q33 Q22 Q17:Q18 Q35:Q45 Q48:Q16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{44808937-C09C-4D01-A660-2FDC73907A2A}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{AEE4C36E-DB50-44DA-B0E7-7616EB85BD84}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{98415634-7429-4FF9-80C5-41EE7E30DE86}</x14:id>
        </ext>
      </extLst>
    </cfRule>
  </conditionalFormatting>
  <conditionalFormatting sqref="Q35:Q45 Q48:Q16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{4D8131FB-4A15-4CEA-8826-2A191F1150F6}</x14:id>
        </ext>
      </extLst>
    </cfRule>
  </conditionalFormatting>
  <conditionalFormatting sqref="V24:V25 L12:L23 L24:Q25 M19:M23 N19:N21 Q12:Q16 Q19:Q21 O12:P21 M12:N18 N22:P23 R12:U46 L26:P46 L48:P168 L47:M47 R48:U168 S47:U4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{D411FA3A-CEE0-4203-AA83-CC346D22F213}</x14:id>
        </ext>
      </extLst>
    </cfRule>
  </conditionalFormatting>
  <conditionalFormatting sqref="V12:Y17 L12:L23 L24:Q25 M19:M23 N19:N21 Q12:Q16 Q19:Q21 O12:P21 M12:N18 N22:P23 V19:X21 V23:X23 W22:X22 R12:U46 L26:P46 W24:X54 W55:Y168 L48:P168 L47:M47 R48:U168 S47:U47 W18:X1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{09E1C393-CD3A-44A7-B664-1D89640E09BD}</x14:id>
        </ext>
      </extLst>
    </cfRule>
  </conditionalFormatting>
  <conditionalFormatting sqref="W12:Y17 W18:X54 W55:Y168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{FDF7B667-F769-473F-A392-A7238FB8F1EC}</x14:id>
        </ext>
      </extLst>
    </cfRule>
  </conditionalFormatting>
  <conditionalFormatting sqref="W17:Y17 W18:X54 W55:Y16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{2E7A05ED-C020-43C3-AA90-702661E56A69}</x14:id>
        </ext>
      </extLst>
    </cfRule>
  </conditionalFormatting>
  <dataValidations count="7">
    <dataValidation type="list" allowBlank="1" showInputMessage="1" showErrorMessage="1" sqref="S12:S16 P19 R12:R17 L12:P16 Q17:Q18 S18:S168 U12:U168 D42:D44 Q33 Q26:Q31 Q22 L18:L168 D33:F33 D29:F29 D18 E52:F52 D26 D40:F40 E36:F36 D36:D38 D46:D52 E49:F49 M20:M168 N20:N46 O21:P46 N48:R168 R21:R46 Q35:Q45" xr:uid="{8BAADD4B-EFBF-4561-A510-F1C7CADBFC9B}">
      <formula1>"oui,non"</formula1>
    </dataValidation>
    <dataValidation type="list" allowBlank="1" showInputMessage="1" showErrorMessage="1" sqref="R18:R20 P20 S17 L17 O17:O20 P17:P18 M17:N19" xr:uid="{7958C2E3-B7DF-477D-9AB8-521884ABF8B8}">
      <formula1>"oui,non,Pas en totalité,a vérifié"</formula1>
    </dataValidation>
    <dataValidation type="list" allowBlank="1" showInputMessage="1" showErrorMessage="1" sqref="T12:T168" xr:uid="{97775FA6-0240-49C0-BBEB-A325D6B4D193}">
      <formula1>"oui,non,réserve"</formula1>
    </dataValidation>
    <dataValidation type="list" allowBlank="1" showInputMessage="1" showErrorMessage="1" sqref="G33:I33 G35:I36 G22:I22 G29:I30 G26" xr:uid="{616172D7-A7A7-4FE0-B141-00B0AD8AF7C4}">
      <formula1>"SFR,UNYC,ALPHALINK,SEWAN"</formula1>
    </dataValidation>
    <dataValidation type="list" allowBlank="1" showInputMessage="1" showErrorMessage="1" sqref="J57 H45:I45 J22 J33 J26 G37:K38 J29:J30 K36 J59 G61 K52 J35:J36 G54 K40:K41 K45 K49 G59 G57 G40:G52 J40:J54 H52:I52 H49:I49 H40:I41 G18 J18" xr:uid="{498C566F-C534-4E53-A9EB-D55FE41B1AF6}">
      <formula1>"SFR,UNYC,ALPHALINK,SEWAN,N/A"</formula1>
    </dataValidation>
    <dataValidation type="list" allowBlank="1" showInputMessage="1" showErrorMessage="1" sqref="E50:E51 E18 E26 E37:E38 E42:E44 E46:E48 E53:E54 E59 E61" xr:uid="{C4861F95-28E9-44D7-B9BD-7AE4FA31C164}">
      <formula1>"Cloud,on premise"</formula1>
    </dataValidation>
    <dataValidation type="list" allowBlank="1" showInputMessage="1" showErrorMessage="1" sqref="F18 F26 F37:F38 F42:F44 F46:F48 F50:F51 E55:E58 F53:F59" xr:uid="{E7582323-62B0-4CB0-96A7-1A6D581A1BB9}">
      <formula1>"oui,non,N/A"</formula1>
    </dataValidation>
  </dataValidations>
  <hyperlinks>
    <hyperlink ref="A28" location="'QUEST EDUCATION'!A1" display="QUEST EDUCATION" xr:uid="{890DD40A-488A-492A-99BB-99526153D2A2}"/>
    <hyperlink ref="A25" location="'MAIRIE DE CAGNES SUR MER'!A1" display="MAIRIE DE CAGNES SUR MER" xr:uid="{2E12A1A1-46F4-4274-A333-35F971000D94}"/>
    <hyperlink ref="A22" location="EREMA!A1" display="EREMA" xr:uid="{3F1A5A3C-31AD-4622-96A6-72C583E0CB35}"/>
    <hyperlink ref="A18" location="TASSINARI!A1" display="TASSINARI/Lelievre" xr:uid="{6C256F02-EC39-497F-AA06-70A9FAD52062}"/>
    <hyperlink ref="A29" location="'ISA ELECTRONIQUE'!A1" display="ISA ELECTRONIQUE" xr:uid="{A15E20B2-C844-452E-BDFD-F8C66C6ED575}"/>
    <hyperlink ref="A31" location="'STORES ROGER PRODUCTION'!A1" display="STORES ROGER PRODUCTION" xr:uid="{7614A707-7DF0-41DF-850D-FA15FCCEEF0D}"/>
    <hyperlink ref="A19" location="LEDOUBLE!A1" display="LEDOUBLE" xr:uid="{BA7ECA29-7D29-4390-827B-476F0913277B}"/>
    <hyperlink ref="A30" location="PIGIER!A1" display="INSTIT SUPER SECRET ETUD COMPT / PIGIER" xr:uid="{DFE53941-8685-4122-B6AE-F86DEE123017}"/>
    <hyperlink ref="A32" location="'LYCEE GENERAL'!A1" display="LYCEE GENERAL ET TECHNOLOGIQUE ALBERT CALMETTE" xr:uid="{190008AF-E72B-498E-862D-709814B7C33F}"/>
    <hyperlink ref="A34" location="'MILAN CP'!A1" display="MILAN CP" xr:uid="{86DE2CB8-E8EC-4B1B-8AEE-8761B01C0347}"/>
    <hyperlink ref="A33" location="'SA G.RAY.FF'!A1" display="SA G.RAY.FF" xr:uid="{79F24397-7FDB-46B2-8FE0-70E8E18E0A57}"/>
    <hyperlink ref="A26" location="HESNAULT!A1" display="HESNAULT" xr:uid="{9F4D15B7-129C-4B6B-BB12-A758AEF9584C}"/>
    <hyperlink ref="A21" location="'COMMUNAUTE DE COMMUNES DE MILLA'!A1" display="COMMUNAUTE DE COMMUNES DE MILLAU" xr:uid="{E55E4DAF-01F4-4407-AA10-EF9216F5BCEA}"/>
    <hyperlink ref="A27" location="'CITY PROTECT'!A1" display="CITY PROTECT " xr:uid="{7B1A0A06-FF43-42CE-93B3-FE3899D843DE}"/>
    <hyperlink ref="A35" location="PICTORIAL!A1" display="PICTORIAL SERVICE" xr:uid="{5A44D95F-FCBD-4CC6-84B9-815D1DDC0809}"/>
    <hyperlink ref="A36" location="'TAXI BARDET  '!A1" display="SARL TAXI BARDET  " xr:uid="{46D6A576-433C-4EE8-9E0B-7D20B82B2A51}"/>
    <hyperlink ref="A37" location="'TRANSPORTS ROUSSET'!A1" display="TRANSPORTS ROUSSET" xr:uid="{C514B77B-A7AC-4889-B33A-1294E7D60A0F}"/>
    <hyperlink ref="A38" location="'CORIOLIS BALADEO'!A1" display="CORIOLIS BALADEO" xr:uid="{84EC9CC7-B65E-44D0-958E-29B7155CD86D}"/>
    <hyperlink ref="A39" location="'OFFICE DE TOURISME GRAND MASSIF'!A1" display="OFFICE DE TOURISME GRAND MASSIF" xr:uid="{2DCCF4D9-6400-41F9-B74E-3CE634F5F3D3}"/>
    <hyperlink ref="A40" location="PROGRESS!A1" display="PROGRESS" xr:uid="{7203D118-8CA0-4595-B06A-16C787103304}"/>
    <hyperlink ref="A41" location="'TT CAR TRANSIT FRANCE'!A1" display="TT CAR TRANSIT France" xr:uid="{FAEFD188-E94C-4393-9D1F-2BC2AAF6F79F}"/>
    <hyperlink ref="A42" location="FRENEUSE!A1" display="FRENEUSE" xr:uid="{A117452D-A734-4554-B437-757CFDA94FE8}"/>
    <hyperlink ref="A43" location="'GROUPE REGUILLON'!A1" display="GROUPE REGUILLON" xr:uid="{D64C9F75-1A30-4FF0-AAE4-A9355B9FE539}"/>
    <hyperlink ref="A44" location="'SOS OXYGENE'!A1" tooltip="AVANCEMENT" display="SOS OXYGENE" xr:uid="{5B228815-FAB4-4177-93E6-A70C469B9EBD}"/>
    <hyperlink ref="A45" location="'CALOT ET ASSOCIES'!A1" display="CALOT ET ASSOCIES" xr:uid="{D173B950-ED21-48E9-B930-5402BC386895}"/>
    <hyperlink ref="A48" location="'ASS PARIS AIDE AUX VICTIMES '!A1" display="ASS PARIS AIDE AUX VICTIMES " xr:uid="{FF023C6F-7503-4D14-A093-9341007C18E9}"/>
    <hyperlink ref="A49" location="SOGIPAR!A1" display="SOGIPAR" xr:uid="{A156DCAD-E829-4CA3-8735-403E575DB758}"/>
    <hyperlink ref="W170" r:id="rId1" location="'SOS OXYGENE'!A1" tooltip="AVANCEMENT" display="DEPLOIMENT_SUIVI_TACHE.xlsx - 'SOS OXYGENE'!A1" xr:uid="{E2F9FEB7-3312-4578-8A10-B08982265B20}"/>
    <hyperlink ref="X170" r:id="rId2" location="'SOS OXYGENE'!A1" display="DEPLOIMENT_SUIVI_TACHE.xlsx - 'SOS OXYGENE'!A1" xr:uid="{18E4ADC1-9774-4566-9392-2301052AFA4F}"/>
    <hyperlink ref="A51" location="AGORANOV!A1" display="AGORANOV " xr:uid="{68558E00-1C8A-46D4-BF5F-AEBCF94270B9}"/>
    <hyperlink ref="A52" location="'BCA EXPERTISE'!A1" display="BCA EXPERTISE" xr:uid="{64B27526-6859-4870-987D-FCFA998D2D4F}"/>
    <hyperlink ref="A46" location="'OML NOTAIRES'!A1" display="OML NOTAIRES" xr:uid="{51528E46-E4C1-47D0-AC6D-2A12FFBF7443}"/>
    <hyperlink ref="A50" location="ARPP!A1" display="ARPP" xr:uid="{CA904AC5-0034-47A2-AC06-BE8E0AC83DA5}"/>
    <hyperlink ref="A53" location="'COMMUNE DE TIGNIEU JAMEYZIEU'!A1" display="COMMUNE DE TIGNIEU JAMEYZIEU" xr:uid="{CA3599C8-61AE-422C-A293-5A7846522833}"/>
    <hyperlink ref="A54" location="'JIZ MARKETING GROUP'!A1" display="JIZ MARKETING GROUP" xr:uid="{75B6F31C-D8A0-4104-89C1-79E77BCD3539}"/>
    <hyperlink ref="A47" location="'GROUPE BATISANTE '!A1" display="GROUPE BATISANTE " xr:uid="{BE132228-CE18-436E-9382-C89181C40FF2}"/>
    <hyperlink ref="A58" location="'P ET MU '!A1" display="P ET MU " xr:uid="{04E63500-2627-4E59-9F32-D3DADAF4CC12}"/>
    <hyperlink ref="A59" location="'ARKHENUM '!A1" display="ARKHENUM " xr:uid="{47F7B593-6C25-4A41-94C8-CE62235EE9B8}"/>
    <hyperlink ref="A60" location="SWILE!A1" display="SWILE" xr:uid="{F8BF1719-C363-4F52-8FD6-671AFD793B2E}"/>
    <hyperlink ref="A57" location="'ZOLL MEDICAL'!A1" display="ZOLL MEDICAL France" xr:uid="{1E19144F-2441-454C-B89A-2AE448CE8C5D}"/>
    <hyperlink ref="A61" location="'ANDRITZ METALS FRANCE'!A1" display="ANDRITZ METALS France" xr:uid="{AB8C65C4-FCBE-4AA4-AF38-9F5DC1FE870F}"/>
  </hyperlinks>
  <pageMargins left="0.7" right="0.7" top="0.75" bottom="0.75" header="0.3" footer="0.3"/>
  <pageSetup paperSize="9" orientation="portrait" r:id="rId3"/>
  <drawing r:id="rId4"/>
  <legacyDrawing r:id="rId5"/>
  <picture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6953E1-DFF0-456E-9551-2EB14B709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M25:M168</xm:sqref>
        </x14:conditionalFormatting>
        <x14:conditionalFormatting xmlns:xm="http://schemas.microsoft.com/office/excel/2006/main">
          <x14:cfRule type="dataBar" id="{D2674B0F-C744-4DFB-AB41-034B91E9E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5A504CFB-AC2F-4EC1-A49D-2A04971F3E81}">
            <x14:dataBar minLength="0" maxLength="100" border="1" gradient="0">
              <x14:cfvo type="min"/>
              <x14:cfvo type="max"/>
              <x14:borderColor rgb="FF000000"/>
              <x14:negativeFillColor rgb="FFFF0000"/>
              <x14:axisColor rgb="FF000000"/>
            </x14:dataBar>
          </x14:cfRule>
          <xm:sqref>N17:N19 N21:N22 N24:N46 N48:N168</xm:sqref>
        </x14:conditionalFormatting>
        <x14:conditionalFormatting xmlns:xm="http://schemas.microsoft.com/office/excel/2006/main">
          <x14:cfRule type="dataBar" id="{ED4E5F83-9008-441B-B243-263C39545F9A}">
            <x14:dataBar minLength="0" maxLength="100" border="1" gradient="0">
              <x14:cfvo type="min"/>
              <x14:cfvo type="max"/>
              <x14:borderColor rgb="FF000000"/>
              <x14:negativeFillColor rgb="FFFF0000"/>
              <x14:axisColor rgb="FF000000"/>
            </x14:dataBar>
          </x14:cfRule>
          <x14:cfRule type="dataBar" id="{795CF44E-34A4-4EEC-BFC5-31C363707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Q12:Q16 L12:L23 O24:Q25 M19:M23 N19:N21 Q19:Q21 O12:P21 M12:N18 N22:P23 R12:U46 O26:P46 L24:N46 L47:M47 L48:P168 R48:U168 S47:U47</xm:sqref>
        </x14:conditionalFormatting>
        <x14:conditionalFormatting xmlns:xm="http://schemas.microsoft.com/office/excel/2006/main">
          <x14:cfRule type="dataBar" id="{44808937-C09C-4D01-A660-2FDC73907A2A}">
            <x14:dataBar minLength="0" maxLength="100" border="1" gradient="0">
              <x14:cfvo type="min"/>
              <x14:cfvo type="max"/>
              <x14:borderColor rgb="FF000000"/>
              <x14:negativeFillColor rgb="FFFF0000"/>
              <x14:axisColor rgb="FF000000"/>
            </x14:dataBar>
          </x14:cfRule>
          <x14:cfRule type="dataBar" id="{AEE4C36E-DB50-44DA-B0E7-7616EB85B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8415634-7429-4FF9-80C5-41EE7E30D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Q26:Q31 Q33 Q22 Q17:Q18 Q35:Q45 Q48:Q168</xm:sqref>
        </x14:conditionalFormatting>
        <x14:conditionalFormatting xmlns:xm="http://schemas.microsoft.com/office/excel/2006/main">
          <x14:cfRule type="dataBar" id="{4D8131FB-4A15-4CEA-8826-2A191F115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Q35:Q45 Q48:Q168</xm:sqref>
        </x14:conditionalFormatting>
        <x14:conditionalFormatting xmlns:xm="http://schemas.microsoft.com/office/excel/2006/main">
          <x14:cfRule type="dataBar" id="{D411FA3A-CEE0-4203-AA83-CC346D22F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V24:V25 L12:L23 L24:Q25 M19:M23 N19:N21 Q12:Q16 Q19:Q21 O12:P21 M12:N18 N22:P23 R12:U46 L26:P46 L48:P168 L47:M47 R48:U168 S47:U47</xm:sqref>
        </x14:conditionalFormatting>
        <x14:conditionalFormatting xmlns:xm="http://schemas.microsoft.com/office/excel/2006/main">
          <x14:cfRule type="dataBar" id="{09E1C393-CD3A-44A7-B664-1D89640E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V12:Y17 L12:L23 L24:Q25 M19:M23 N19:N21 Q12:Q16 Q19:Q21 O12:P21 M12:N18 N22:P23 V19:X21 V23:X23 W22:X22 R12:U46 L26:P46 W24:X54 W55:Y168 L48:P168 L47:M47 R48:U168 S47:U47 W18:X18</xm:sqref>
        </x14:conditionalFormatting>
        <x14:conditionalFormatting xmlns:xm="http://schemas.microsoft.com/office/excel/2006/main">
          <x14:cfRule type="dataBar" id="{FDF7B667-F769-473F-A392-A7238FB8F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W12:Y17 W18:X54 W55:Y168</xm:sqref>
        </x14:conditionalFormatting>
        <x14:conditionalFormatting xmlns:xm="http://schemas.microsoft.com/office/excel/2006/main">
          <x14:cfRule type="dataBar" id="{2E7A05ED-C020-43C3-AA90-702661E56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W17:Y17 W18:X54 W55:Y168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09F1CA-3D5E-4AA3-AE5B-6C00B1241228}">
          <x14:formula1>
            <xm:f>ETAPES!$B$2:$B$1573</xm:f>
          </x14:formula1>
          <xm:sqref>X18 X35:X66 X33 X28:X30 X26 X22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1D1A-CB7E-406B-9F9C-1F551380ED51}">
  <sheetPr codeName="Feuil37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55" t="s">
        <v>267</v>
      </c>
      <c r="B5" s="55" t="s">
        <v>268</v>
      </c>
      <c r="C5" s="55"/>
      <c r="D5" s="45" t="s">
        <v>269</v>
      </c>
      <c r="E5" s="45" t="s">
        <v>270</v>
      </c>
      <c r="F5" s="55" t="s">
        <v>271</v>
      </c>
    </row>
    <row r="6" spans="1:6" ht="20.100000000000001" customHeight="1" thickBot="1">
      <c r="A6" s="57" t="s">
        <v>272</v>
      </c>
      <c r="B6" s="57" t="s">
        <v>273</v>
      </c>
      <c r="C6" s="57" t="s">
        <v>274</v>
      </c>
      <c r="D6" s="57"/>
      <c r="E6" s="47" t="s">
        <v>275</v>
      </c>
      <c r="F6" s="57" t="s">
        <v>276</v>
      </c>
    </row>
    <row r="7" spans="1:6" ht="20.100000000000001" customHeight="1" thickBot="1">
      <c r="A7" s="55" t="s">
        <v>277</v>
      </c>
      <c r="B7" s="55" t="s">
        <v>278</v>
      </c>
      <c r="C7" s="55" t="s">
        <v>279</v>
      </c>
      <c r="D7" s="55"/>
      <c r="E7" s="45" t="s">
        <v>280</v>
      </c>
      <c r="F7" s="55" t="s">
        <v>281</v>
      </c>
    </row>
    <row r="8" spans="1:6" ht="20.100000000000001" customHeight="1" thickBot="1">
      <c r="A8" s="57" t="s">
        <v>282</v>
      </c>
      <c r="B8" s="57" t="s">
        <v>283</v>
      </c>
      <c r="C8" s="57" t="s">
        <v>284</v>
      </c>
      <c r="D8" s="57"/>
      <c r="E8" s="47" t="s">
        <v>285</v>
      </c>
      <c r="F8" s="57" t="s">
        <v>286</v>
      </c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2CA4068B-BE36-4F03-9E21-A75969BE8BBE}"/>
    <hyperlink ref="E7" r:id="rId1" xr:uid="{544F35A6-0C48-44A2-AA50-0E7C155C824F}"/>
    <hyperlink ref="E8" r:id="rId2" xr:uid="{D4DB8C11-478D-41A9-A9FD-752830BB432D}"/>
    <hyperlink ref="E5" r:id="rId3" xr:uid="{05E21247-5B95-4008-8BCB-6AED2D7652EE}"/>
    <hyperlink ref="E6" r:id="rId4" xr:uid="{1A8B61A4-240F-4451-AF4B-7E960161CAE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87A3-FBC2-44B4-8197-A907F7AB4539}">
  <sheetPr codeName="Feuil38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/>
      <c r="B5" s="55"/>
      <c r="C5" s="55"/>
      <c r="D5" s="45"/>
      <c r="E5" s="45"/>
      <c r="F5" s="55"/>
    </row>
    <row r="6" spans="1:6" ht="20.100000000000001" customHeight="1" thickBot="1">
      <c r="A6" s="57"/>
      <c r="B6" s="57"/>
      <c r="C6" s="57"/>
      <c r="D6" s="57"/>
      <c r="E6" s="47"/>
      <c r="F6" s="57"/>
    </row>
    <row r="7" spans="1:6" ht="20.100000000000001" customHeight="1" thickBot="1"/>
    <row r="8" spans="1:6" ht="20.100000000000001" customHeight="1" thickBot="1">
      <c r="A8" s="57"/>
      <c r="B8" s="57"/>
      <c r="C8" s="57"/>
      <c r="D8" s="57"/>
      <c r="E8" s="47"/>
      <c r="F8" s="57"/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A6260218-9F5D-4C76-A139-8598F6B2457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69BC-EF43-4378-9F81-C2F103DADD74}">
  <sheetPr codeName="Feuil39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 t="s">
        <v>287</v>
      </c>
      <c r="B5" s="55"/>
      <c r="C5" s="55"/>
      <c r="D5" s="45"/>
      <c r="E5" s="45"/>
      <c r="F5" s="55" t="s">
        <v>288</v>
      </c>
    </row>
    <row r="6" spans="1:6" ht="20.100000000000001" customHeight="1" thickBot="1">
      <c r="A6" s="57" t="s">
        <v>289</v>
      </c>
      <c r="B6" s="57"/>
      <c r="C6" s="57"/>
      <c r="D6" s="57"/>
      <c r="E6" s="47"/>
      <c r="F6" s="57" t="s">
        <v>290</v>
      </c>
    </row>
    <row r="7" spans="1:6" ht="20.100000000000001" customHeight="1" thickBot="1"/>
    <row r="8" spans="1:6" ht="20.100000000000001" customHeight="1" thickBot="1">
      <c r="A8" s="57" t="s">
        <v>291</v>
      </c>
      <c r="B8" s="57" t="s">
        <v>292</v>
      </c>
      <c r="C8" s="57"/>
      <c r="D8" s="57" t="s">
        <v>293</v>
      </c>
      <c r="E8" s="47" t="s">
        <v>294</v>
      </c>
      <c r="F8" s="57" t="s">
        <v>295</v>
      </c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CCA3E0E9-F601-47F8-BDB3-F7FA3E2742EC}"/>
    <hyperlink ref="E8" r:id="rId1" xr:uid="{162BDE28-22F9-44C8-AD47-F88C4ED5ABA6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879D-2FC4-4F7D-AE30-C95BAA2B32A8}">
  <sheetPr codeName="Feuil40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55" t="s">
        <v>296</v>
      </c>
      <c r="B5" s="55"/>
      <c r="C5" s="55"/>
      <c r="D5" s="45"/>
      <c r="E5" s="45"/>
      <c r="F5" s="55" t="s">
        <v>297</v>
      </c>
    </row>
    <row r="6" spans="1:6" ht="20.100000000000001" customHeight="1" thickBot="1">
      <c r="A6" s="57" t="s">
        <v>298</v>
      </c>
      <c r="B6" s="57"/>
      <c r="C6" s="57"/>
      <c r="D6" s="57"/>
      <c r="E6" s="47"/>
      <c r="F6" s="57" t="s">
        <v>215</v>
      </c>
    </row>
    <row r="7" spans="1:6" ht="20.100000000000001" customHeight="1" thickBot="1"/>
    <row r="8" spans="1:6" ht="20.100000000000001" customHeight="1" thickBot="1">
      <c r="A8" s="57" t="s">
        <v>299</v>
      </c>
      <c r="B8" s="57" t="s">
        <v>300</v>
      </c>
      <c r="C8" s="57"/>
      <c r="D8" s="57" t="s">
        <v>301</v>
      </c>
      <c r="E8" s="47" t="s">
        <v>302</v>
      </c>
      <c r="F8" s="57" t="s">
        <v>303</v>
      </c>
    </row>
    <row r="9" spans="1:6" ht="20.100000000000001" customHeight="1" thickBot="1">
      <c r="A9" s="56" t="s">
        <v>304</v>
      </c>
      <c r="B9" s="56" t="s">
        <v>305</v>
      </c>
      <c r="C9" s="56"/>
      <c r="D9" s="56" t="s">
        <v>306</v>
      </c>
      <c r="E9" s="45" t="s">
        <v>307</v>
      </c>
      <c r="F9" s="56" t="s">
        <v>308</v>
      </c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976B526C-49E5-428E-B9EA-CEBC1C4DAB1B}"/>
    <hyperlink ref="E9" r:id="rId1" xr:uid="{81128B28-0DDF-4684-9E4E-6EAA35806899}"/>
    <hyperlink ref="E8" r:id="rId2" xr:uid="{E970F11E-7005-4EF0-A41A-E2A1BA6D226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DC97-ACCB-410C-B4C6-DA58705DED4E}">
  <sheetPr codeName="Feuil41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55" t="s">
        <v>309</v>
      </c>
      <c r="B5" s="55" t="s">
        <v>310</v>
      </c>
      <c r="C5" s="55"/>
      <c r="D5" s="45" t="s">
        <v>311</v>
      </c>
      <c r="E5" s="45" t="s">
        <v>312</v>
      </c>
      <c r="F5" s="55" t="s">
        <v>276</v>
      </c>
    </row>
    <row r="6" spans="1:6" ht="20.100000000000001" customHeight="1" thickBot="1">
      <c r="A6" s="57"/>
      <c r="B6" s="57"/>
      <c r="C6" s="57"/>
      <c r="D6" s="57"/>
      <c r="E6" s="47"/>
      <c r="F6" s="57"/>
    </row>
    <row r="7" spans="1:6" ht="20.100000000000001" customHeight="1" thickBot="1">
      <c r="A7" s="56" t="s">
        <v>313</v>
      </c>
      <c r="B7" s="56" t="s">
        <v>314</v>
      </c>
      <c r="C7" s="56" t="s">
        <v>315</v>
      </c>
      <c r="D7" s="56" t="s">
        <v>316</v>
      </c>
      <c r="E7" s="45" t="s">
        <v>317</v>
      </c>
      <c r="F7" s="56" t="s">
        <v>318</v>
      </c>
    </row>
    <row r="8" spans="1:6" ht="20.100000000000001" customHeight="1" thickBot="1">
      <c r="A8" s="57" t="s">
        <v>319</v>
      </c>
      <c r="B8" s="57" t="s">
        <v>320</v>
      </c>
      <c r="C8" s="57" t="s">
        <v>315</v>
      </c>
      <c r="D8" s="57" t="s">
        <v>321</v>
      </c>
      <c r="E8" s="47" t="s">
        <v>322</v>
      </c>
      <c r="F8" s="57" t="s">
        <v>323</v>
      </c>
    </row>
    <row r="9" spans="1:6" ht="20.100000000000001" customHeight="1" thickBot="1">
      <c r="A9" s="56" t="s">
        <v>324</v>
      </c>
      <c r="B9" s="56" t="s">
        <v>325</v>
      </c>
      <c r="C9" s="56" t="s">
        <v>326</v>
      </c>
      <c r="D9" s="56" t="s">
        <v>327</v>
      </c>
      <c r="E9" s="45" t="s">
        <v>328</v>
      </c>
      <c r="F9" s="56" t="s">
        <v>329</v>
      </c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4" spans="1:6">
      <c r="E14" s="29" t="s">
        <v>330</v>
      </c>
    </row>
    <row r="19" spans="2:4" ht="20.25">
      <c r="B19" s="168" t="s">
        <v>331</v>
      </c>
      <c r="C19" t="s">
        <v>332</v>
      </c>
      <c r="D19" t="s">
        <v>333</v>
      </c>
    </row>
    <row r="20" spans="2:4">
      <c r="B20" s="166"/>
    </row>
    <row r="21" spans="2:4">
      <c r="B21" s="166" t="s">
        <v>334</v>
      </c>
    </row>
    <row r="23" spans="2:4">
      <c r="B23" s="167" t="s">
        <v>335</v>
      </c>
      <c r="D23" s="29" t="s">
        <v>328</v>
      </c>
    </row>
    <row r="24" spans="2:4">
      <c r="B24" s="109"/>
    </row>
  </sheetData>
  <hyperlinks>
    <hyperlink ref="A1" location="DEPLOIMENT!A1" display="RETOUR" xr:uid="{CF4BFF34-2D1C-4998-BCEA-5CAF78F718B5}"/>
    <hyperlink ref="E5" r:id="rId1" xr:uid="{7EED9C89-842E-46D8-901C-7FBDFC4C81B0}"/>
    <hyperlink ref="E8" r:id="rId2" xr:uid="{AFD116F4-483B-4A91-84A1-90818D1A56A8}"/>
    <hyperlink ref="D23" r:id="rId3" xr:uid="{80C7D4C3-874C-49F6-931D-49B01D19F063}"/>
    <hyperlink ref="E9" r:id="rId4" xr:uid="{60B83E79-5FFB-4C3A-915C-A35EE2F16A69}"/>
    <hyperlink ref="E7" r:id="rId5" xr:uid="{F61A536D-8380-4C79-AD9F-E3FA97513A53}"/>
    <hyperlink ref="E14" r:id="rId6" xr:uid="{8FF7FF91-8E08-4079-B690-3A89F8AC9257}"/>
  </hyperlinks>
  <pageMargins left="0.7" right="0.7" top="0.75" bottom="0.75" header="0.3" footer="0.3"/>
  <pageSetup paperSize="9" orientation="portrait" r:id="rId7"/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7C4B-A5F2-42A7-8A18-E3B1BBAE83B1}">
  <sheetPr codeName="Feuil42"/>
  <dimension ref="A1:F12"/>
  <sheetViews>
    <sheetView workbookViewId="0"/>
  </sheetViews>
  <sheetFormatPr defaultColWidth="34.28515625" defaultRowHeight="15"/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161" t="s">
        <v>336</v>
      </c>
      <c r="B5" s="55" t="s">
        <v>337</v>
      </c>
      <c r="C5" s="55"/>
      <c r="D5" s="45" t="s">
        <v>338</v>
      </c>
      <c r="E5" s="45" t="s">
        <v>339</v>
      </c>
      <c r="F5" s="55" t="s">
        <v>276</v>
      </c>
    </row>
    <row r="6" spans="1:6" ht="20.100000000000001" customHeight="1" thickBot="1">
      <c r="A6" s="57" t="s">
        <v>340</v>
      </c>
      <c r="B6" s="57" t="s">
        <v>341</v>
      </c>
      <c r="C6" s="57"/>
      <c r="D6" s="57" t="s">
        <v>342</v>
      </c>
      <c r="E6" s="47" t="s">
        <v>343</v>
      </c>
      <c r="F6" s="57" t="s">
        <v>231</v>
      </c>
    </row>
    <row r="7" spans="1:6" ht="32.25" thickBot="1">
      <c r="A7" s="56" t="s">
        <v>344</v>
      </c>
      <c r="B7" s="56" t="s">
        <v>345</v>
      </c>
      <c r="C7" s="56"/>
      <c r="D7" s="56" t="s">
        <v>346</v>
      </c>
      <c r="E7" s="45" t="s">
        <v>347</v>
      </c>
      <c r="F7" s="56" t="s">
        <v>348</v>
      </c>
    </row>
    <row r="8" spans="1:6" ht="20.100000000000001" customHeight="1" thickBot="1">
      <c r="A8" s="57"/>
      <c r="B8" s="57"/>
      <c r="C8" s="57"/>
      <c r="D8" s="57"/>
      <c r="E8" s="47"/>
      <c r="F8" s="57"/>
    </row>
    <row r="9" spans="1:6" ht="20.100000000000001" customHeight="1" thickBot="1">
      <c r="A9" s="56"/>
      <c r="B9" s="56"/>
      <c r="C9" s="56"/>
      <c r="D9" s="56"/>
      <c r="E9" s="56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</sheetData>
  <hyperlinks>
    <hyperlink ref="A1" location="DEPLOIMENT!A1" display="RETOUR" xr:uid="{9AF8DB5E-9255-47B1-A6AB-D108FFCCFB3D}"/>
    <hyperlink ref="D5" r:id="rId1" display="karim.maouche@saphelec.fr" xr:uid="{00A8062A-CB38-4120-8AD1-3A7C42EC072C}"/>
    <hyperlink ref="E5" r:id="rId2" xr:uid="{9168DE49-2E98-4A8B-A4E9-92BEA520FCAB}"/>
    <hyperlink ref="E6" r:id="rId3" xr:uid="{BE99DAA4-43F2-4738-8D62-D65B5DE4AB30}"/>
    <hyperlink ref="E7" r:id="rId4" xr:uid="{58E97F11-1598-440A-A01B-50284BB170D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663B-AF57-4402-80B3-230D0C81DB15}">
  <sheetPr codeName="Feuil28"/>
  <dimension ref="A1:F12"/>
  <sheetViews>
    <sheetView workbookViewId="0"/>
  </sheetViews>
  <sheetFormatPr defaultColWidth="34.28515625" defaultRowHeight="15"/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ht="20.100000000000001" customHeight="1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ht="20.100000000000001" customHeight="1" thickBot="1">
      <c r="A5" s="55" t="s">
        <v>349</v>
      </c>
      <c r="B5" s="55" t="s">
        <v>350</v>
      </c>
      <c r="C5" s="55"/>
      <c r="D5" s="45" t="s">
        <v>351</v>
      </c>
      <c r="E5" s="45" t="s">
        <v>352</v>
      </c>
      <c r="F5" s="55" t="s">
        <v>276</v>
      </c>
    </row>
    <row r="6" spans="1:6" ht="20.100000000000001" customHeight="1" thickBot="1">
      <c r="A6" s="57"/>
      <c r="B6" s="57" t="s">
        <v>353</v>
      </c>
      <c r="C6" s="57"/>
      <c r="D6" s="57"/>
      <c r="E6" s="47"/>
      <c r="F6" s="57" t="s">
        <v>354</v>
      </c>
    </row>
    <row r="7" spans="1:6" ht="20.100000000000001" customHeight="1" thickBot="1">
      <c r="A7" s="56" t="s">
        <v>355</v>
      </c>
      <c r="B7" s="56" t="s">
        <v>356</v>
      </c>
      <c r="C7" s="56" t="s">
        <v>357</v>
      </c>
      <c r="D7" s="56"/>
      <c r="E7" s="45" t="s">
        <v>358</v>
      </c>
      <c r="F7" s="56" t="s">
        <v>359</v>
      </c>
    </row>
    <row r="8" spans="1:6" ht="20.100000000000001" customHeight="1" thickBot="1">
      <c r="A8" s="57" t="s">
        <v>360</v>
      </c>
      <c r="B8" s="57" t="s">
        <v>361</v>
      </c>
      <c r="C8" s="57" t="s">
        <v>362</v>
      </c>
      <c r="D8" s="57"/>
      <c r="E8" s="47" t="s">
        <v>363</v>
      </c>
      <c r="F8" s="57" t="s">
        <v>364</v>
      </c>
    </row>
    <row r="9" spans="1:6" ht="20.100000000000001" customHeight="1" thickBot="1">
      <c r="A9" s="56" t="s">
        <v>365</v>
      </c>
      <c r="B9" s="56" t="s">
        <v>366</v>
      </c>
      <c r="C9" s="56"/>
      <c r="D9" s="56"/>
      <c r="E9" s="45" t="s">
        <v>367</v>
      </c>
      <c r="F9" s="56" t="s">
        <v>231</v>
      </c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</sheetData>
  <hyperlinks>
    <hyperlink ref="A1" location="DEPLOIMENT!A1" display="RETOUR" xr:uid="{76F96407-0488-4AA1-BB4F-5BE03B00466D}"/>
    <hyperlink ref="E5" r:id="rId1" xr:uid="{24039F0B-0A89-48E3-AD20-A2031B470785}"/>
    <hyperlink ref="E7" r:id="rId2" xr:uid="{4CEA6533-45D9-42A2-A43E-0D80135B3D8D}"/>
    <hyperlink ref="E8" r:id="rId3" xr:uid="{94F32774-92B8-4EBE-B5B0-437EA953B1F9}"/>
    <hyperlink ref="E9" r:id="rId4" xr:uid="{E464D584-9F6D-45C9-BBF7-8F3C97C3061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1706-0D1F-498C-A0F6-8F1D0F4C729C}">
  <sheetPr codeName="Feuil29"/>
  <dimension ref="A1:F12"/>
  <sheetViews>
    <sheetView workbookViewId="0"/>
  </sheetViews>
  <sheetFormatPr defaultColWidth="34.28515625" defaultRowHeight="15"/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ht="20.100000000000001" customHeight="1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ht="20.100000000000001" customHeight="1" thickBot="1">
      <c r="A5" s="55" t="s">
        <v>273</v>
      </c>
      <c r="B5" s="55" t="s">
        <v>272</v>
      </c>
      <c r="C5" s="55"/>
      <c r="D5" s="45" t="s">
        <v>274</v>
      </c>
      <c r="E5" s="47" t="s">
        <v>275</v>
      </c>
      <c r="F5" s="55" t="s">
        <v>276</v>
      </c>
    </row>
    <row r="6" spans="1:6" ht="20.100000000000001" customHeight="1" thickBot="1">
      <c r="A6" s="57" t="s">
        <v>368</v>
      </c>
      <c r="B6" s="57" t="s">
        <v>369</v>
      </c>
      <c r="C6" s="57"/>
      <c r="D6" s="57" t="s">
        <v>370</v>
      </c>
      <c r="E6" s="47" t="s">
        <v>371</v>
      </c>
      <c r="F6" s="57" t="s">
        <v>372</v>
      </c>
    </row>
    <row r="7" spans="1:6" ht="20.100000000000001" customHeight="1" thickBot="1">
      <c r="A7" s="56" t="s">
        <v>373</v>
      </c>
      <c r="B7" s="56" t="s">
        <v>374</v>
      </c>
      <c r="C7" s="56"/>
      <c r="D7" s="56" t="s">
        <v>375</v>
      </c>
      <c r="E7" s="45" t="s">
        <v>376</v>
      </c>
      <c r="F7" s="56" t="s">
        <v>377</v>
      </c>
    </row>
    <row r="8" spans="1:6" ht="32.25" thickBot="1">
      <c r="A8" s="57"/>
      <c r="B8" s="57"/>
      <c r="C8" s="57" t="s">
        <v>378</v>
      </c>
      <c r="D8" s="57"/>
      <c r="E8" s="47" t="s">
        <v>379</v>
      </c>
      <c r="F8" s="57" t="s">
        <v>380</v>
      </c>
    </row>
    <row r="9" spans="1:6" ht="20.100000000000001" customHeight="1" thickBot="1">
      <c r="A9" s="56"/>
      <c r="B9" s="56"/>
      <c r="C9" s="56"/>
      <c r="D9" s="56"/>
      <c r="E9" s="56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</sheetData>
  <hyperlinks>
    <hyperlink ref="A1" location="DEPLOIMENT!A1" display="RETOUR" xr:uid="{487DA5AC-F173-4558-9910-5CA681AFB690}"/>
    <hyperlink ref="D5" r:id="rId1" display="alexis.dez@saphelec.fr" xr:uid="{36F04A03-2E3F-4F0A-AD90-3048454768FE}"/>
    <hyperlink ref="E6" r:id="rId2" xr:uid="{9BE071D1-E120-4E14-9192-BAE1463AB826}"/>
    <hyperlink ref="E7" r:id="rId3" xr:uid="{49293C05-591B-48A9-89D1-3B9F9E402661}"/>
    <hyperlink ref="E5" r:id="rId4" xr:uid="{02C28BBB-EE13-46C1-AC72-5318DFC07519}"/>
    <hyperlink ref="E8" r:id="rId5" xr:uid="{039B299A-3456-4421-9B42-4B17CFA07CBE}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8C3E-4BA7-4E1E-A4DD-BBE9859D72DF}">
  <sheetPr codeName="Feuil3"/>
  <dimension ref="A1:K31"/>
  <sheetViews>
    <sheetView workbookViewId="0"/>
  </sheetViews>
  <sheetFormatPr defaultColWidth="20.7109375" defaultRowHeight="15"/>
  <cols>
    <col min="1" max="4" width="30.7109375" customWidth="1"/>
    <col min="5" max="5" width="36.42578125" customWidth="1"/>
    <col min="6" max="6" width="30.7109375" customWidth="1"/>
    <col min="8" max="8" width="20.7109375" style="1"/>
    <col min="9" max="9" width="55.42578125" customWidth="1"/>
    <col min="10" max="10" width="13.85546875" bestFit="1" customWidth="1"/>
    <col min="11" max="11" width="20.7109375" style="2"/>
    <col min="12" max="12" width="29.28515625" customWidth="1"/>
  </cols>
  <sheetData>
    <row r="1" spans="1:11" ht="15.75" thickBot="1">
      <c r="A1" s="46" t="s">
        <v>171</v>
      </c>
      <c r="B1" s="2"/>
      <c r="C1" s="2"/>
      <c r="D1" s="2"/>
      <c r="E1" s="2"/>
      <c r="F1" s="2"/>
    </row>
    <row r="2" spans="1:11" ht="38.25" thickBot="1">
      <c r="A2" s="122" t="s">
        <v>172</v>
      </c>
      <c r="B2" s="44"/>
      <c r="C2" s="44"/>
      <c r="D2" s="44"/>
      <c r="E2" s="44"/>
      <c r="F2" s="44"/>
    </row>
    <row r="3" spans="1:11" ht="36.75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H3"/>
      <c r="K3"/>
    </row>
    <row r="4" spans="1:11" ht="16.5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H4"/>
      <c r="K4"/>
    </row>
    <row r="5" spans="1:11" ht="16.5" thickBot="1">
      <c r="A5" s="55" t="s">
        <v>381</v>
      </c>
      <c r="B5" s="55"/>
      <c r="C5" s="55"/>
      <c r="D5" s="55"/>
      <c r="E5" s="45" t="s">
        <v>214</v>
      </c>
      <c r="F5" s="55" t="s">
        <v>276</v>
      </c>
      <c r="H5"/>
      <c r="K5"/>
    </row>
    <row r="6" spans="1:11" ht="16.5" thickBot="1">
      <c r="A6" s="57" t="s">
        <v>382</v>
      </c>
      <c r="B6" s="57"/>
      <c r="C6" s="57"/>
      <c r="D6" s="57"/>
      <c r="E6" s="47"/>
      <c r="F6" s="57" t="s">
        <v>354</v>
      </c>
      <c r="H6"/>
      <c r="K6"/>
    </row>
    <row r="7" spans="1:11" ht="32.25" thickBot="1">
      <c r="A7" s="56" t="s">
        <v>383</v>
      </c>
      <c r="B7" s="56" t="s">
        <v>384</v>
      </c>
      <c r="C7" s="56" t="s">
        <v>385</v>
      </c>
      <c r="D7" s="56"/>
      <c r="E7" s="45" t="s">
        <v>386</v>
      </c>
      <c r="F7" s="56" t="s">
        <v>387</v>
      </c>
      <c r="G7" s="2"/>
      <c r="H7" s="163"/>
      <c r="K7"/>
    </row>
    <row r="8" spans="1:11" ht="16.5" thickBot="1">
      <c r="A8" s="57" t="s">
        <v>388</v>
      </c>
      <c r="B8" s="57" t="s">
        <v>389</v>
      </c>
      <c r="C8" s="57" t="s">
        <v>390</v>
      </c>
      <c r="D8" s="57"/>
      <c r="E8" s="47" t="s">
        <v>391</v>
      </c>
      <c r="F8" s="57" t="s">
        <v>392</v>
      </c>
      <c r="H8"/>
      <c r="K8"/>
    </row>
    <row r="9" spans="1:11" ht="16.5" thickBot="1">
      <c r="A9" s="56" t="s">
        <v>393</v>
      </c>
      <c r="B9" s="56" t="s">
        <v>394</v>
      </c>
      <c r="C9" s="56" t="s">
        <v>395</v>
      </c>
      <c r="D9" s="56" t="s">
        <v>396</v>
      </c>
      <c r="E9" s="45" t="s">
        <v>397</v>
      </c>
      <c r="F9" s="56" t="s">
        <v>398</v>
      </c>
      <c r="H9"/>
      <c r="K9"/>
    </row>
    <row r="10" spans="1:11" ht="16.5" thickBot="1">
      <c r="A10" s="57" t="s">
        <v>399</v>
      </c>
      <c r="B10" s="57"/>
      <c r="C10" s="57" t="s">
        <v>385</v>
      </c>
      <c r="D10" s="57"/>
      <c r="E10" s="57"/>
      <c r="F10" s="57"/>
      <c r="H10"/>
      <c r="K10"/>
    </row>
    <row r="11" spans="1:11" ht="16.5" thickBot="1">
      <c r="A11" s="56"/>
      <c r="B11" s="56"/>
      <c r="C11" s="56"/>
      <c r="D11" s="56"/>
      <c r="E11" s="56"/>
      <c r="F11" s="56"/>
      <c r="H11"/>
      <c r="K11"/>
    </row>
    <row r="12" spans="1:11" ht="16.5" thickBot="1">
      <c r="A12" s="57"/>
      <c r="B12" s="57"/>
      <c r="C12" s="57"/>
      <c r="D12" s="57"/>
      <c r="E12" s="57"/>
      <c r="F12" s="57"/>
      <c r="H12"/>
      <c r="K12"/>
    </row>
    <row r="13" spans="1:11">
      <c r="A13" s="2"/>
      <c r="B13" s="2"/>
      <c r="C13" s="2"/>
      <c r="D13" s="2"/>
      <c r="E13" s="2"/>
      <c r="F13" s="2"/>
      <c r="H13"/>
      <c r="K13"/>
    </row>
    <row r="14" spans="1:11">
      <c r="H14"/>
      <c r="K14"/>
    </row>
    <row r="15" spans="1:11">
      <c r="H15"/>
      <c r="K15"/>
    </row>
    <row r="16" spans="1:11">
      <c r="H16"/>
      <c r="K16"/>
    </row>
    <row r="17" spans="5:11">
      <c r="H17"/>
      <c r="K17"/>
    </row>
    <row r="18" spans="5:11">
      <c r="E18" s="162"/>
      <c r="H18"/>
      <c r="K18"/>
    </row>
    <row r="19" spans="5:11">
      <c r="H19"/>
      <c r="K19"/>
    </row>
    <row r="20" spans="5:11">
      <c r="H20"/>
      <c r="K20"/>
    </row>
    <row r="21" spans="5:11">
      <c r="H21"/>
      <c r="K21"/>
    </row>
    <row r="22" spans="5:11">
      <c r="H22"/>
      <c r="K22"/>
    </row>
    <row r="23" spans="5:11">
      <c r="H23"/>
      <c r="K23"/>
    </row>
    <row r="24" spans="5:11">
      <c r="H24"/>
      <c r="K24"/>
    </row>
    <row r="25" spans="5:11">
      <c r="H25"/>
      <c r="K25"/>
    </row>
    <row r="26" spans="5:11">
      <c r="H26"/>
      <c r="K26"/>
    </row>
    <row r="27" spans="5:11">
      <c r="H27"/>
      <c r="K27"/>
    </row>
    <row r="28" spans="5:11">
      <c r="H28"/>
      <c r="K28"/>
    </row>
    <row r="29" spans="5:11">
      <c r="H29"/>
      <c r="K29"/>
    </row>
    <row r="30" spans="5:11">
      <c r="H30"/>
      <c r="K30"/>
    </row>
    <row r="31" spans="5:11">
      <c r="H31"/>
      <c r="K31"/>
    </row>
  </sheetData>
  <dataValidations count="1">
    <dataValidation type="list" allowBlank="1" showInputMessage="1" showErrorMessage="1" sqref="M5:M14 K4:K14" xr:uid="{FEE34423-C70A-4945-A410-8F7FE6C72DB8}">
      <formula1>"oui,non"</formula1>
    </dataValidation>
  </dataValidations>
  <hyperlinks>
    <hyperlink ref="A1" location="DEPLOIMENT!A1" display="RETOUR" xr:uid="{C090C046-32CF-46F2-9CCC-C7312EA1D2CB}"/>
    <hyperlink ref="E7" r:id="rId1" xr:uid="{DD88D4B2-51C6-498E-B331-BB0B86DA9FE1}"/>
    <hyperlink ref="E8" r:id="rId2" xr:uid="{502CEABD-456E-4088-80E1-74862E48907F}"/>
    <hyperlink ref="E5" r:id="rId3" xr:uid="{61A47711-8608-48B3-8DD6-FBC9CCB11324}"/>
    <hyperlink ref="E9" r:id="rId4" xr:uid="{7CF7F959-25D3-437F-BA61-8F30EB27B4AB}"/>
  </hyperlinks>
  <pageMargins left="0.7" right="0.7" top="0.75" bottom="0.75" header="0.3" footer="0.3"/>
  <pageSetup paperSize="9"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3645-AF1A-4B3D-ACA6-D1A883F31027}">
  <sheetPr codeName="Feuil4"/>
  <dimension ref="A1:P49"/>
  <sheetViews>
    <sheetView workbookViewId="0"/>
  </sheetViews>
  <sheetFormatPr defaultColWidth="11.42578125" defaultRowHeight="15"/>
  <cols>
    <col min="1" max="1" width="28.140625" style="2" bestFit="1" customWidth="1"/>
    <col min="2" max="2" width="18.140625" style="2" customWidth="1"/>
    <col min="3" max="3" width="70.140625" style="2" bestFit="1" customWidth="1"/>
    <col min="4" max="4" width="36.28515625" style="2" bestFit="1" customWidth="1"/>
    <col min="5" max="5" width="43.5703125" style="2" customWidth="1"/>
    <col min="6" max="6" width="24.85546875" style="2" bestFit="1" customWidth="1"/>
    <col min="7" max="7" width="24" bestFit="1" customWidth="1"/>
    <col min="8" max="8" width="63.5703125" bestFit="1" customWidth="1"/>
    <col min="9" max="9" width="61.7109375" customWidth="1"/>
    <col min="10" max="10" width="14.7109375" customWidth="1"/>
    <col min="11" max="11" width="14.140625" style="2" customWidth="1"/>
  </cols>
  <sheetData>
    <row r="1" spans="1:16" ht="15.75" thickBot="1">
      <c r="A1" s="46" t="s">
        <v>171</v>
      </c>
    </row>
    <row r="2" spans="1:16" ht="48" thickBot="1">
      <c r="A2" s="122" t="s">
        <v>172</v>
      </c>
      <c r="B2" s="44"/>
      <c r="C2" s="44"/>
      <c r="D2" s="44"/>
      <c r="E2" s="44"/>
      <c r="F2" s="44"/>
      <c r="H2" s="20" t="s">
        <v>400</v>
      </c>
      <c r="I2" s="20" t="s">
        <v>401</v>
      </c>
      <c r="J2" s="20" t="s">
        <v>402</v>
      </c>
      <c r="K2" s="21" t="s">
        <v>403</v>
      </c>
      <c r="L2" s="21" t="s">
        <v>404</v>
      </c>
      <c r="M2" s="21" t="s">
        <v>405</v>
      </c>
      <c r="N2" s="21" t="s">
        <v>406</v>
      </c>
      <c r="O2" s="20" t="s">
        <v>407</v>
      </c>
      <c r="P2" s="220" t="s">
        <v>408</v>
      </c>
    </row>
    <row r="3" spans="1:16" ht="36.75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H3" s="118"/>
      <c r="I3" s="118"/>
      <c r="J3" s="118"/>
      <c r="K3" s="118"/>
      <c r="L3" s="118"/>
      <c r="M3" s="118"/>
      <c r="N3" s="118"/>
      <c r="O3" s="118"/>
      <c r="P3" s="221"/>
    </row>
    <row r="4" spans="1:16" ht="16.5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H4" s="121" t="s">
        <v>409</v>
      </c>
      <c r="I4" s="116" t="s">
        <v>410</v>
      </c>
      <c r="J4" s="44">
        <v>2</v>
      </c>
      <c r="K4" s="44"/>
      <c r="L4" s="117"/>
      <c r="M4" s="44"/>
      <c r="N4" s="44"/>
      <c r="O4" s="44"/>
      <c r="P4" s="44"/>
    </row>
    <row r="5" spans="1:16" ht="16.5" thickBot="1">
      <c r="A5" s="164" t="s">
        <v>411</v>
      </c>
      <c r="B5" s="164" t="s">
        <v>412</v>
      </c>
      <c r="C5" s="55" t="s">
        <v>413</v>
      </c>
      <c r="D5" s="45"/>
      <c r="E5" s="45" t="s">
        <v>414</v>
      </c>
      <c r="F5" s="55" t="s">
        <v>231</v>
      </c>
      <c r="H5" s="44"/>
      <c r="I5" s="116" t="s">
        <v>415</v>
      </c>
      <c r="J5" s="44">
        <v>1</v>
      </c>
      <c r="K5" s="44" t="s">
        <v>30</v>
      </c>
      <c r="L5" s="117">
        <v>45062</v>
      </c>
      <c r="M5" s="44"/>
      <c r="N5" s="44"/>
      <c r="O5" s="44"/>
      <c r="P5" s="44"/>
    </row>
    <row r="6" spans="1:16" ht="16.5" thickBot="1">
      <c r="A6" s="165" t="s">
        <v>416</v>
      </c>
      <c r="B6" s="165" t="s">
        <v>417</v>
      </c>
      <c r="C6" s="57"/>
      <c r="D6" s="57" t="s">
        <v>418</v>
      </c>
      <c r="E6" s="47" t="s">
        <v>419</v>
      </c>
      <c r="F6" s="57" t="s">
        <v>420</v>
      </c>
      <c r="H6" s="44"/>
      <c r="I6" s="116"/>
      <c r="J6" s="44"/>
      <c r="K6" s="44"/>
      <c r="L6" s="117"/>
      <c r="M6" s="44"/>
      <c r="N6" s="44"/>
      <c r="O6" s="44"/>
      <c r="P6" s="44"/>
    </row>
    <row r="7" spans="1:16" ht="16.5" thickBot="1">
      <c r="A7" s="56" t="s">
        <v>421</v>
      </c>
      <c r="B7" s="56" t="s">
        <v>422</v>
      </c>
      <c r="C7" s="56" t="s">
        <v>423</v>
      </c>
      <c r="D7" s="56" t="s">
        <v>424</v>
      </c>
      <c r="E7" s="45" t="s">
        <v>425</v>
      </c>
      <c r="F7" s="56" t="s">
        <v>426</v>
      </c>
      <c r="H7" s="57" t="s">
        <v>427</v>
      </c>
      <c r="I7" s="57"/>
      <c r="J7" s="57"/>
      <c r="K7" s="57"/>
      <c r="L7" s="57"/>
      <c r="M7" s="57"/>
      <c r="N7" s="57"/>
      <c r="O7" s="57"/>
      <c r="P7" s="57"/>
    </row>
    <row r="8" spans="1:16" ht="16.5" thickBot="1">
      <c r="A8" s="57" t="s">
        <v>428</v>
      </c>
      <c r="B8" s="57" t="s">
        <v>429</v>
      </c>
      <c r="C8" s="57"/>
      <c r="D8" s="57" t="s">
        <v>430</v>
      </c>
      <c r="E8" s="47" t="s">
        <v>431</v>
      </c>
      <c r="F8" s="57" t="s">
        <v>432</v>
      </c>
      <c r="H8" s="44"/>
      <c r="I8" s="116"/>
      <c r="J8" s="44"/>
      <c r="K8" s="44"/>
      <c r="L8" s="117"/>
      <c r="M8" s="44"/>
      <c r="N8" s="44"/>
      <c r="O8" s="44"/>
      <c r="P8" s="44"/>
    </row>
    <row r="9" spans="1:16" ht="16.5" thickBot="1">
      <c r="A9" s="56" t="s">
        <v>433</v>
      </c>
      <c r="B9" s="56" t="s">
        <v>434</v>
      </c>
      <c r="C9" s="164" t="s">
        <v>435</v>
      </c>
      <c r="D9" s="56" t="s">
        <v>436</v>
      </c>
      <c r="E9" s="45" t="s">
        <v>437</v>
      </c>
      <c r="F9" s="56" t="s">
        <v>438</v>
      </c>
      <c r="H9" s="44"/>
      <c r="I9" s="116"/>
      <c r="J9" s="44"/>
      <c r="K9" s="44"/>
      <c r="L9" s="117"/>
      <c r="M9" s="44"/>
      <c r="N9" s="44"/>
      <c r="O9" s="44"/>
      <c r="P9" s="44"/>
    </row>
    <row r="10" spans="1:16" ht="24.75" thickBot="1">
      <c r="A10" s="57" t="s">
        <v>439</v>
      </c>
      <c r="B10" s="57" t="s">
        <v>440</v>
      </c>
      <c r="C10" s="165" t="s">
        <v>441</v>
      </c>
      <c r="D10" s="57" t="s">
        <v>442</v>
      </c>
      <c r="E10" s="47" t="s">
        <v>443</v>
      </c>
      <c r="F10" s="158" t="s">
        <v>427</v>
      </c>
      <c r="H10" s="57" t="s">
        <v>438</v>
      </c>
      <c r="I10" s="57"/>
      <c r="J10" s="57"/>
      <c r="K10" s="57"/>
      <c r="L10" s="57"/>
      <c r="M10" s="57"/>
      <c r="N10" s="57"/>
      <c r="O10" s="57"/>
      <c r="P10" s="57"/>
    </row>
    <row r="11" spans="1:16" ht="16.5" thickBot="1">
      <c r="A11" s="164" t="s">
        <v>444</v>
      </c>
      <c r="B11" s="164" t="s">
        <v>445</v>
      </c>
      <c r="C11" s="56" t="s">
        <v>446</v>
      </c>
      <c r="D11" s="56" t="s">
        <v>447</v>
      </c>
      <c r="E11" s="45" t="s">
        <v>448</v>
      </c>
      <c r="F11" s="56" t="s">
        <v>119</v>
      </c>
      <c r="H11" s="44"/>
      <c r="I11" s="116"/>
      <c r="J11" s="44"/>
      <c r="K11" s="44"/>
      <c r="L11" s="44"/>
      <c r="M11" s="44"/>
      <c r="N11" s="44"/>
      <c r="O11" s="44"/>
      <c r="P11" s="44"/>
    </row>
    <row r="12" spans="1:16" ht="16.5" thickBot="1">
      <c r="A12" s="57" t="s">
        <v>416</v>
      </c>
      <c r="B12" s="57" t="s">
        <v>417</v>
      </c>
      <c r="C12" s="57" t="s">
        <v>449</v>
      </c>
      <c r="D12" s="57" t="s">
        <v>418</v>
      </c>
      <c r="E12" s="47" t="s">
        <v>419</v>
      </c>
      <c r="F12" s="56" t="s">
        <v>119</v>
      </c>
      <c r="H12" s="44"/>
      <c r="I12" s="116"/>
      <c r="J12" s="44"/>
      <c r="K12" s="44"/>
      <c r="L12" s="44"/>
      <c r="M12" s="44"/>
      <c r="N12" s="44"/>
      <c r="O12" s="44"/>
      <c r="P12" s="44"/>
    </row>
    <row r="13" spans="1:16" ht="16.5" thickBot="1">
      <c r="H13" s="57" t="s">
        <v>432</v>
      </c>
      <c r="I13" s="57"/>
      <c r="J13" s="57"/>
      <c r="K13" s="57"/>
      <c r="L13" s="57"/>
      <c r="M13" s="57"/>
      <c r="N13" s="57"/>
      <c r="O13" s="57"/>
      <c r="P13" s="57"/>
    </row>
    <row r="14" spans="1:16" ht="15.75" thickBot="1"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5.75" thickBot="1"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32.25" thickBot="1">
      <c r="A16" s="57" t="s">
        <v>450</v>
      </c>
      <c r="B16" s="57"/>
      <c r="C16" s="57" t="s">
        <v>451</v>
      </c>
      <c r="D16" s="57" t="s">
        <v>452</v>
      </c>
      <c r="E16" s="57" t="s">
        <v>453</v>
      </c>
      <c r="F16" s="57" t="s">
        <v>453</v>
      </c>
    </row>
    <row r="19" spans="1:8" ht="15.75" thickBot="1"/>
    <row r="20" spans="1:8" ht="32.25" thickBot="1">
      <c r="A20" s="57" t="s">
        <v>427</v>
      </c>
      <c r="B20" s="57" t="s">
        <v>454</v>
      </c>
      <c r="C20" s="57" t="s">
        <v>455</v>
      </c>
      <c r="D20" s="176" t="s">
        <v>456</v>
      </c>
      <c r="E20" s="57"/>
      <c r="F20" s="57"/>
    </row>
    <row r="21" spans="1:8" ht="15.75" thickBot="1"/>
    <row r="22" spans="1:8" ht="32.25" thickBot="1">
      <c r="A22" s="57" t="s">
        <v>438</v>
      </c>
      <c r="B22" s="57"/>
      <c r="C22" s="57" t="s">
        <v>457</v>
      </c>
      <c r="D22" s="57" t="s">
        <v>458</v>
      </c>
      <c r="E22" s="57" t="s">
        <v>459</v>
      </c>
      <c r="F22" s="57" t="s">
        <v>460</v>
      </c>
    </row>
    <row r="23" spans="1:8" ht="15.75" thickBot="1"/>
    <row r="24" spans="1:8" ht="16.5" thickBot="1">
      <c r="A24" s="57" t="s">
        <v>426</v>
      </c>
      <c r="B24" s="57"/>
      <c r="C24" s="57" t="s">
        <v>461</v>
      </c>
      <c r="D24" s="57"/>
      <c r="E24" s="57" t="s">
        <v>459</v>
      </c>
      <c r="F24" s="57"/>
    </row>
    <row r="25" spans="1:8" ht="15.75" thickBot="1"/>
    <row r="26" spans="1:8" ht="32.25" thickBot="1">
      <c r="A26" s="57" t="s">
        <v>432</v>
      </c>
      <c r="B26" s="57"/>
      <c r="C26" s="57" t="s">
        <v>462</v>
      </c>
      <c r="D26" s="165" t="s">
        <v>463</v>
      </c>
      <c r="E26" s="57"/>
      <c r="F26" s="57"/>
    </row>
    <row r="31" spans="1:8" ht="15.75" thickBot="1"/>
    <row r="32" spans="1:8" ht="16.5" thickBot="1">
      <c r="A32" s="171" t="s">
        <v>464</v>
      </c>
      <c r="B32" s="171" t="s">
        <v>465</v>
      </c>
      <c r="C32" s="171" t="s">
        <v>466</v>
      </c>
      <c r="D32" s="173" t="s">
        <v>467</v>
      </c>
      <c r="E32" s="173" t="s">
        <v>468</v>
      </c>
      <c r="F32" s="173" t="s">
        <v>469</v>
      </c>
      <c r="G32" s="173" t="s">
        <v>470</v>
      </c>
      <c r="H32" s="173" t="s">
        <v>471</v>
      </c>
    </row>
    <row r="33" spans="1:12" ht="32.25" thickBot="1">
      <c r="A33" s="172" t="s">
        <v>472</v>
      </c>
      <c r="B33" s="172" t="s">
        <v>473</v>
      </c>
      <c r="C33" s="172" t="s">
        <v>474</v>
      </c>
      <c r="D33" s="174">
        <v>14540</v>
      </c>
      <c r="E33" s="174" t="s">
        <v>475</v>
      </c>
      <c r="F33" s="174"/>
      <c r="G33" s="175" t="s">
        <v>476</v>
      </c>
      <c r="H33" s="175" t="s">
        <v>477</v>
      </c>
    </row>
    <row r="34" spans="1:12" ht="16.5" thickBot="1">
      <c r="A34" s="172" t="s">
        <v>478</v>
      </c>
      <c r="B34" s="172" t="s">
        <v>479</v>
      </c>
      <c r="C34" s="172" t="s">
        <v>480</v>
      </c>
      <c r="D34" s="174">
        <v>69440</v>
      </c>
      <c r="E34" s="174" t="s">
        <v>481</v>
      </c>
      <c r="F34" s="174"/>
      <c r="G34" s="174"/>
      <c r="H34" s="174"/>
    </row>
    <row r="35" spans="1:12" ht="16.5" thickBot="1">
      <c r="A35" s="172" t="s">
        <v>482</v>
      </c>
      <c r="B35" s="172" t="s">
        <v>483</v>
      </c>
      <c r="C35" s="172" t="s">
        <v>484</v>
      </c>
      <c r="D35" s="174">
        <v>40800</v>
      </c>
      <c r="E35" s="174" t="s">
        <v>485</v>
      </c>
      <c r="F35" s="174"/>
      <c r="G35" s="174"/>
      <c r="H35" s="174"/>
    </row>
    <row r="36" spans="1:12" ht="32.25" thickBot="1">
      <c r="A36" s="172" t="s">
        <v>486</v>
      </c>
      <c r="B36" s="172" t="s">
        <v>487</v>
      </c>
      <c r="C36" s="172" t="s">
        <v>488</v>
      </c>
      <c r="D36" s="174">
        <v>97122</v>
      </c>
      <c r="E36" s="174" t="s">
        <v>489</v>
      </c>
      <c r="F36" s="174" t="s">
        <v>490</v>
      </c>
      <c r="G36" s="174"/>
      <c r="H36" s="174"/>
    </row>
    <row r="39" spans="1:12">
      <c r="A39" s="178" t="s">
        <v>491</v>
      </c>
    </row>
    <row r="40" spans="1:12">
      <c r="A40" s="178" t="s">
        <v>492</v>
      </c>
      <c r="B40" s="178" t="s">
        <v>493</v>
      </c>
      <c r="C40" s="178" t="s">
        <v>494</v>
      </c>
      <c r="D40" s="178" t="s">
        <v>495</v>
      </c>
      <c r="E40" s="178" t="s">
        <v>496</v>
      </c>
      <c r="F40" s="180" t="s">
        <v>497</v>
      </c>
      <c r="G40" s="179" t="s">
        <v>498</v>
      </c>
      <c r="H40" s="179" t="s">
        <v>499</v>
      </c>
      <c r="I40" s="179" t="s">
        <v>500</v>
      </c>
    </row>
    <row r="41" spans="1:12" ht="45">
      <c r="A41" s="177" t="s">
        <v>501</v>
      </c>
      <c r="B41" s="177" t="s">
        <v>502</v>
      </c>
      <c r="C41" s="177" t="s">
        <v>503</v>
      </c>
      <c r="D41" s="177" t="s">
        <v>504</v>
      </c>
      <c r="E41" s="177"/>
      <c r="F41" s="181">
        <v>81207506700015</v>
      </c>
      <c r="G41" s="182" t="s">
        <v>505</v>
      </c>
      <c r="H41" s="183" t="s">
        <v>506</v>
      </c>
      <c r="I41" s="177" t="s">
        <v>210</v>
      </c>
      <c r="J41" s="2"/>
      <c r="L41" s="2"/>
    </row>
    <row r="42" spans="1:12" ht="45">
      <c r="A42" s="177" t="s">
        <v>501</v>
      </c>
      <c r="B42" s="177" t="s">
        <v>507</v>
      </c>
      <c r="C42" s="177" t="s">
        <v>508</v>
      </c>
      <c r="D42" s="177" t="s">
        <v>504</v>
      </c>
      <c r="E42" s="177" t="s">
        <v>509</v>
      </c>
      <c r="F42" s="184" t="s">
        <v>510</v>
      </c>
      <c r="G42" s="182" t="s">
        <v>511</v>
      </c>
      <c r="H42" s="177"/>
      <c r="I42" s="177" t="s">
        <v>124</v>
      </c>
      <c r="J42" s="2"/>
      <c r="L42" s="2"/>
    </row>
    <row r="47" spans="1:12">
      <c r="A47" s="2" t="s">
        <v>500</v>
      </c>
    </row>
    <row r="49" spans="1:1">
      <c r="A49" s="2" t="s">
        <v>117</v>
      </c>
    </row>
  </sheetData>
  <mergeCells count="1">
    <mergeCell ref="P2:P3"/>
  </mergeCells>
  <dataValidations count="1">
    <dataValidation type="list" allowBlank="1" showInputMessage="1" showErrorMessage="1" sqref="M4:M13 K4:K13" xr:uid="{77990B35-C9A8-4DE4-BE32-CEA94BE7476A}">
      <formula1>"oui,non"</formula1>
    </dataValidation>
  </dataValidations>
  <hyperlinks>
    <hyperlink ref="A1" location="DEPLOIMENT!A1" display="RETOUR" xr:uid="{1E71644A-2245-4132-BBEE-69D8AA5E020E}"/>
    <hyperlink ref="E6" r:id="rId1" xr:uid="{CAAD4EDA-A5D8-4DA3-87E7-DB8C37C430EC}"/>
    <hyperlink ref="E8" r:id="rId2" xr:uid="{AE21738A-D3D2-4933-9C84-3A5ED870F298}"/>
    <hyperlink ref="E7" r:id="rId3" xr:uid="{B1B16905-3D7E-41DE-B7F6-1E3118A94EAE}"/>
    <hyperlink ref="E9" r:id="rId4" xr:uid="{CDE7B94C-1C8B-46BE-A6B4-3476EF33F1F6}"/>
    <hyperlink ref="E10" r:id="rId5" xr:uid="{68DB21E3-5F44-43A7-999C-CCE5409EB2B0}"/>
    <hyperlink ref="E11" r:id="rId6" xr:uid="{38F72A9E-25A5-474B-BF11-5713F30360AC}"/>
    <hyperlink ref="E5" r:id="rId7" xr:uid="{D4B60EFF-4CB0-4079-B579-500BA37A3D25}"/>
    <hyperlink ref="E12" r:id="rId8" xr:uid="{61381FEB-A58B-4271-9280-1DF00395943D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EB35-5EA9-4DD6-AFBB-FD96DC20E686}">
  <sheetPr codeName="Feuil30"/>
  <dimension ref="A1:F24"/>
  <sheetViews>
    <sheetView workbookViewId="0">
      <selection sqref="A1:F12"/>
    </sheetView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/>
      <c r="B5" s="55"/>
      <c r="C5" s="55"/>
      <c r="D5" s="45"/>
      <c r="E5" s="45"/>
      <c r="F5" s="55"/>
    </row>
    <row r="6" spans="1:6" ht="20.100000000000001" customHeight="1" thickBot="1">
      <c r="A6" s="57"/>
      <c r="B6" s="57"/>
      <c r="C6" s="57"/>
      <c r="D6" s="57"/>
      <c r="E6" s="47"/>
      <c r="F6" s="57"/>
    </row>
    <row r="7" spans="1:6" ht="20.100000000000001" customHeight="1" thickBot="1"/>
    <row r="8" spans="1:6" ht="20.100000000000001" customHeight="1" thickBot="1">
      <c r="A8" s="57"/>
      <c r="B8" s="57"/>
      <c r="C8" s="57"/>
      <c r="D8" s="57"/>
      <c r="E8" s="47"/>
      <c r="F8" s="57"/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A3BBE9F9-EACC-4F04-9AC8-5A0040CFFAA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60CD-6C31-4074-A25A-046B5491C032}">
  <sheetPr codeName="Feuil5"/>
  <dimension ref="A1:K25"/>
  <sheetViews>
    <sheetView workbookViewId="0"/>
  </sheetViews>
  <sheetFormatPr defaultColWidth="11.42578125" defaultRowHeight="15"/>
  <cols>
    <col min="1" max="1" width="21.7109375" style="2" customWidth="1"/>
    <col min="2" max="2" width="18.140625" style="2" customWidth="1"/>
    <col min="3" max="3" width="70.140625" style="2" bestFit="1" customWidth="1"/>
    <col min="4" max="4" width="33.5703125" style="2" customWidth="1"/>
    <col min="5" max="5" width="41.140625" style="2" customWidth="1"/>
    <col min="6" max="6" width="24.85546875" style="2" bestFit="1" customWidth="1"/>
    <col min="7" max="7" width="6.42578125" customWidth="1"/>
    <col min="8" max="8" width="24.85546875" bestFit="1" customWidth="1"/>
    <col min="9" max="9" width="61.7109375" customWidth="1"/>
    <col min="10" max="10" width="14.7109375" customWidth="1"/>
    <col min="11" max="11" width="14.140625" style="2" customWidth="1"/>
  </cols>
  <sheetData>
    <row r="1" spans="1:11" ht="15.75" thickBot="1">
      <c r="A1" s="46" t="s">
        <v>171</v>
      </c>
    </row>
    <row r="2" spans="1:11" ht="57" thickBot="1">
      <c r="A2" s="122" t="s">
        <v>172</v>
      </c>
      <c r="B2" s="44"/>
      <c r="C2" s="44"/>
      <c r="D2" s="44"/>
      <c r="E2" s="44"/>
      <c r="F2" s="44"/>
      <c r="K2"/>
    </row>
    <row r="3" spans="1:11" ht="36.75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K3"/>
    </row>
    <row r="4" spans="1:11" ht="16.5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K4"/>
    </row>
    <row r="5" spans="1:11" ht="32.25" thickBot="1">
      <c r="A5" s="55" t="s">
        <v>512</v>
      </c>
      <c r="B5" s="55" t="s">
        <v>513</v>
      </c>
      <c r="C5" s="55"/>
      <c r="D5" s="55" t="s">
        <v>514</v>
      </c>
      <c r="E5" s="45" t="s">
        <v>515</v>
      </c>
      <c r="F5" s="55" t="s">
        <v>516</v>
      </c>
      <c r="K5"/>
    </row>
    <row r="6" spans="1:11" ht="16.5" thickBot="1">
      <c r="A6" s="57" t="s">
        <v>517</v>
      </c>
      <c r="B6" s="57" t="s">
        <v>300</v>
      </c>
      <c r="C6" s="57"/>
      <c r="D6" s="57" t="s">
        <v>518</v>
      </c>
      <c r="E6" s="47" t="s">
        <v>519</v>
      </c>
      <c r="F6" s="57" t="s">
        <v>520</v>
      </c>
      <c r="K6"/>
    </row>
    <row r="7" spans="1:11" ht="16.5" thickBot="1">
      <c r="A7" s="56" t="s">
        <v>521</v>
      </c>
      <c r="B7" s="56" t="s">
        <v>522</v>
      </c>
      <c r="C7" s="56"/>
      <c r="D7" s="56" t="s">
        <v>523</v>
      </c>
      <c r="E7" s="56" t="s">
        <v>524</v>
      </c>
      <c r="F7" s="56" t="s">
        <v>525</v>
      </c>
      <c r="K7"/>
    </row>
    <row r="8" spans="1:11" ht="16.5" thickBot="1">
      <c r="A8" s="57" t="s">
        <v>526</v>
      </c>
      <c r="B8" s="57" t="s">
        <v>527</v>
      </c>
      <c r="C8" s="57"/>
      <c r="D8" s="57" t="s">
        <v>528</v>
      </c>
      <c r="E8" s="47" t="s">
        <v>529</v>
      </c>
      <c r="F8" s="57" t="s">
        <v>530</v>
      </c>
      <c r="K8"/>
    </row>
    <row r="9" spans="1:11" ht="16.5" thickBot="1">
      <c r="A9" s="56" t="s">
        <v>531</v>
      </c>
      <c r="B9" s="56" t="s">
        <v>532</v>
      </c>
      <c r="C9" s="56"/>
      <c r="D9" s="56" t="s">
        <v>533</v>
      </c>
      <c r="E9" s="56" t="s">
        <v>529</v>
      </c>
      <c r="F9" s="56" t="s">
        <v>534</v>
      </c>
      <c r="K9"/>
    </row>
    <row r="10" spans="1:11" ht="16.5" thickBot="1">
      <c r="A10" s="57"/>
      <c r="B10" s="57"/>
      <c r="C10" s="57"/>
      <c r="D10" s="57"/>
      <c r="E10" s="57"/>
      <c r="F10" s="57"/>
      <c r="K10"/>
    </row>
    <row r="11" spans="1:11" ht="16.5" thickBot="1">
      <c r="A11" s="56" t="s">
        <v>535</v>
      </c>
      <c r="B11" s="56"/>
      <c r="C11" s="56"/>
      <c r="D11" s="56"/>
      <c r="E11" s="56"/>
      <c r="F11" s="56" t="s">
        <v>276</v>
      </c>
      <c r="K11"/>
    </row>
    <row r="12" spans="1:11" ht="16.5" thickBot="1">
      <c r="A12" s="57" t="s">
        <v>536</v>
      </c>
      <c r="B12" s="57"/>
      <c r="C12" s="57"/>
      <c r="D12" s="57"/>
      <c r="E12" s="57"/>
      <c r="F12" s="57" t="s">
        <v>537</v>
      </c>
      <c r="K12"/>
    </row>
    <row r="13" spans="1:11" ht="32.25" thickBot="1">
      <c r="A13" s="56" t="s">
        <v>538</v>
      </c>
      <c r="B13" s="56"/>
      <c r="C13" s="56"/>
      <c r="D13" s="56" t="s">
        <v>539</v>
      </c>
      <c r="E13" s="45" t="s">
        <v>540</v>
      </c>
      <c r="F13" s="56" t="s">
        <v>541</v>
      </c>
      <c r="K13"/>
    </row>
    <row r="14" spans="1:11" ht="32.25" thickBot="1">
      <c r="A14" s="56"/>
      <c r="B14" s="56"/>
      <c r="C14" s="56"/>
      <c r="D14" s="56" t="s">
        <v>539</v>
      </c>
      <c r="E14" s="45" t="s">
        <v>542</v>
      </c>
      <c r="F14" s="56" t="s">
        <v>541</v>
      </c>
    </row>
    <row r="18" spans="1:4" ht="15.75" thickBot="1"/>
    <row r="19" spans="1:4" ht="16.5" thickBot="1">
      <c r="A19" s="56" t="s">
        <v>543</v>
      </c>
    </row>
    <row r="20" spans="1:4" ht="15.75" thickBot="1"/>
    <row r="21" spans="1:4" ht="15.75" thickBot="1">
      <c r="A21" s="185" t="s">
        <v>544</v>
      </c>
      <c r="B21" s="186" t="s">
        <v>545</v>
      </c>
      <c r="C21" s="187" t="s">
        <v>515</v>
      </c>
      <c r="D21" s="186" t="s">
        <v>546</v>
      </c>
    </row>
    <row r="22" spans="1:4" ht="15.75" thickBot="1">
      <c r="A22" s="188" t="s">
        <v>520</v>
      </c>
      <c r="B22" s="189" t="s">
        <v>547</v>
      </c>
      <c r="C22" s="190" t="s">
        <v>519</v>
      </c>
      <c r="D22" s="189" t="s">
        <v>518</v>
      </c>
    </row>
    <row r="23" spans="1:4" ht="15.75" thickBot="1">
      <c r="A23" s="188" t="s">
        <v>525</v>
      </c>
      <c r="B23" s="189" t="s">
        <v>548</v>
      </c>
      <c r="C23" s="190" t="s">
        <v>524</v>
      </c>
      <c r="D23" s="189" t="s">
        <v>523</v>
      </c>
    </row>
    <row r="24" spans="1:4" ht="15.75" thickBot="1">
      <c r="A24" s="188" t="s">
        <v>530</v>
      </c>
      <c r="B24" s="189" t="s">
        <v>549</v>
      </c>
      <c r="C24" s="190" t="s">
        <v>529</v>
      </c>
      <c r="D24" s="189" t="s">
        <v>528</v>
      </c>
    </row>
    <row r="25" spans="1:4" ht="15.75" thickBot="1">
      <c r="A25" s="188" t="s">
        <v>534</v>
      </c>
      <c r="B25" s="189" t="s">
        <v>550</v>
      </c>
      <c r="C25" s="190" t="s">
        <v>529</v>
      </c>
      <c r="D25" s="189" t="s">
        <v>533</v>
      </c>
    </row>
  </sheetData>
  <phoneticPr fontId="9" type="noConversion"/>
  <dataValidations count="1">
    <dataValidation type="list" allowBlank="1" showInputMessage="1" showErrorMessage="1" sqref="M4:M13 K4:K13" xr:uid="{805891AA-9750-458D-8788-6ED2FD556464}">
      <formula1>"oui,non"</formula1>
    </dataValidation>
  </dataValidations>
  <hyperlinks>
    <hyperlink ref="A1" location="DEPLOIMENT!A1" display="RETOUR" xr:uid="{253094C0-2D67-4BA5-8C33-D755C4C08779}"/>
    <hyperlink ref="E5" r:id="rId1" xr:uid="{0BFDC692-463D-47F2-82B4-A2E9AADDF341}"/>
    <hyperlink ref="E6" r:id="rId2" xr:uid="{1690DD34-51FA-46A7-8803-11E59CC05BE6}"/>
    <hyperlink ref="E7" r:id="rId3" display="mailto:dbully@genevray-paysagiste.fr" xr:uid="{1F27882B-FCEF-47FB-8B3B-15E58D03E4FD}"/>
    <hyperlink ref="E8" r:id="rId4" xr:uid="{4E4E04AE-00EA-4D07-85E4-86E0952DD5F9}"/>
    <hyperlink ref="E9" r:id="rId5" display="mailto:mbrousse@mtp-energie.fr" xr:uid="{ECD79EC2-267F-4320-A0A7-592177B6A8FF}"/>
    <hyperlink ref="E13" r:id="rId6" xr:uid="{81733BBA-16E2-4742-A120-9FD11C09D928}"/>
    <hyperlink ref="C21" r:id="rId7" display="mailto:dreguillon@groupe-reguillon.fr" xr:uid="{6A00BF0D-1B2B-4351-AA1B-8FA02E4B23FC}"/>
    <hyperlink ref="C22" r:id="rId8" display="mailto:smalins@dumont-clean.fr" xr:uid="{57890D8C-3A80-42B4-B9EF-79D5CA08F4F9}"/>
    <hyperlink ref="C23" r:id="rId9" display="mailto:dbully@genevray-paysagiste.fr" xr:uid="{97B1FF43-61B8-4911-9E84-A5DD623DE538}"/>
    <hyperlink ref="C24" r:id="rId10" xr:uid="{A7F6AAEA-EC05-433B-A514-E6A8336CF27B}"/>
    <hyperlink ref="C25" r:id="rId11" display="mailto:mbrousse@mtp-energie.fr" xr:uid="{6A311EE2-E277-4AED-9BED-49BFEE75C189}"/>
    <hyperlink ref="E14" r:id="rId12" xr:uid="{BF378C29-A2EA-4A28-A52D-DD523DB437F2}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F1E-2A88-4AE7-BC82-25EB578AB74E}">
  <sheetPr codeName="Feuil6"/>
  <dimension ref="A1:K30"/>
  <sheetViews>
    <sheetView workbookViewId="0"/>
  </sheetViews>
  <sheetFormatPr defaultColWidth="24.85546875" defaultRowHeight="15"/>
  <cols>
    <col min="2" max="2" width="18.140625" style="2" customWidth="1"/>
    <col min="3" max="3" width="70.140625" style="2" bestFit="1" customWidth="1"/>
    <col min="4" max="4" width="22.85546875" style="2" customWidth="1"/>
    <col min="5" max="5" width="41.140625" style="2" customWidth="1"/>
    <col min="6" max="6" width="24.85546875" style="2"/>
    <col min="7" max="7" width="26.42578125" customWidth="1"/>
    <col min="9" max="9" width="46.28515625" bestFit="1" customWidth="1"/>
    <col min="10" max="10" width="52.28515625" customWidth="1"/>
    <col min="11" max="11" width="21.140625" style="2" customWidth="1"/>
  </cols>
  <sheetData>
    <row r="1" spans="1:11" ht="15.75" thickBot="1">
      <c r="A1" s="46" t="s">
        <v>171</v>
      </c>
    </row>
    <row r="2" spans="1:11" ht="57" thickBot="1">
      <c r="A2" s="15" t="s">
        <v>172</v>
      </c>
      <c r="B2" s="44"/>
      <c r="C2" s="44"/>
      <c r="D2" s="44"/>
      <c r="E2" s="44"/>
      <c r="F2" s="44"/>
      <c r="K2"/>
    </row>
    <row r="3" spans="1:11" ht="54.75" thickBot="1">
      <c r="A3" s="16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K3"/>
    </row>
    <row r="4" spans="1:11" ht="16.5" thickBot="1">
      <c r="A4" s="71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K4"/>
    </row>
    <row r="5" spans="1:11" ht="16.5" thickBot="1">
      <c r="A5" s="69" t="s">
        <v>551</v>
      </c>
      <c r="B5" s="55" t="s">
        <v>552</v>
      </c>
      <c r="C5" s="55"/>
      <c r="D5" s="55" t="s">
        <v>553</v>
      </c>
      <c r="E5" s="45" t="s">
        <v>554</v>
      </c>
      <c r="F5" s="55" t="s">
        <v>281</v>
      </c>
      <c r="K5"/>
    </row>
    <row r="6" spans="1:11" ht="16.5" thickBot="1">
      <c r="A6" s="71" t="s">
        <v>555</v>
      </c>
      <c r="B6" s="57" t="s">
        <v>556</v>
      </c>
      <c r="C6" s="57"/>
      <c r="D6" s="57" t="s">
        <v>557</v>
      </c>
      <c r="E6" s="47" t="s">
        <v>558</v>
      </c>
      <c r="F6" s="57" t="s">
        <v>559</v>
      </c>
      <c r="K6"/>
    </row>
    <row r="7" spans="1:11" ht="32.25" thickBot="1">
      <c r="A7" s="70" t="s">
        <v>560</v>
      </c>
      <c r="B7" s="56" t="s">
        <v>561</v>
      </c>
      <c r="C7" s="56"/>
      <c r="D7" s="56" t="s">
        <v>562</v>
      </c>
      <c r="E7" s="45" t="s">
        <v>563</v>
      </c>
      <c r="F7" s="169" t="s">
        <v>564</v>
      </c>
      <c r="G7" s="170" t="s">
        <v>565</v>
      </c>
      <c r="K7"/>
    </row>
    <row r="8" spans="1:11" ht="16.5" thickBot="1">
      <c r="A8" s="71"/>
      <c r="B8" s="57"/>
      <c r="C8" s="57"/>
      <c r="D8" s="57"/>
      <c r="E8" s="47"/>
      <c r="F8" s="57"/>
      <c r="K8"/>
    </row>
    <row r="9" spans="1:11" ht="16.5" thickBot="1">
      <c r="A9" s="70"/>
      <c r="B9" s="56"/>
      <c r="C9" s="56"/>
      <c r="D9" s="56"/>
      <c r="E9" s="56"/>
      <c r="F9" s="56"/>
      <c r="K9"/>
    </row>
    <row r="10" spans="1:11" ht="16.5" thickBot="1">
      <c r="A10" s="71"/>
      <c r="B10" s="57"/>
      <c r="C10" s="57"/>
      <c r="D10" s="57"/>
      <c r="E10" s="57"/>
      <c r="F10" s="57"/>
      <c r="K10"/>
    </row>
    <row r="11" spans="1:11" ht="16.5" thickBot="1">
      <c r="A11" s="70"/>
      <c r="B11" s="56"/>
      <c r="C11" s="56"/>
      <c r="D11" s="56"/>
      <c r="E11" s="56"/>
      <c r="F11" s="56"/>
      <c r="K11"/>
    </row>
    <row r="12" spans="1:11" ht="16.5" thickBot="1">
      <c r="A12" s="71"/>
      <c r="B12" s="57"/>
      <c r="C12" s="57"/>
      <c r="D12" s="57"/>
      <c r="E12" s="57"/>
      <c r="F12" s="57"/>
      <c r="K12"/>
    </row>
    <row r="13" spans="1:11">
      <c r="K13"/>
    </row>
    <row r="14" spans="1:11">
      <c r="A14" s="2"/>
    </row>
    <row r="15" spans="1:11">
      <c r="A15" s="2"/>
    </row>
    <row r="16" spans="1:1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</sheetData>
  <dataValidations count="1">
    <dataValidation type="list" allowBlank="1" showInputMessage="1" showErrorMessage="1" sqref="M4:M13 K4:K13" xr:uid="{6DE195B7-A820-4A54-9A8C-29311608C519}">
      <formula1>"oui,non"</formula1>
    </dataValidation>
  </dataValidations>
  <hyperlinks>
    <hyperlink ref="A1" location="DEPLOIMENT!A1" display="RETOUR" xr:uid="{20440997-3866-4B60-B321-DD4FE4432C2C}"/>
    <hyperlink ref="E5" r:id="rId1" xr:uid="{8E9F03AD-52F1-4D24-B4E0-4E127B6A816D}"/>
    <hyperlink ref="E6" r:id="rId2" xr:uid="{2B3966A3-39DC-45D0-AA4B-D6E37AA4BD28}"/>
    <hyperlink ref="E7" r:id="rId3" xr:uid="{7E23B88A-16AB-4FBF-A1EF-BB44121822C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522F-686A-4859-90E1-7E4621059B4E}">
  <sheetPr codeName="Feuil7"/>
  <dimension ref="A1:L19"/>
  <sheetViews>
    <sheetView workbookViewId="0"/>
  </sheetViews>
  <sheetFormatPr defaultColWidth="32.7109375" defaultRowHeight="15"/>
  <cols>
    <col min="5" max="5" width="44" customWidth="1"/>
    <col min="7" max="7" width="8.28515625" customWidth="1"/>
    <col min="8" max="8" width="32.7109375" style="2"/>
    <col min="9" max="9" width="44" bestFit="1" customWidth="1"/>
  </cols>
  <sheetData>
    <row r="1" spans="1:12">
      <c r="A1" s="46" t="s">
        <v>171</v>
      </c>
      <c r="B1" s="2"/>
      <c r="C1" s="2"/>
      <c r="D1" s="2"/>
      <c r="E1" s="2"/>
      <c r="F1" s="2"/>
      <c r="H1"/>
      <c r="K1" s="2"/>
    </row>
    <row r="2" spans="1:12" ht="15.75" thickBot="1">
      <c r="A2" s="123"/>
      <c r="B2" s="124"/>
      <c r="C2" s="125"/>
      <c r="D2" s="125"/>
      <c r="E2" s="125"/>
      <c r="F2" s="125"/>
      <c r="G2" s="125"/>
      <c r="H2" s="126"/>
      <c r="I2" s="125"/>
      <c r="J2" s="125"/>
      <c r="K2" s="127"/>
      <c r="L2" s="128"/>
    </row>
    <row r="3" spans="1:12" ht="36.75" thickBot="1">
      <c r="A3" s="16" t="s">
        <v>173</v>
      </c>
      <c r="B3" s="16" t="s">
        <v>174</v>
      </c>
      <c r="C3" s="104" t="s">
        <v>175</v>
      </c>
      <c r="D3" s="104" t="s">
        <v>176</v>
      </c>
      <c r="E3" s="16" t="s">
        <v>177</v>
      </c>
      <c r="F3" s="16" t="s">
        <v>178</v>
      </c>
      <c r="H3"/>
    </row>
    <row r="4" spans="1:12" ht="15.75" thickBot="1">
      <c r="A4" s="95" t="s">
        <v>179</v>
      </c>
      <c r="B4" s="95" t="s">
        <v>180</v>
      </c>
      <c r="C4" s="50" t="s">
        <v>181</v>
      </c>
      <c r="D4" s="50" t="s">
        <v>182</v>
      </c>
      <c r="E4" s="105" t="s">
        <v>566</v>
      </c>
      <c r="F4" s="95" t="s">
        <v>567</v>
      </c>
      <c r="H4"/>
    </row>
    <row r="5" spans="1:12" ht="15.75" thickBot="1">
      <c r="A5" s="74" t="s">
        <v>568</v>
      </c>
      <c r="B5" s="74" t="s">
        <v>569</v>
      </c>
      <c r="C5" s="74"/>
      <c r="D5" s="49" t="s">
        <v>570</v>
      </c>
      <c r="E5" s="29" t="s">
        <v>571</v>
      </c>
      <c r="F5" s="74" t="s">
        <v>216</v>
      </c>
      <c r="H5"/>
    </row>
    <row r="6" spans="1:12" ht="16.5" thickBot="1">
      <c r="A6" s="19"/>
      <c r="B6" s="19"/>
      <c r="C6" s="102"/>
      <c r="D6" s="102"/>
      <c r="E6" s="105"/>
      <c r="F6" s="19"/>
      <c r="H6"/>
    </row>
    <row r="7" spans="1:12" ht="16.5" thickBot="1">
      <c r="A7" s="18"/>
      <c r="B7" s="18"/>
      <c r="C7" s="103"/>
      <c r="D7" s="103"/>
      <c r="E7" s="106"/>
      <c r="F7" s="18"/>
      <c r="H7"/>
    </row>
    <row r="8" spans="1:12" ht="16.5" thickBot="1">
      <c r="A8" s="19"/>
      <c r="B8" s="19"/>
      <c r="C8" s="102"/>
      <c r="D8" s="102"/>
      <c r="E8" s="105"/>
      <c r="F8" s="19"/>
      <c r="H8"/>
    </row>
    <row r="9" spans="1:12" ht="16.5" thickBot="1">
      <c r="A9" s="18"/>
      <c r="B9" s="18"/>
      <c r="C9" s="103"/>
      <c r="D9" s="103"/>
      <c r="E9" s="108"/>
      <c r="F9" s="18"/>
      <c r="H9"/>
    </row>
    <row r="10" spans="1:12" ht="16.5" thickBot="1">
      <c r="A10" s="19"/>
      <c r="B10" s="19"/>
      <c r="C10" s="102"/>
      <c r="D10" s="102"/>
      <c r="E10" s="107"/>
      <c r="F10" s="19"/>
      <c r="H10"/>
    </row>
    <row r="11" spans="1:12" ht="16.5" thickBot="1">
      <c r="A11" s="18"/>
      <c r="B11" s="18"/>
      <c r="C11" s="103"/>
      <c r="D11" s="103"/>
      <c r="E11" s="18"/>
      <c r="F11" s="18"/>
      <c r="H11"/>
    </row>
    <row r="12" spans="1:12" ht="16.5" thickBot="1">
      <c r="A12" s="19"/>
      <c r="B12" s="19"/>
      <c r="C12" s="102"/>
      <c r="D12" s="102"/>
      <c r="E12" s="19"/>
      <c r="F12" s="19"/>
      <c r="H12"/>
    </row>
    <row r="13" spans="1:12" ht="16.5" thickBot="1">
      <c r="A13" s="18"/>
      <c r="B13" s="18"/>
      <c r="C13" s="103"/>
      <c r="D13" s="103"/>
      <c r="E13" s="18"/>
      <c r="F13" s="18"/>
      <c r="H13"/>
    </row>
    <row r="14" spans="1:12">
      <c r="H14"/>
    </row>
    <row r="19" spans="4:4">
      <c r="D19" t="s">
        <v>0</v>
      </c>
    </row>
  </sheetData>
  <dataValidations count="1">
    <dataValidation type="list" allowBlank="1" showInputMessage="1" showErrorMessage="1" sqref="M5:M14 K5:K14" xr:uid="{E95E502B-D5C6-41D7-B5D6-16EED03BBD29}">
      <formula1>"oui,non"</formula1>
    </dataValidation>
  </dataValidations>
  <hyperlinks>
    <hyperlink ref="E4" r:id="rId1" xr:uid="{60066954-2DDA-435F-95DD-644812402132}"/>
    <hyperlink ref="E5" r:id="rId2" xr:uid="{5E563434-211E-4759-895D-142EA79991F9}"/>
    <hyperlink ref="A1" location="DEPLOIMENT!A1" display="RETOUR" xr:uid="{5A562CD5-9DF7-4854-A937-EEB4550A6B51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860C-C9E7-4CAE-B99C-1AEF11C3136E}">
  <sheetPr codeName="Feuil8"/>
  <dimension ref="A1:P18"/>
  <sheetViews>
    <sheetView workbookViewId="0"/>
  </sheetViews>
  <sheetFormatPr defaultColWidth="32.7109375" defaultRowHeight="15"/>
  <cols>
    <col min="5" max="5" width="44" customWidth="1"/>
  </cols>
  <sheetData>
    <row r="1" spans="1:16" ht="15.75" thickBot="1">
      <c r="A1" s="46" t="s">
        <v>171</v>
      </c>
    </row>
    <row r="2" spans="1:16" ht="36.75" thickBot="1">
      <c r="A2" s="16" t="s">
        <v>173</v>
      </c>
      <c r="B2" s="16" t="s">
        <v>174</v>
      </c>
      <c r="C2" s="104" t="s">
        <v>175</v>
      </c>
      <c r="D2" s="104" t="s">
        <v>176</v>
      </c>
      <c r="E2" s="16" t="s">
        <v>177</v>
      </c>
      <c r="F2" s="16" t="s">
        <v>178</v>
      </c>
      <c r="H2" s="20" t="s">
        <v>400</v>
      </c>
      <c r="I2" s="20" t="s">
        <v>401</v>
      </c>
      <c r="J2" s="20" t="s">
        <v>402</v>
      </c>
      <c r="K2" s="21" t="s">
        <v>403</v>
      </c>
      <c r="L2" s="21" t="s">
        <v>404</v>
      </c>
      <c r="M2" s="21" t="s">
        <v>405</v>
      </c>
      <c r="N2" s="21" t="s">
        <v>406</v>
      </c>
      <c r="O2" s="20" t="s">
        <v>407</v>
      </c>
      <c r="P2" s="220" t="s">
        <v>408</v>
      </c>
    </row>
    <row r="3" spans="1:16" ht="16.5" thickBot="1">
      <c r="A3" s="95" t="s">
        <v>572</v>
      </c>
      <c r="B3" s="95" t="s">
        <v>180</v>
      </c>
      <c r="C3" s="50" t="s">
        <v>181</v>
      </c>
      <c r="D3" s="50" t="s">
        <v>182</v>
      </c>
      <c r="E3" s="105" t="s">
        <v>566</v>
      </c>
      <c r="F3" s="95" t="s">
        <v>567</v>
      </c>
      <c r="H3" s="118"/>
      <c r="I3" s="118"/>
      <c r="J3" s="118"/>
      <c r="K3" s="118"/>
      <c r="L3" s="118"/>
      <c r="M3" s="118"/>
      <c r="N3" s="118"/>
      <c r="O3" s="118"/>
      <c r="P3" s="221"/>
    </row>
    <row r="4" spans="1:16" ht="15.75" thickBot="1">
      <c r="A4" s="74" t="s">
        <v>573</v>
      </c>
      <c r="B4" s="74"/>
      <c r="C4" s="74"/>
      <c r="D4" s="49"/>
      <c r="E4" s="106"/>
      <c r="F4" s="74" t="s">
        <v>354</v>
      </c>
      <c r="H4" s="120" t="s">
        <v>574</v>
      </c>
      <c r="I4" s="120" t="s">
        <v>574</v>
      </c>
      <c r="J4" s="120" t="s">
        <v>574</v>
      </c>
      <c r="K4" s="120" t="s">
        <v>574</v>
      </c>
      <c r="L4" s="120" t="s">
        <v>574</v>
      </c>
      <c r="M4" s="44"/>
      <c r="N4" s="44"/>
      <c r="O4" s="44"/>
      <c r="P4" s="44"/>
    </row>
    <row r="5" spans="1:16" ht="16.5" thickBot="1">
      <c r="A5" s="19" t="s">
        <v>575</v>
      </c>
      <c r="B5" s="19"/>
      <c r="C5" s="102"/>
      <c r="D5" s="102"/>
      <c r="E5" s="105"/>
      <c r="F5" s="19" t="s">
        <v>576</v>
      </c>
      <c r="H5" s="120" t="s">
        <v>574</v>
      </c>
      <c r="I5" s="120" t="s">
        <v>574</v>
      </c>
      <c r="J5" s="120" t="s">
        <v>574</v>
      </c>
      <c r="K5" s="120" t="s">
        <v>574</v>
      </c>
      <c r="L5" s="120" t="s">
        <v>574</v>
      </c>
      <c r="M5" s="44"/>
      <c r="N5" s="44"/>
      <c r="O5" s="44"/>
      <c r="P5" s="44"/>
    </row>
    <row r="6" spans="1:16" ht="16.5" thickBot="1">
      <c r="A6" s="18" t="s">
        <v>577</v>
      </c>
      <c r="B6" s="18" t="s">
        <v>578</v>
      </c>
      <c r="C6" s="103"/>
      <c r="D6" s="103" t="s">
        <v>579</v>
      </c>
      <c r="E6" s="106" t="s">
        <v>580</v>
      </c>
      <c r="F6" s="18" t="s">
        <v>581</v>
      </c>
      <c r="H6" s="120" t="s">
        <v>574</v>
      </c>
      <c r="I6" s="120" t="s">
        <v>574</v>
      </c>
      <c r="J6" s="120" t="s">
        <v>574</v>
      </c>
      <c r="K6" s="120" t="s">
        <v>574</v>
      </c>
      <c r="L6" s="120" t="s">
        <v>574</v>
      </c>
      <c r="M6" s="44"/>
      <c r="N6" s="44"/>
      <c r="O6" s="44"/>
      <c r="P6" s="44"/>
    </row>
    <row r="7" spans="1:16" ht="32.25" thickBot="1">
      <c r="A7" s="19" t="s">
        <v>582</v>
      </c>
      <c r="B7" s="19" t="s">
        <v>583</v>
      </c>
      <c r="C7" s="102"/>
      <c r="D7" s="102" t="s">
        <v>584</v>
      </c>
      <c r="E7" s="105" t="s">
        <v>585</v>
      </c>
      <c r="F7" s="19" t="s">
        <v>586</v>
      </c>
      <c r="H7" s="120" t="s">
        <v>574</v>
      </c>
      <c r="I7" s="120" t="s">
        <v>574</v>
      </c>
      <c r="J7" s="120" t="s">
        <v>574</v>
      </c>
      <c r="K7" s="120" t="s">
        <v>574</v>
      </c>
      <c r="L7" s="120" t="s">
        <v>574</v>
      </c>
      <c r="M7" s="44"/>
      <c r="N7" s="44"/>
      <c r="O7" s="44"/>
      <c r="P7" s="44"/>
    </row>
    <row r="8" spans="1:16" ht="16.5" thickBot="1">
      <c r="A8" s="18"/>
      <c r="B8" s="18"/>
      <c r="C8" s="103"/>
      <c r="D8" s="103"/>
      <c r="E8" s="108"/>
      <c r="F8" s="18"/>
      <c r="H8" s="120" t="s">
        <v>574</v>
      </c>
      <c r="I8" s="120" t="s">
        <v>574</v>
      </c>
      <c r="J8" s="120" t="s">
        <v>574</v>
      </c>
      <c r="K8" s="120" t="s">
        <v>574</v>
      </c>
      <c r="L8" s="120" t="s">
        <v>574</v>
      </c>
      <c r="M8" s="44"/>
      <c r="N8" s="44"/>
      <c r="O8" s="44"/>
      <c r="P8" s="44"/>
    </row>
    <row r="9" spans="1:16" ht="16.5" thickBot="1">
      <c r="A9" s="19"/>
      <c r="B9" s="19"/>
      <c r="C9" s="102"/>
      <c r="D9" s="102"/>
      <c r="E9" s="107"/>
      <c r="F9" s="19"/>
      <c r="H9" s="120" t="s">
        <v>574</v>
      </c>
      <c r="I9" s="120" t="s">
        <v>574</v>
      </c>
      <c r="J9" s="120" t="s">
        <v>574</v>
      </c>
      <c r="K9" s="120" t="s">
        <v>574</v>
      </c>
      <c r="L9" s="120" t="s">
        <v>574</v>
      </c>
      <c r="M9" s="44"/>
      <c r="N9" s="44"/>
      <c r="O9" s="44"/>
      <c r="P9" s="44"/>
    </row>
    <row r="10" spans="1:16" ht="16.5" thickBot="1">
      <c r="A10" s="18"/>
      <c r="B10" s="18"/>
      <c r="C10" s="103"/>
      <c r="D10" s="103"/>
      <c r="E10" s="18"/>
      <c r="F10" s="18"/>
      <c r="H10" s="120" t="s">
        <v>574</v>
      </c>
      <c r="I10" s="120" t="s">
        <v>574</v>
      </c>
      <c r="J10" s="120" t="s">
        <v>574</v>
      </c>
      <c r="K10" s="120" t="s">
        <v>574</v>
      </c>
      <c r="L10" s="120" t="s">
        <v>574</v>
      </c>
      <c r="M10" s="44"/>
      <c r="N10" s="44"/>
      <c r="O10" s="44"/>
      <c r="P10" s="44"/>
    </row>
    <row r="11" spans="1:16" ht="16.5" thickBot="1">
      <c r="A11" s="19"/>
      <c r="B11" s="19"/>
      <c r="C11" s="102"/>
      <c r="D11" s="102"/>
      <c r="E11" s="19"/>
      <c r="F11" s="19"/>
      <c r="H11" s="120" t="s">
        <v>574</v>
      </c>
      <c r="I11" s="120" t="s">
        <v>574</v>
      </c>
      <c r="J11" s="120" t="s">
        <v>574</v>
      </c>
      <c r="K11" s="120" t="s">
        <v>574</v>
      </c>
      <c r="L11" s="120" t="s">
        <v>574</v>
      </c>
      <c r="M11" s="44"/>
      <c r="N11" s="44"/>
      <c r="O11" s="44"/>
      <c r="P11" s="44"/>
    </row>
    <row r="12" spans="1:16" ht="16.5" thickBot="1">
      <c r="A12" s="18"/>
      <c r="B12" s="18"/>
      <c r="C12" s="103"/>
      <c r="D12" s="103"/>
      <c r="E12" s="18"/>
      <c r="F12" s="18"/>
      <c r="H12" s="120" t="s">
        <v>574</v>
      </c>
      <c r="I12" s="120" t="s">
        <v>574</v>
      </c>
      <c r="J12" s="120" t="s">
        <v>574</v>
      </c>
      <c r="K12" s="120" t="s">
        <v>574</v>
      </c>
      <c r="L12" s="120" t="s">
        <v>574</v>
      </c>
      <c r="M12" s="44"/>
      <c r="N12" s="44"/>
      <c r="O12" s="44"/>
      <c r="P12" s="44"/>
    </row>
    <row r="13" spans="1:16" ht="15.75" thickBot="1">
      <c r="H13" s="120" t="s">
        <v>574</v>
      </c>
      <c r="I13" s="120" t="s">
        <v>574</v>
      </c>
      <c r="J13" s="120" t="s">
        <v>574</v>
      </c>
      <c r="K13" s="120" t="s">
        <v>574</v>
      </c>
      <c r="L13" s="120" t="s">
        <v>574</v>
      </c>
      <c r="M13" s="44"/>
      <c r="N13" s="44"/>
      <c r="O13" s="44"/>
      <c r="P13" s="44"/>
    </row>
    <row r="17" spans="2:4">
      <c r="B17" t="s">
        <v>587</v>
      </c>
      <c r="C17" t="s">
        <v>588</v>
      </c>
      <c r="D17" t="s">
        <v>589</v>
      </c>
    </row>
    <row r="18" spans="2:4">
      <c r="C18" t="s">
        <v>590</v>
      </c>
    </row>
  </sheetData>
  <mergeCells count="1">
    <mergeCell ref="P2:P3"/>
  </mergeCells>
  <dataValidations count="1">
    <dataValidation type="list" allowBlank="1" showInputMessage="1" showErrorMessage="1" sqref="M4:M13" xr:uid="{BA4B308F-F989-4E43-9BFE-BF8377D2289D}">
      <formula1>"oui,non"</formula1>
    </dataValidation>
  </dataValidations>
  <hyperlinks>
    <hyperlink ref="A1" location="DEPLOIMENT!A1" display="RETOUR" xr:uid="{2E26C71C-11E2-4BAC-B0E8-DB64F58A7D8D}"/>
    <hyperlink ref="E3" r:id="rId1" xr:uid="{5CC38174-4518-4241-AD90-ED6A6070A8EC}"/>
    <hyperlink ref="E6" r:id="rId2" xr:uid="{AD28C93C-702E-4A39-8CD1-8904FFC45330}"/>
    <hyperlink ref="E7" r:id="rId3" xr:uid="{0BF45DB7-A976-43C2-9AE5-E38C7F22ABD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4106-6CEA-45DA-984C-48AC56633F10}">
  <sheetPr codeName="Feuil9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4279-F2B2-463C-8621-281FE81E8D51}">
  <sheetPr codeName="Feuil10"/>
  <dimension ref="A1:P15"/>
  <sheetViews>
    <sheetView workbookViewId="0"/>
  </sheetViews>
  <sheetFormatPr defaultColWidth="39" defaultRowHeight="15"/>
  <cols>
    <col min="7" max="7" width="9.28515625" customWidth="1"/>
  </cols>
  <sheetData>
    <row r="1" spans="1:16" ht="15.75" thickBot="1">
      <c r="A1" s="46" t="s">
        <v>171</v>
      </c>
    </row>
    <row r="2" spans="1:16" ht="36.75" thickBot="1">
      <c r="A2" s="16" t="s">
        <v>173</v>
      </c>
      <c r="B2" s="16" t="s">
        <v>174</v>
      </c>
      <c r="C2" s="104" t="s">
        <v>175</v>
      </c>
      <c r="D2" s="104" t="s">
        <v>176</v>
      </c>
      <c r="E2" s="16" t="s">
        <v>177</v>
      </c>
      <c r="F2" s="16" t="s">
        <v>178</v>
      </c>
      <c r="H2" s="20" t="s">
        <v>400</v>
      </c>
      <c r="I2" s="20" t="s">
        <v>401</v>
      </c>
      <c r="J2" s="20" t="s">
        <v>402</v>
      </c>
      <c r="K2" s="21" t="s">
        <v>403</v>
      </c>
      <c r="L2" s="21" t="s">
        <v>404</v>
      </c>
      <c r="M2" s="21" t="s">
        <v>405</v>
      </c>
      <c r="N2" s="21" t="s">
        <v>406</v>
      </c>
      <c r="O2" s="20" t="s">
        <v>407</v>
      </c>
      <c r="P2" s="220" t="s">
        <v>408</v>
      </c>
    </row>
    <row r="3" spans="1:16" ht="16.5" thickBot="1">
      <c r="A3" s="95" t="s">
        <v>572</v>
      </c>
      <c r="B3" s="95" t="s">
        <v>180</v>
      </c>
      <c r="C3" s="50" t="s">
        <v>181</v>
      </c>
      <c r="D3" s="50" t="s">
        <v>182</v>
      </c>
      <c r="E3" s="105" t="s">
        <v>566</v>
      </c>
      <c r="F3" s="95" t="s">
        <v>567</v>
      </c>
      <c r="H3" s="118"/>
      <c r="I3" s="118"/>
      <c r="J3" s="118"/>
      <c r="K3" s="118"/>
      <c r="L3" s="118"/>
      <c r="M3" s="118"/>
      <c r="N3" s="118"/>
      <c r="O3" s="118"/>
      <c r="P3" s="221"/>
    </row>
    <row r="4" spans="1:16" ht="15.75" thickBot="1">
      <c r="A4" s="74" t="s">
        <v>591</v>
      </c>
      <c r="B4" s="74" t="s">
        <v>592</v>
      </c>
      <c r="C4" s="74"/>
      <c r="D4" s="49" t="s">
        <v>593</v>
      </c>
      <c r="E4" s="106" t="s">
        <v>594</v>
      </c>
      <c r="F4" s="74" t="s">
        <v>595</v>
      </c>
      <c r="H4" s="44" t="s">
        <v>596</v>
      </c>
      <c r="I4" s="44" t="s">
        <v>596</v>
      </c>
      <c r="J4" s="44" t="s">
        <v>596</v>
      </c>
      <c r="K4" s="44"/>
      <c r="L4" s="117"/>
      <c r="M4" s="44"/>
      <c r="N4" s="44"/>
      <c r="O4" s="44"/>
      <c r="P4" s="44"/>
    </row>
    <row r="5" spans="1:16" ht="16.5" thickBot="1">
      <c r="A5" s="19" t="s">
        <v>300</v>
      </c>
      <c r="B5" s="19" t="s">
        <v>597</v>
      </c>
      <c r="C5" s="102"/>
      <c r="D5" s="102"/>
      <c r="E5" s="105" t="s">
        <v>598</v>
      </c>
      <c r="F5" s="19" t="s">
        <v>257</v>
      </c>
      <c r="H5" s="44" t="s">
        <v>596</v>
      </c>
      <c r="I5" s="44" t="s">
        <v>596</v>
      </c>
      <c r="J5" s="44" t="s">
        <v>596</v>
      </c>
      <c r="K5" s="44"/>
      <c r="L5" s="117"/>
      <c r="M5" s="44"/>
      <c r="N5" s="44"/>
      <c r="O5" s="44"/>
      <c r="P5" s="44"/>
    </row>
    <row r="6" spans="1:16" ht="16.5" thickBot="1">
      <c r="A6" s="18"/>
      <c r="B6" s="18"/>
      <c r="C6" s="103"/>
      <c r="D6" s="103"/>
      <c r="E6" s="106"/>
      <c r="F6" s="18"/>
      <c r="H6" s="44" t="s">
        <v>596</v>
      </c>
      <c r="I6" s="44" t="s">
        <v>596</v>
      </c>
      <c r="J6" s="44" t="s">
        <v>596</v>
      </c>
      <c r="K6" s="44"/>
      <c r="L6" s="117"/>
      <c r="M6" s="44"/>
      <c r="N6" s="44"/>
      <c r="O6" s="44"/>
      <c r="P6" s="44"/>
    </row>
    <row r="7" spans="1:16" ht="16.5" thickBot="1">
      <c r="A7" s="19"/>
      <c r="B7" s="19"/>
      <c r="C7" s="102"/>
      <c r="D7" s="102"/>
      <c r="E7" s="107"/>
      <c r="F7" s="19"/>
      <c r="H7" s="44" t="s">
        <v>596</v>
      </c>
      <c r="I7" s="44" t="s">
        <v>596</v>
      </c>
      <c r="J7" s="44" t="s">
        <v>596</v>
      </c>
      <c r="K7" s="44"/>
      <c r="L7" s="117"/>
      <c r="M7" s="44"/>
      <c r="N7" s="44"/>
      <c r="O7" s="44"/>
      <c r="P7" s="44"/>
    </row>
    <row r="8" spans="1:16" ht="16.5" thickBot="1">
      <c r="A8" s="18"/>
      <c r="B8" s="18"/>
      <c r="C8" s="103"/>
      <c r="D8" s="103"/>
      <c r="E8" s="108"/>
      <c r="F8" s="18"/>
      <c r="H8" s="44" t="s">
        <v>596</v>
      </c>
      <c r="I8" s="44" t="s">
        <v>596</v>
      </c>
      <c r="J8" s="44" t="s">
        <v>596</v>
      </c>
      <c r="K8" s="44"/>
      <c r="L8" s="117"/>
      <c r="M8" s="44"/>
      <c r="N8" s="44"/>
      <c r="O8" s="44"/>
      <c r="P8" s="44"/>
    </row>
    <row r="9" spans="1:16" ht="16.5" thickBot="1">
      <c r="A9" s="19"/>
      <c r="B9" s="19"/>
      <c r="C9" s="102"/>
      <c r="D9" s="102"/>
      <c r="E9" s="107"/>
      <c r="F9" s="19"/>
      <c r="H9" s="44" t="s">
        <v>596</v>
      </c>
      <c r="I9" s="44" t="s">
        <v>596</v>
      </c>
      <c r="J9" s="44" t="s">
        <v>596</v>
      </c>
      <c r="K9" s="44"/>
      <c r="L9" s="117"/>
      <c r="M9" s="44"/>
      <c r="N9" s="44"/>
      <c r="O9" s="44"/>
      <c r="P9" s="44"/>
    </row>
    <row r="10" spans="1:16" ht="16.5" thickBot="1">
      <c r="A10" s="18"/>
      <c r="B10" s="18"/>
      <c r="C10" s="103"/>
      <c r="D10" s="103"/>
      <c r="E10" s="18"/>
      <c r="F10" s="18"/>
      <c r="H10" s="44" t="s">
        <v>596</v>
      </c>
      <c r="I10" s="44" t="s">
        <v>596</v>
      </c>
      <c r="J10" s="44" t="s">
        <v>596</v>
      </c>
      <c r="K10" s="44"/>
      <c r="L10" s="117"/>
      <c r="M10" s="44"/>
      <c r="N10" s="44"/>
      <c r="O10" s="44"/>
      <c r="P10" s="44"/>
    </row>
    <row r="11" spans="1:16" ht="16.5" thickBot="1">
      <c r="A11" s="19"/>
      <c r="B11" s="19"/>
      <c r="C11" s="102"/>
      <c r="D11" s="102"/>
      <c r="E11" s="19"/>
      <c r="F11" s="19"/>
      <c r="H11" s="44" t="s">
        <v>596</v>
      </c>
      <c r="I11" s="44" t="s">
        <v>596</v>
      </c>
      <c r="J11" s="44" t="s">
        <v>596</v>
      </c>
      <c r="K11" s="44"/>
      <c r="L11" s="44"/>
      <c r="M11" s="44"/>
      <c r="N11" s="44"/>
      <c r="O11" s="44"/>
      <c r="P11" s="44"/>
    </row>
    <row r="12" spans="1:16" ht="16.5" thickBot="1">
      <c r="A12" s="18"/>
      <c r="B12" s="18"/>
      <c r="C12" s="103"/>
      <c r="D12" s="103"/>
      <c r="E12" s="18"/>
      <c r="F12" s="18"/>
      <c r="H12" s="44" t="s">
        <v>596</v>
      </c>
      <c r="I12" s="44" t="s">
        <v>596</v>
      </c>
      <c r="J12" s="44" t="s">
        <v>596</v>
      </c>
      <c r="K12" s="44"/>
      <c r="L12" s="44"/>
      <c r="M12" s="44"/>
      <c r="N12" s="44"/>
      <c r="O12" s="44"/>
      <c r="P12" s="44"/>
    </row>
    <row r="13" spans="1:16" ht="15.75" thickBot="1">
      <c r="H13" s="44" t="s">
        <v>596</v>
      </c>
      <c r="I13" s="44" t="s">
        <v>596</v>
      </c>
      <c r="J13" s="44" t="s">
        <v>596</v>
      </c>
      <c r="K13" s="44"/>
      <c r="L13" s="44"/>
      <c r="M13" s="44"/>
      <c r="N13" s="44"/>
      <c r="O13" s="44"/>
      <c r="P13" s="44"/>
    </row>
    <row r="15" spans="1:16">
      <c r="H15" s="119"/>
    </row>
  </sheetData>
  <mergeCells count="1">
    <mergeCell ref="P2:P3"/>
  </mergeCells>
  <dataValidations count="1">
    <dataValidation type="list" allowBlank="1" showInputMessage="1" showErrorMessage="1" sqref="M4:M13 K4:K13" xr:uid="{AD23E1F3-4236-4EF0-B277-E45D6D2D5656}">
      <formula1>"oui,non"</formula1>
    </dataValidation>
  </dataValidations>
  <hyperlinks>
    <hyperlink ref="A1" location="DEPLOIMENT!A1" display="RETOUR" xr:uid="{C2A2B70B-F0FA-4AC4-B0D7-1CBB8A8E32BC}"/>
    <hyperlink ref="E3" r:id="rId1" xr:uid="{7AEB205E-DB8B-40E5-94B8-792EEDFCE5C9}"/>
    <hyperlink ref="E4" r:id="rId2" xr:uid="{C0CAB741-9B34-4362-8214-B1E9541FA3EA}"/>
    <hyperlink ref="E5" r:id="rId3" xr:uid="{BD889FF8-CE49-4DB2-B75E-D2205F8FF980}"/>
  </hyperlink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5C38-9654-4F1A-B964-C551A7A6D86F}">
  <sheetPr codeName="Feuil11"/>
  <dimension ref="A1:K14"/>
  <sheetViews>
    <sheetView workbookViewId="0"/>
  </sheetViews>
  <sheetFormatPr defaultColWidth="39" defaultRowHeight="15"/>
  <cols>
    <col min="7" max="7" width="13.42578125" customWidth="1"/>
    <col min="8" max="8" width="39" style="2"/>
    <col min="9" max="9" width="58.85546875" customWidth="1"/>
    <col min="10" max="11" width="39" style="2"/>
  </cols>
  <sheetData>
    <row r="1" spans="1:11" ht="15.75" thickBot="1">
      <c r="A1" s="46" t="s">
        <v>171</v>
      </c>
    </row>
    <row r="2" spans="1:11" ht="36.75" thickBot="1">
      <c r="A2" s="16" t="s">
        <v>173</v>
      </c>
      <c r="B2" s="16" t="s">
        <v>174</v>
      </c>
      <c r="C2" s="104" t="s">
        <v>175</v>
      </c>
      <c r="D2" s="104" t="s">
        <v>176</v>
      </c>
      <c r="E2" s="16" t="s">
        <v>177</v>
      </c>
      <c r="F2" s="16" t="s">
        <v>178</v>
      </c>
      <c r="H2"/>
      <c r="J2"/>
      <c r="K2"/>
    </row>
    <row r="3" spans="1:11" ht="15.75" thickBot="1">
      <c r="A3" s="95" t="s">
        <v>572</v>
      </c>
      <c r="B3" s="95" t="s">
        <v>180</v>
      </c>
      <c r="C3" s="50" t="s">
        <v>181</v>
      </c>
      <c r="D3" s="50" t="s">
        <v>182</v>
      </c>
      <c r="E3" s="105" t="s">
        <v>566</v>
      </c>
      <c r="F3" s="95" t="s">
        <v>184</v>
      </c>
      <c r="H3"/>
      <c r="J3"/>
      <c r="K3"/>
    </row>
    <row r="4" spans="1:11" ht="30.75" thickBot="1">
      <c r="A4" s="74" t="s">
        <v>268</v>
      </c>
      <c r="B4" s="74" t="s">
        <v>599</v>
      </c>
      <c r="C4" s="74"/>
      <c r="D4" s="49" t="s">
        <v>269</v>
      </c>
      <c r="E4" s="106" t="s">
        <v>270</v>
      </c>
      <c r="F4" s="74" t="s">
        <v>600</v>
      </c>
      <c r="H4"/>
      <c r="J4"/>
      <c r="K4"/>
    </row>
    <row r="5" spans="1:11" ht="16.5" thickBot="1">
      <c r="A5" s="19" t="s">
        <v>601</v>
      </c>
      <c r="B5" s="19" t="s">
        <v>602</v>
      </c>
      <c r="C5" s="102"/>
      <c r="D5" s="102" t="s">
        <v>603</v>
      </c>
      <c r="E5" s="105" t="s">
        <v>604</v>
      </c>
      <c r="F5" s="19" t="s">
        <v>605</v>
      </c>
      <c r="H5"/>
      <c r="J5"/>
      <c r="K5"/>
    </row>
    <row r="6" spans="1:11" ht="16.5" thickBot="1">
      <c r="A6" s="18" t="s">
        <v>606</v>
      </c>
      <c r="B6" s="18" t="s">
        <v>607</v>
      </c>
      <c r="C6" s="103"/>
      <c r="D6" s="103" t="s">
        <v>608</v>
      </c>
      <c r="E6" s="106" t="s">
        <v>609</v>
      </c>
      <c r="F6" s="18" t="s">
        <v>231</v>
      </c>
      <c r="H6"/>
      <c r="J6"/>
      <c r="K6"/>
    </row>
    <row r="7" spans="1:11" ht="16.5" thickBot="1">
      <c r="A7" s="19"/>
      <c r="B7" s="19"/>
      <c r="C7" s="102"/>
      <c r="D7" s="102"/>
      <c r="E7" s="107"/>
      <c r="F7" s="19"/>
      <c r="H7"/>
      <c r="J7"/>
      <c r="K7"/>
    </row>
    <row r="8" spans="1:11" ht="16.5" thickBot="1">
      <c r="A8" s="18"/>
      <c r="B8" s="18"/>
      <c r="C8" s="103"/>
      <c r="D8" s="103"/>
      <c r="E8" s="108"/>
      <c r="F8" s="18"/>
      <c r="H8"/>
      <c r="J8"/>
      <c r="K8"/>
    </row>
    <row r="9" spans="1:11" ht="16.5" thickBot="1">
      <c r="A9" s="19"/>
      <c r="B9" s="19"/>
      <c r="C9" s="102"/>
      <c r="D9" s="102"/>
      <c r="E9" s="107"/>
      <c r="F9" s="19"/>
      <c r="H9"/>
      <c r="J9"/>
      <c r="K9"/>
    </row>
    <row r="10" spans="1:11" ht="16.5" thickBot="1">
      <c r="A10" s="18"/>
      <c r="B10" s="18"/>
      <c r="C10" s="103"/>
      <c r="D10" s="103"/>
      <c r="E10" s="18"/>
      <c r="F10" s="18"/>
      <c r="H10"/>
      <c r="J10"/>
      <c r="K10"/>
    </row>
    <row r="11" spans="1:11" ht="16.5" thickBot="1">
      <c r="A11" s="19"/>
      <c r="B11" s="19"/>
      <c r="C11" s="102"/>
      <c r="D11" s="102"/>
      <c r="E11" s="19"/>
      <c r="F11" s="19"/>
      <c r="H11"/>
      <c r="J11"/>
      <c r="K11"/>
    </row>
    <row r="12" spans="1:11" ht="16.5" thickBot="1">
      <c r="A12" s="18"/>
      <c r="B12" s="18"/>
      <c r="C12" s="103"/>
      <c r="D12" s="103"/>
      <c r="E12" s="18"/>
      <c r="F12" s="18"/>
      <c r="H12"/>
      <c r="J12"/>
      <c r="K12"/>
    </row>
    <row r="13" spans="1:11">
      <c r="H13"/>
      <c r="J13"/>
      <c r="K13"/>
    </row>
    <row r="14" spans="1:11">
      <c r="H14"/>
      <c r="J14"/>
      <c r="K14"/>
    </row>
  </sheetData>
  <dataValidations count="1">
    <dataValidation type="list" allowBlank="1" showInputMessage="1" showErrorMessage="1" sqref="M4:M13 K5:K14" xr:uid="{9DC234A4-4522-445C-A6CD-AE6E04F61655}">
      <formula1>"oui,non"</formula1>
    </dataValidation>
  </dataValidations>
  <hyperlinks>
    <hyperlink ref="A1" location="DEPLOIMENT!A1" display="RETOUR" xr:uid="{EC4AF1F7-277B-4E61-991B-CFBAAC4D78BD}"/>
    <hyperlink ref="E3" r:id="rId1" xr:uid="{72656DE1-8D0B-437F-BFD6-19E3C6263D3A}"/>
    <hyperlink ref="E6" r:id="rId2" xr:uid="{96D2DB9C-A218-4219-A84E-9763739B1506}"/>
    <hyperlink ref="E5" r:id="rId3" xr:uid="{B1623153-3A3C-476B-9800-2F9F828825A3}"/>
    <hyperlink ref="E4" r:id="rId4" xr:uid="{1D04B209-F080-4C59-83A5-467D6617DD4E}"/>
  </hyperlinks>
  <pageMargins left="0.7" right="0.7" top="0.75" bottom="0.75" header="0.3" footer="0.3"/>
  <pageSetup paperSize="9"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64E5-CE14-4967-8B2D-F1EDCE1CDB24}">
  <sheetPr codeName="Feuil12"/>
  <dimension ref="A1:P22"/>
  <sheetViews>
    <sheetView workbookViewId="0"/>
  </sheetViews>
  <sheetFormatPr defaultColWidth="39" defaultRowHeight="15"/>
  <cols>
    <col min="3" max="3" width="51" customWidth="1"/>
    <col min="7" max="7" width="13.42578125" customWidth="1"/>
    <col min="9" max="9" width="60" customWidth="1"/>
  </cols>
  <sheetData>
    <row r="1" spans="1:16" ht="15.75" thickBot="1">
      <c r="A1" s="46" t="s">
        <v>171</v>
      </c>
    </row>
    <row r="2" spans="1:16" ht="36.75" thickBot="1">
      <c r="A2" s="16" t="s">
        <v>173</v>
      </c>
      <c r="B2" s="16" t="s">
        <v>174</v>
      </c>
      <c r="C2" s="104" t="s">
        <v>175</v>
      </c>
      <c r="D2" s="104" t="s">
        <v>176</v>
      </c>
      <c r="E2" s="16" t="s">
        <v>177</v>
      </c>
      <c r="F2" s="16" t="s">
        <v>178</v>
      </c>
      <c r="H2" s="20" t="s">
        <v>400</v>
      </c>
      <c r="I2" s="20" t="s">
        <v>401</v>
      </c>
      <c r="J2" s="20" t="s">
        <v>402</v>
      </c>
      <c r="K2" s="21" t="s">
        <v>403</v>
      </c>
      <c r="L2" s="21" t="s">
        <v>404</v>
      </c>
      <c r="M2" s="21" t="s">
        <v>405</v>
      </c>
      <c r="N2" s="21" t="s">
        <v>406</v>
      </c>
      <c r="O2" s="20" t="s">
        <v>407</v>
      </c>
      <c r="P2" s="220" t="s">
        <v>408</v>
      </c>
    </row>
    <row r="3" spans="1:16" ht="16.5" thickBot="1">
      <c r="A3" s="95" t="s">
        <v>572</v>
      </c>
      <c r="B3" s="95" t="s">
        <v>180</v>
      </c>
      <c r="C3" s="50" t="s">
        <v>181</v>
      </c>
      <c r="D3" s="50" t="s">
        <v>182</v>
      </c>
      <c r="E3" s="105" t="s">
        <v>566</v>
      </c>
      <c r="F3" s="95" t="s">
        <v>184</v>
      </c>
      <c r="H3" s="118"/>
      <c r="I3" s="118"/>
      <c r="J3" s="118"/>
      <c r="K3" s="118"/>
      <c r="L3" s="118"/>
      <c r="M3" s="118"/>
      <c r="N3" s="118"/>
      <c r="O3" s="118"/>
      <c r="P3" s="221"/>
    </row>
    <row r="4" spans="1:16" ht="15.75" thickBot="1">
      <c r="A4" s="74" t="s">
        <v>434</v>
      </c>
      <c r="B4" s="74" t="s">
        <v>610</v>
      </c>
      <c r="C4" s="49" t="s">
        <v>611</v>
      </c>
      <c r="D4" s="49" t="s">
        <v>612</v>
      </c>
      <c r="E4" s="106" t="s">
        <v>613</v>
      </c>
      <c r="F4" s="74" t="s">
        <v>614</v>
      </c>
      <c r="H4" s="44" t="s">
        <v>615</v>
      </c>
      <c r="I4" s="116" t="s">
        <v>616</v>
      </c>
      <c r="J4" s="44">
        <v>1</v>
      </c>
      <c r="K4" s="44" t="s">
        <v>30</v>
      </c>
      <c r="L4" s="117"/>
      <c r="M4" s="44" t="s">
        <v>30</v>
      </c>
      <c r="N4" s="44"/>
      <c r="O4" s="44" t="s">
        <v>617</v>
      </c>
      <c r="P4" s="44" t="s">
        <v>190</v>
      </c>
    </row>
    <row r="5" spans="1:16" ht="15.75" thickBot="1">
      <c r="B5" s="66"/>
      <c r="C5" s="52" t="s">
        <v>618</v>
      </c>
      <c r="D5" s="52" t="s">
        <v>619</v>
      </c>
      <c r="E5" s="66" t="s">
        <v>620</v>
      </c>
      <c r="F5" s="66" t="s">
        <v>621</v>
      </c>
      <c r="H5" s="44" t="s">
        <v>622</v>
      </c>
      <c r="I5" s="116" t="s">
        <v>623</v>
      </c>
      <c r="J5" s="44">
        <v>4</v>
      </c>
      <c r="K5" s="44" t="s">
        <v>30</v>
      </c>
      <c r="L5" s="117"/>
      <c r="M5" s="44" t="s">
        <v>30</v>
      </c>
      <c r="N5" s="44"/>
      <c r="O5" s="44" t="s">
        <v>617</v>
      </c>
      <c r="P5" s="44" t="s">
        <v>190</v>
      </c>
    </row>
    <row r="6" spans="1:16" ht="16.5" thickBot="1">
      <c r="A6" s="18"/>
      <c r="B6" s="18"/>
      <c r="C6" s="103"/>
      <c r="D6" s="103"/>
      <c r="E6" s="106"/>
      <c r="F6" s="18"/>
      <c r="H6" s="44"/>
      <c r="I6" s="116"/>
      <c r="J6" s="44"/>
      <c r="K6" s="44"/>
      <c r="L6" s="117"/>
      <c r="M6" s="44"/>
      <c r="N6" s="44"/>
      <c r="O6" s="44"/>
      <c r="P6" s="44"/>
    </row>
    <row r="7" spans="1:16" ht="16.5" thickBot="1">
      <c r="A7" s="19"/>
      <c r="B7" s="19"/>
      <c r="C7" s="102"/>
      <c r="D7" s="102"/>
      <c r="E7" s="107"/>
      <c r="F7" s="19"/>
      <c r="H7" s="44"/>
      <c r="I7" s="116"/>
      <c r="J7" s="44"/>
      <c r="K7" s="44"/>
      <c r="L7" s="117"/>
      <c r="M7" s="44"/>
      <c r="N7" s="44"/>
      <c r="O7" s="44"/>
      <c r="P7" s="44"/>
    </row>
    <row r="8" spans="1:16" ht="16.5" thickBot="1">
      <c r="A8" s="18"/>
      <c r="B8" s="18"/>
      <c r="C8" s="103"/>
      <c r="D8" s="103"/>
      <c r="E8" s="108"/>
      <c r="F8" s="18"/>
      <c r="H8" s="44"/>
      <c r="I8" s="116"/>
      <c r="J8" s="44"/>
      <c r="K8" s="44"/>
      <c r="L8" s="117"/>
      <c r="M8" s="44"/>
      <c r="N8" s="44"/>
      <c r="O8" s="44"/>
      <c r="P8" s="44"/>
    </row>
    <row r="9" spans="1:16" ht="16.5" thickBot="1">
      <c r="A9" s="19"/>
      <c r="B9" s="19"/>
      <c r="C9" s="102"/>
      <c r="D9" s="102"/>
      <c r="E9" s="107"/>
      <c r="F9" s="19"/>
      <c r="H9" s="44"/>
      <c r="I9" s="116"/>
      <c r="J9" s="44"/>
      <c r="K9" s="44"/>
      <c r="L9" s="117"/>
      <c r="M9" s="44"/>
      <c r="N9" s="44"/>
      <c r="O9" s="44"/>
      <c r="P9" s="44"/>
    </row>
    <row r="10" spans="1:16" ht="16.5" thickBot="1">
      <c r="A10" s="18"/>
      <c r="B10" s="18"/>
      <c r="C10" s="103"/>
      <c r="D10" s="103"/>
      <c r="E10" s="18"/>
      <c r="F10" s="18"/>
      <c r="H10" s="44"/>
      <c r="I10" s="116"/>
      <c r="J10" s="44"/>
      <c r="K10" s="44"/>
      <c r="L10" s="117"/>
      <c r="M10" s="44"/>
      <c r="N10" s="44"/>
      <c r="O10" s="44"/>
      <c r="P10" s="44"/>
    </row>
    <row r="11" spans="1:16" ht="16.5" thickBot="1">
      <c r="A11" s="19"/>
      <c r="B11" s="19"/>
      <c r="C11" s="102"/>
      <c r="D11" s="102"/>
      <c r="E11" s="19"/>
      <c r="F11" s="19"/>
      <c r="H11" s="44"/>
      <c r="I11" s="116"/>
      <c r="J11" s="44"/>
      <c r="K11" s="44"/>
      <c r="L11" s="44"/>
      <c r="M11" s="44"/>
      <c r="N11" s="44"/>
      <c r="O11" s="44"/>
      <c r="P11" s="44"/>
    </row>
    <row r="12" spans="1:16" ht="16.5" thickBot="1">
      <c r="A12" s="18"/>
      <c r="B12" s="18"/>
      <c r="C12" s="103"/>
      <c r="D12" s="103"/>
      <c r="E12" s="18"/>
      <c r="F12" s="18"/>
      <c r="H12" s="44"/>
      <c r="I12" s="116"/>
      <c r="J12" s="44"/>
      <c r="K12" s="44"/>
      <c r="L12" s="44"/>
      <c r="M12" s="44"/>
      <c r="N12" s="44"/>
      <c r="O12" s="44"/>
      <c r="P12" s="44"/>
    </row>
    <row r="13" spans="1:16" ht="15.75" thickBot="1">
      <c r="H13" s="44"/>
      <c r="I13" s="116"/>
      <c r="J13" s="44"/>
      <c r="K13" s="44"/>
      <c r="L13" s="44"/>
      <c r="M13" s="44"/>
      <c r="N13" s="44"/>
      <c r="O13" s="44"/>
      <c r="P13" s="44"/>
    </row>
    <row r="15" spans="1:16">
      <c r="A15" s="109" t="s">
        <v>624</v>
      </c>
    </row>
    <row r="16" spans="1:16">
      <c r="A16" s="109"/>
    </row>
    <row r="17" spans="1:4">
      <c r="A17" s="114" t="s">
        <v>625</v>
      </c>
    </row>
    <row r="18" spans="1:4">
      <c r="A18" s="115" t="s">
        <v>626</v>
      </c>
    </row>
    <row r="19" spans="1:4">
      <c r="A19" s="112"/>
    </row>
    <row r="20" spans="1:4">
      <c r="A20" s="112" t="s">
        <v>627</v>
      </c>
    </row>
    <row r="21" spans="1:4" ht="15.75" thickBot="1">
      <c r="A21" s="112"/>
    </row>
    <row r="22" spans="1:4" ht="15.75" thickBot="1">
      <c r="A22" s="113" t="s">
        <v>628</v>
      </c>
      <c r="B22" s="97" t="s">
        <v>629</v>
      </c>
      <c r="C22" s="97" t="s">
        <v>630</v>
      </c>
      <c r="D22" s="97" t="s">
        <v>631</v>
      </c>
    </row>
  </sheetData>
  <mergeCells count="1">
    <mergeCell ref="P2:P3"/>
  </mergeCells>
  <dataValidations count="1">
    <dataValidation type="list" allowBlank="1" showInputMessage="1" showErrorMessage="1" sqref="M4:M13 K4:K13" xr:uid="{471CD225-6E87-420A-91EC-B2F3DA47CD2F}">
      <formula1>"oui,non"</formula1>
    </dataValidation>
  </dataValidations>
  <hyperlinks>
    <hyperlink ref="A1" location="DEPLOIMENT!A1" display="RETOUR" xr:uid="{0F88A1F5-0653-4400-946A-A137562A83A9}"/>
    <hyperlink ref="E3" r:id="rId1" xr:uid="{8B3F45B4-431B-4FED-96AC-94D5593AAFAC}"/>
    <hyperlink ref="E4" r:id="rId2" xr:uid="{47F36B8F-16E3-4D59-BC95-28AA24382DCA}"/>
    <hyperlink ref="E5" r:id="rId3" xr:uid="{C37CBE28-309B-4FBC-BA12-BA4C180A685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0640-FD41-4FD1-9E74-B7957AB00B65}">
  <sheetPr codeName="Feuil13"/>
  <dimension ref="A1:F12"/>
  <sheetViews>
    <sheetView workbookViewId="0"/>
  </sheetViews>
  <sheetFormatPr defaultColWidth="33" defaultRowHeight="15"/>
  <cols>
    <col min="2" max="2" width="22.42578125" customWidth="1"/>
    <col min="7" max="7" width="11.85546875" customWidth="1"/>
    <col min="9" max="9" width="52.7109375" customWidth="1"/>
  </cols>
  <sheetData>
    <row r="1" spans="1:6" ht="15.75" thickBot="1">
      <c r="A1" s="46" t="s">
        <v>171</v>
      </c>
    </row>
    <row r="2" spans="1:6" ht="36.75" thickBot="1">
      <c r="A2" s="16" t="s">
        <v>173</v>
      </c>
      <c r="B2" s="16" t="s">
        <v>174</v>
      </c>
      <c r="C2" s="104" t="s">
        <v>175</v>
      </c>
      <c r="D2" s="104" t="s">
        <v>176</v>
      </c>
      <c r="E2" s="16" t="s">
        <v>177</v>
      </c>
      <c r="F2" s="16" t="s">
        <v>178</v>
      </c>
    </row>
    <row r="3" spans="1:6" ht="15.75" thickBot="1">
      <c r="A3" s="95" t="s">
        <v>572</v>
      </c>
      <c r="B3" s="95" t="s">
        <v>180</v>
      </c>
      <c r="C3" s="50" t="s">
        <v>181</v>
      </c>
      <c r="D3" s="50" t="s">
        <v>182</v>
      </c>
      <c r="E3" s="105" t="s">
        <v>566</v>
      </c>
      <c r="F3" s="95" t="s">
        <v>184</v>
      </c>
    </row>
    <row r="4" spans="1:6" ht="16.5" thickBot="1">
      <c r="A4" s="18" t="s">
        <v>632</v>
      </c>
      <c r="B4" s="18" t="s">
        <v>633</v>
      </c>
      <c r="C4" s="103"/>
      <c r="D4" s="103" t="s">
        <v>634</v>
      </c>
      <c r="E4" s="106" t="s">
        <v>635</v>
      </c>
      <c r="F4" s="18" t="s">
        <v>636</v>
      </c>
    </row>
    <row r="5" spans="1:6" ht="15.75" thickBot="1">
      <c r="A5" s="95" t="s">
        <v>637</v>
      </c>
      <c r="B5" s="95" t="s">
        <v>638</v>
      </c>
      <c r="C5" s="50"/>
      <c r="D5" s="50" t="s">
        <v>639</v>
      </c>
      <c r="E5" s="105" t="s">
        <v>640</v>
      </c>
      <c r="F5" s="95" t="s">
        <v>234</v>
      </c>
    </row>
    <row r="6" spans="1:6" ht="16.5" thickBot="1">
      <c r="A6" s="18" t="s">
        <v>641</v>
      </c>
      <c r="B6" s="18" t="s">
        <v>642</v>
      </c>
      <c r="C6" s="103"/>
      <c r="D6" s="103" t="s">
        <v>643</v>
      </c>
      <c r="E6" s="106" t="s">
        <v>644</v>
      </c>
      <c r="F6" s="18" t="s">
        <v>231</v>
      </c>
    </row>
    <row r="7" spans="1:6" ht="15.75" thickBot="1">
      <c r="A7" s="95"/>
      <c r="B7" s="95"/>
      <c r="C7" s="50"/>
      <c r="D7" s="50"/>
      <c r="E7" s="105"/>
      <c r="F7" s="95"/>
    </row>
    <row r="8" spans="1:6" ht="16.5" thickBot="1">
      <c r="A8" s="18"/>
      <c r="B8" s="18"/>
      <c r="C8" s="103"/>
      <c r="D8" s="103"/>
      <c r="E8" s="106"/>
      <c r="F8" s="18"/>
    </row>
    <row r="9" spans="1:6" ht="16.5" thickBot="1">
      <c r="A9" s="18"/>
      <c r="B9" s="18"/>
      <c r="C9" s="103"/>
      <c r="D9" s="103"/>
      <c r="E9" s="106"/>
      <c r="F9" s="18"/>
    </row>
    <row r="10" spans="1:6" ht="16.5" thickBot="1">
      <c r="A10" s="18"/>
      <c r="B10" s="18"/>
      <c r="C10" s="103"/>
      <c r="D10" s="103"/>
      <c r="E10" s="106"/>
      <c r="F10" s="18"/>
    </row>
    <row r="11" spans="1:6" ht="16.5" thickBot="1">
      <c r="A11" s="18"/>
      <c r="B11" s="18"/>
      <c r="C11" s="103"/>
      <c r="D11" s="103"/>
      <c r="E11" s="106"/>
      <c r="F11" s="18"/>
    </row>
    <row r="12" spans="1:6" ht="16.5" thickBot="1">
      <c r="A12" s="18"/>
      <c r="B12" s="18"/>
      <c r="C12" s="103"/>
      <c r="D12" s="103"/>
      <c r="E12" s="106"/>
      <c r="F12" s="18"/>
    </row>
  </sheetData>
  <dataValidations count="1">
    <dataValidation type="list" allowBlank="1" showInputMessage="1" showErrorMessage="1" sqref="M4:M13 K4:K13" xr:uid="{78DB9523-7798-469C-8967-74411B63731F}">
      <formula1>"oui,non"</formula1>
    </dataValidation>
  </dataValidations>
  <hyperlinks>
    <hyperlink ref="A1" location="DEPLOIMENT!A1" display="RETOUR" xr:uid="{3CBC26AA-D0B3-4C70-918B-FBC2FAE40EDC}"/>
    <hyperlink ref="E6" r:id="rId1" xr:uid="{5FDDEA15-ECD2-4C71-BF29-ABC5E0E011D8}"/>
    <hyperlink ref="E4" r:id="rId2" xr:uid="{8266CBA8-7416-4D14-9F76-A3742CB7AB2F}"/>
    <hyperlink ref="E5" r:id="rId3" xr:uid="{FD449592-BDAB-454B-B40B-C9518C0D44B7}"/>
    <hyperlink ref="E3" r:id="rId4" xr:uid="{D2886729-8E01-4BB7-8377-AED05F61D67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89C5-4C0A-4E0C-9B74-DA39D61B6F53}">
  <sheetPr codeName="Feuil14"/>
  <dimension ref="A1:F13"/>
  <sheetViews>
    <sheetView workbookViewId="0"/>
  </sheetViews>
  <sheetFormatPr defaultColWidth="33.28515625" defaultRowHeight="15"/>
  <cols>
    <col min="2" max="2" width="25.140625" customWidth="1"/>
  </cols>
  <sheetData>
    <row r="1" spans="1:6" ht="15.75" thickBot="1">
      <c r="A1" s="46" t="s">
        <v>171</v>
      </c>
    </row>
    <row r="2" spans="1:6" ht="38.25" thickBot="1">
      <c r="A2" s="15" t="s">
        <v>172</v>
      </c>
      <c r="B2" s="14"/>
      <c r="C2" s="14"/>
      <c r="D2" s="14"/>
      <c r="E2" s="14"/>
      <c r="F2" s="14"/>
    </row>
    <row r="3" spans="1:6" ht="36.75" thickBot="1">
      <c r="A3" s="16" t="s">
        <v>173</v>
      </c>
      <c r="B3" s="16" t="s">
        <v>174</v>
      </c>
      <c r="C3" s="16" t="s">
        <v>175</v>
      </c>
      <c r="D3" s="16" t="s">
        <v>176</v>
      </c>
      <c r="E3" s="16" t="s">
        <v>177</v>
      </c>
      <c r="F3" s="16" t="s">
        <v>178</v>
      </c>
    </row>
    <row r="4" spans="1:6" ht="15.75" thickBot="1">
      <c r="A4" s="95" t="s">
        <v>572</v>
      </c>
      <c r="B4" s="95" t="s">
        <v>180</v>
      </c>
      <c r="C4" s="95" t="s">
        <v>181</v>
      </c>
      <c r="D4" s="95" t="s">
        <v>182</v>
      </c>
      <c r="E4" s="95" t="s">
        <v>183</v>
      </c>
      <c r="F4" s="95" t="s">
        <v>184</v>
      </c>
    </row>
    <row r="5" spans="1:6" ht="15.75" thickBot="1">
      <c r="A5" s="96" t="s">
        <v>645</v>
      </c>
      <c r="B5" s="74" t="s">
        <v>646</v>
      </c>
      <c r="C5" s="74"/>
      <c r="D5" s="74" t="s">
        <v>647</v>
      </c>
      <c r="E5" s="74" t="s">
        <v>648</v>
      </c>
      <c r="F5" s="73" t="s">
        <v>649</v>
      </c>
    </row>
    <row r="6" spans="1:6" ht="16.5" thickBot="1">
      <c r="A6" s="19" t="s">
        <v>650</v>
      </c>
      <c r="B6" s="19"/>
      <c r="C6" s="19"/>
      <c r="D6" s="19"/>
      <c r="E6" s="19" t="s">
        <v>651</v>
      </c>
      <c r="F6" s="19" t="s">
        <v>652</v>
      </c>
    </row>
    <row r="7" spans="1:6" ht="16.5" thickBot="1">
      <c r="A7" s="18"/>
      <c r="B7" s="18"/>
      <c r="C7" s="18"/>
      <c r="D7" s="18"/>
      <c r="E7" s="18"/>
      <c r="F7" s="18"/>
    </row>
    <row r="8" spans="1:6" ht="16.5" thickBot="1">
      <c r="A8" s="19"/>
      <c r="B8" s="19"/>
      <c r="C8" s="19"/>
      <c r="D8" s="19"/>
      <c r="E8" s="19"/>
      <c r="F8" s="19"/>
    </row>
    <row r="9" spans="1:6" ht="16.5" thickBot="1">
      <c r="A9" s="18"/>
      <c r="B9" s="18"/>
      <c r="C9" s="18"/>
      <c r="D9" s="18"/>
      <c r="E9" s="18"/>
      <c r="F9" s="18"/>
    </row>
    <row r="10" spans="1:6" ht="16.5" thickBot="1">
      <c r="A10" s="19"/>
      <c r="B10" s="19"/>
      <c r="C10" s="19"/>
      <c r="D10" s="19"/>
      <c r="E10" s="19"/>
      <c r="F10" s="19"/>
    </row>
    <row r="11" spans="1:6" ht="16.5" thickBot="1">
      <c r="A11" s="18"/>
      <c r="B11" s="18"/>
      <c r="C11" s="18"/>
      <c r="D11" s="18"/>
      <c r="E11" s="18"/>
      <c r="F11" s="18"/>
    </row>
    <row r="12" spans="1:6" ht="16.5" thickBot="1">
      <c r="A12" s="19"/>
      <c r="B12" s="19"/>
      <c r="C12" s="19"/>
      <c r="D12" s="19"/>
      <c r="E12" s="19"/>
      <c r="F12" s="19"/>
    </row>
    <row r="13" spans="1:6" ht="16.5" thickBot="1">
      <c r="A13" s="18"/>
      <c r="B13" s="18"/>
      <c r="C13" s="18"/>
      <c r="D13" s="18"/>
      <c r="E13" s="18"/>
      <c r="F13" s="18"/>
    </row>
  </sheetData>
  <hyperlinks>
    <hyperlink ref="A1" location="DEPLOIMENT!A1" display="RETOUR" xr:uid="{DBB6769B-E7D8-420D-8B2B-3E2A7D986288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8810-F10B-4D34-99E1-794FF974D821}">
  <sheetPr codeName="Feuil2">
    <tabColor theme="6"/>
  </sheetPr>
  <dimension ref="A1:E19"/>
  <sheetViews>
    <sheetView workbookViewId="0">
      <selection activeCell="B20" sqref="B20"/>
    </sheetView>
  </sheetViews>
  <sheetFormatPr defaultColWidth="11" defaultRowHeight="12"/>
  <cols>
    <col min="1" max="1" width="11" style="131"/>
    <col min="2" max="2" width="28" style="131" bestFit="1" customWidth="1"/>
    <col min="3" max="6" width="11" style="131"/>
    <col min="7" max="7" width="25.28515625" style="131" customWidth="1"/>
    <col min="8" max="16384" width="11" style="131"/>
  </cols>
  <sheetData>
    <row r="1" spans="1:5">
      <c r="A1" s="129" t="s">
        <v>185</v>
      </c>
      <c r="B1" s="129" t="s">
        <v>25</v>
      </c>
      <c r="C1" s="130" t="s">
        <v>186</v>
      </c>
      <c r="D1" s="130" t="s">
        <v>187</v>
      </c>
      <c r="E1" s="130" t="s">
        <v>188</v>
      </c>
    </row>
    <row r="2" spans="1:5">
      <c r="A2" s="131" t="s">
        <v>189</v>
      </c>
      <c r="B2" s="131" t="s">
        <v>168</v>
      </c>
      <c r="C2" s="131" t="s">
        <v>190</v>
      </c>
      <c r="D2" s="131" t="s">
        <v>154</v>
      </c>
      <c r="E2" s="131" t="s">
        <v>191</v>
      </c>
    </row>
    <row r="3" spans="1:5">
      <c r="A3" s="131" t="s">
        <v>192</v>
      </c>
      <c r="B3" s="131" t="s">
        <v>126</v>
      </c>
      <c r="C3" s="131" t="s">
        <v>193</v>
      </c>
      <c r="D3" s="131" t="s">
        <v>194</v>
      </c>
      <c r="E3" s="131" t="s">
        <v>195</v>
      </c>
    </row>
    <row r="4" spans="1:5">
      <c r="A4" s="131" t="s">
        <v>196</v>
      </c>
      <c r="B4" s="131" t="s">
        <v>197</v>
      </c>
      <c r="D4" s="131" t="s">
        <v>193</v>
      </c>
      <c r="E4" s="131" t="s">
        <v>193</v>
      </c>
    </row>
    <row r="5" spans="1:5">
      <c r="B5" s="131" t="s">
        <v>44</v>
      </c>
    </row>
    <row r="6" spans="1:5">
      <c r="B6" s="131" t="s">
        <v>198</v>
      </c>
    </row>
    <row r="7" spans="1:5">
      <c r="B7" s="131" t="s">
        <v>16</v>
      </c>
    </row>
    <row r="8" spans="1:5">
      <c r="B8" s="131" t="s">
        <v>67</v>
      </c>
    </row>
    <row r="9" spans="1:5">
      <c r="B9" s="131" t="s">
        <v>99</v>
      </c>
    </row>
    <row r="10" spans="1:5">
      <c r="B10" s="131" t="s">
        <v>102</v>
      </c>
    </row>
    <row r="11" spans="1:5">
      <c r="B11" s="131" t="s">
        <v>199</v>
      </c>
    </row>
    <row r="12" spans="1:5">
      <c r="B12" s="131" t="s">
        <v>200</v>
      </c>
    </row>
    <row r="13" spans="1:5">
      <c r="B13" s="131" t="s">
        <v>96</v>
      </c>
    </row>
    <row r="14" spans="1:5">
      <c r="B14" s="131" t="s">
        <v>114</v>
      </c>
    </row>
    <row r="15" spans="1:5">
      <c r="B15" s="131" t="s">
        <v>142</v>
      </c>
    </row>
    <row r="16" spans="1:5">
      <c r="B16" s="131" t="s">
        <v>138</v>
      </c>
    </row>
    <row r="17" spans="2:2">
      <c r="B17" s="131" t="s">
        <v>133</v>
      </c>
    </row>
    <row r="18" spans="2:2">
      <c r="B18" s="131" t="s">
        <v>201</v>
      </c>
    </row>
    <row r="19" spans="2:2">
      <c r="B19" s="131" t="s">
        <v>155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7338-607C-4370-987F-9C384FBB9B1E}">
  <sheetPr codeName="Feuil15"/>
  <dimension ref="A1:F13"/>
  <sheetViews>
    <sheetView workbookViewId="0"/>
  </sheetViews>
  <sheetFormatPr defaultColWidth="33" defaultRowHeight="15"/>
  <cols>
    <col min="5" max="5" width="48.42578125" customWidth="1"/>
  </cols>
  <sheetData>
    <row r="1" spans="1:6" ht="15.75" thickBot="1">
      <c r="A1" s="46" t="s">
        <v>171</v>
      </c>
    </row>
    <row r="2" spans="1:6" ht="38.25" thickBot="1">
      <c r="A2" s="15" t="s">
        <v>172</v>
      </c>
      <c r="B2" s="14"/>
      <c r="C2" s="14"/>
      <c r="D2" s="14"/>
      <c r="E2" s="14"/>
      <c r="F2" s="14"/>
    </row>
    <row r="3" spans="1:6" ht="36.75" thickBot="1">
      <c r="A3" s="16" t="s">
        <v>173</v>
      </c>
      <c r="B3" s="16" t="s">
        <v>174</v>
      </c>
      <c r="C3" s="16" t="s">
        <v>175</v>
      </c>
      <c r="D3" s="16" t="s">
        <v>176</v>
      </c>
      <c r="E3" s="16" t="s">
        <v>177</v>
      </c>
      <c r="F3" s="16" t="s">
        <v>178</v>
      </c>
    </row>
    <row r="4" spans="1:6" ht="16.5" thickBot="1">
      <c r="A4" s="17" t="s">
        <v>572</v>
      </c>
      <c r="B4" s="17" t="s">
        <v>180</v>
      </c>
      <c r="C4" s="17" t="s">
        <v>181</v>
      </c>
      <c r="D4" s="17" t="s">
        <v>182</v>
      </c>
      <c r="E4" s="17" t="s">
        <v>183</v>
      </c>
      <c r="F4" s="17" t="s">
        <v>653</v>
      </c>
    </row>
    <row r="5" spans="1:6" ht="16.5" thickBot="1">
      <c r="A5" s="40" t="s">
        <v>654</v>
      </c>
      <c r="B5" s="40" t="s">
        <v>655</v>
      </c>
      <c r="C5" s="40"/>
      <c r="D5" s="73" t="s">
        <v>656</v>
      </c>
      <c r="E5" s="42" t="s">
        <v>657</v>
      </c>
      <c r="F5" s="40" t="s">
        <v>658</v>
      </c>
    </row>
    <row r="6" spans="1:6" ht="16.5" thickBot="1">
      <c r="A6" s="19"/>
      <c r="B6" s="19"/>
      <c r="C6" s="19"/>
      <c r="D6" s="19"/>
      <c r="E6" s="19"/>
      <c r="F6" s="19"/>
    </row>
    <row r="7" spans="1:6" ht="16.5" thickBot="1">
      <c r="A7" s="18"/>
      <c r="B7" s="18"/>
      <c r="C7" s="18"/>
      <c r="D7" s="18"/>
      <c r="E7" s="18"/>
      <c r="F7" s="18"/>
    </row>
    <row r="8" spans="1:6" ht="16.5" thickBot="1">
      <c r="A8" s="19"/>
      <c r="B8" s="19"/>
      <c r="C8" s="19"/>
      <c r="D8" s="19"/>
      <c r="E8" s="19"/>
      <c r="F8" s="19"/>
    </row>
    <row r="9" spans="1:6" ht="16.5" thickBot="1">
      <c r="A9" s="18"/>
      <c r="B9" s="18"/>
      <c r="C9" s="18"/>
      <c r="D9" s="18"/>
      <c r="E9" s="18"/>
      <c r="F9" s="18"/>
    </row>
    <row r="10" spans="1:6" ht="16.5" thickBot="1">
      <c r="A10" s="19"/>
      <c r="B10" s="19"/>
      <c r="C10" s="19"/>
      <c r="D10" s="19"/>
      <c r="E10" s="19"/>
      <c r="F10" s="19"/>
    </row>
    <row r="11" spans="1:6" ht="16.5" thickBot="1">
      <c r="A11" s="18"/>
      <c r="B11" s="18"/>
      <c r="C11" s="18"/>
      <c r="D11" s="18"/>
      <c r="E11" s="18"/>
      <c r="F11" s="18"/>
    </row>
    <row r="12" spans="1:6" ht="16.5" thickBot="1">
      <c r="A12" s="19"/>
      <c r="B12" s="19"/>
      <c r="C12" s="19"/>
      <c r="D12" s="19"/>
      <c r="E12" s="19"/>
      <c r="F12" s="19"/>
    </row>
    <row r="13" spans="1:6" ht="16.5" thickBot="1">
      <c r="A13" s="18"/>
      <c r="B13" s="18"/>
      <c r="C13" s="18"/>
      <c r="D13" s="18"/>
      <c r="E13" s="18"/>
      <c r="F13" s="18"/>
    </row>
  </sheetData>
  <hyperlinks>
    <hyperlink ref="E5" r:id="rId1" display="mailto:l.dupont@cc-millaugrandscausses.fr1" xr:uid="{7E6E35B3-AE95-47EA-AA89-AA8ACE3566DD}"/>
    <hyperlink ref="A1" location="DEPLOIMENT!A1" display="RETOUR" xr:uid="{1C69EEF3-D418-4610-A3D3-99907DA6682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AFA2-FD56-469A-9542-F2A6D881B5C6}">
  <sheetPr codeName="Feuil16"/>
  <dimension ref="A1:I18"/>
  <sheetViews>
    <sheetView workbookViewId="0"/>
  </sheetViews>
  <sheetFormatPr defaultColWidth="42.140625" defaultRowHeight="15"/>
  <cols>
    <col min="1" max="1" width="42.140625" style="1"/>
    <col min="2" max="2" width="22.28515625" style="1" customWidth="1"/>
    <col min="3" max="3" width="47.42578125" style="1" bestFit="1" customWidth="1"/>
    <col min="4" max="5" width="42.140625" style="2"/>
    <col min="6" max="6" width="64.7109375" style="1" customWidth="1"/>
    <col min="7" max="7" width="6.85546875" customWidth="1"/>
    <col min="8" max="8" width="55" customWidth="1"/>
    <col min="9" max="9" width="42.140625" style="2"/>
  </cols>
  <sheetData>
    <row r="1" spans="1:9" ht="15.75" thickBot="1">
      <c r="A1" s="13" t="s">
        <v>171</v>
      </c>
    </row>
    <row r="2" spans="1:9" ht="38.25" thickBot="1">
      <c r="A2" s="137" t="s">
        <v>172</v>
      </c>
      <c r="B2" s="116"/>
      <c r="C2" s="116"/>
      <c r="D2" s="44"/>
      <c r="E2" s="44"/>
      <c r="F2" s="116"/>
    </row>
    <row r="3" spans="1:9" ht="18">
      <c r="A3" s="138" t="s">
        <v>173</v>
      </c>
      <c r="B3" s="138" t="s">
        <v>174</v>
      </c>
      <c r="C3" s="138" t="s">
        <v>175</v>
      </c>
      <c r="D3" s="139" t="s">
        <v>176</v>
      </c>
      <c r="E3" s="139" t="s">
        <v>177</v>
      </c>
      <c r="F3" s="138" t="s">
        <v>178</v>
      </c>
      <c r="I3"/>
    </row>
    <row r="4" spans="1:9" ht="15.75">
      <c r="A4" s="140" t="s">
        <v>572</v>
      </c>
      <c r="B4" s="140" t="s">
        <v>180</v>
      </c>
      <c r="C4" s="140" t="s">
        <v>181</v>
      </c>
      <c r="D4" s="141" t="s">
        <v>182</v>
      </c>
      <c r="E4" s="141" t="s">
        <v>183</v>
      </c>
      <c r="F4" s="140" t="s">
        <v>184</v>
      </c>
      <c r="I4"/>
    </row>
    <row r="5" spans="1:9" ht="15.75">
      <c r="A5" s="142" t="s">
        <v>659</v>
      </c>
      <c r="B5" s="143" t="s">
        <v>660</v>
      </c>
      <c r="C5" s="142" t="s">
        <v>661</v>
      </c>
      <c r="D5" s="156" t="s">
        <v>662</v>
      </c>
      <c r="E5" s="144" t="s">
        <v>663</v>
      </c>
      <c r="F5" s="145" t="s">
        <v>664</v>
      </c>
      <c r="I5"/>
    </row>
    <row r="6" spans="1:9" ht="15.75">
      <c r="A6" s="146"/>
      <c r="B6" s="146"/>
      <c r="C6" s="146"/>
      <c r="D6" s="147"/>
      <c r="E6" s="147" t="s">
        <v>665</v>
      </c>
      <c r="F6" s="146" t="s">
        <v>666</v>
      </c>
      <c r="I6"/>
    </row>
    <row r="7" spans="1:9" ht="15.75">
      <c r="A7" s="142"/>
      <c r="B7" s="142"/>
      <c r="C7" s="142"/>
      <c r="D7" s="144"/>
      <c r="E7" s="144" t="s">
        <v>667</v>
      </c>
      <c r="F7" s="142" t="s">
        <v>666</v>
      </c>
      <c r="I7"/>
    </row>
    <row r="8" spans="1:9" ht="15.75">
      <c r="A8" s="146" t="s">
        <v>668</v>
      </c>
      <c r="B8" s="146" t="s">
        <v>669</v>
      </c>
      <c r="C8" s="146"/>
      <c r="D8" s="147"/>
      <c r="E8" s="147" t="s">
        <v>670</v>
      </c>
      <c r="F8" s="146" t="s">
        <v>666</v>
      </c>
      <c r="I8"/>
    </row>
    <row r="9" spans="1:9" ht="15.75">
      <c r="A9" s="142" t="s">
        <v>671</v>
      </c>
      <c r="B9" s="142" t="s">
        <v>672</v>
      </c>
      <c r="C9" s="142"/>
      <c r="D9" s="144" t="s">
        <v>673</v>
      </c>
      <c r="E9" s="144" t="s">
        <v>674</v>
      </c>
      <c r="F9" s="142" t="s">
        <v>675</v>
      </c>
      <c r="I9"/>
    </row>
    <row r="10" spans="1:9" ht="15.75">
      <c r="A10" s="146" t="s">
        <v>676</v>
      </c>
      <c r="B10" s="146" t="s">
        <v>677</v>
      </c>
      <c r="C10" s="146"/>
      <c r="D10" s="147" t="s">
        <v>678</v>
      </c>
      <c r="E10" s="147" t="s">
        <v>679</v>
      </c>
      <c r="F10" s="146" t="s">
        <v>675</v>
      </c>
      <c r="I10"/>
    </row>
    <row r="11" spans="1:9" ht="15.75">
      <c r="A11" s="142" t="s">
        <v>680</v>
      </c>
      <c r="B11" s="142" t="s">
        <v>681</v>
      </c>
      <c r="C11" s="142"/>
      <c r="D11" s="144" t="s">
        <v>682</v>
      </c>
      <c r="E11" s="148" t="s">
        <v>683</v>
      </c>
      <c r="F11" s="142" t="s">
        <v>684</v>
      </c>
      <c r="I11"/>
    </row>
    <row r="12" spans="1:9" ht="15.75">
      <c r="A12" s="149" t="s">
        <v>685</v>
      </c>
      <c r="B12" s="146" t="s">
        <v>686</v>
      </c>
      <c r="C12" s="146" t="s">
        <v>687</v>
      </c>
      <c r="D12" s="155" t="s">
        <v>688</v>
      </c>
      <c r="E12" s="150" t="s">
        <v>689</v>
      </c>
      <c r="F12" s="151" t="s">
        <v>690</v>
      </c>
      <c r="H12" t="s">
        <v>691</v>
      </c>
      <c r="I12"/>
    </row>
    <row r="13" spans="1:9" ht="15.75">
      <c r="A13" s="142" t="s">
        <v>692</v>
      </c>
      <c r="B13" s="142" t="s">
        <v>693</v>
      </c>
      <c r="C13" s="142"/>
      <c r="D13" s="144" t="s">
        <v>694</v>
      </c>
      <c r="E13" s="148" t="s">
        <v>695</v>
      </c>
      <c r="F13" s="142" t="s">
        <v>12</v>
      </c>
      <c r="I13"/>
    </row>
    <row r="14" spans="1:9">
      <c r="A14" s="155"/>
      <c r="B14" s="155"/>
      <c r="C14" s="155"/>
      <c r="D14" s="155"/>
      <c r="E14" s="155" t="s">
        <v>696</v>
      </c>
      <c r="F14" s="155" t="s">
        <v>697</v>
      </c>
      <c r="I14"/>
    </row>
    <row r="15" spans="1:9" ht="15.75">
      <c r="A15" s="142" t="s">
        <v>698</v>
      </c>
      <c r="B15" s="142" t="s">
        <v>699</v>
      </c>
      <c r="C15" s="142" t="s">
        <v>700</v>
      </c>
      <c r="D15" s="144" t="s">
        <v>701</v>
      </c>
      <c r="E15" s="148" t="s">
        <v>702</v>
      </c>
      <c r="F15" s="142" t="s">
        <v>697</v>
      </c>
      <c r="I15"/>
    </row>
    <row r="16" spans="1:9">
      <c r="A16" s="149" t="s">
        <v>703</v>
      </c>
      <c r="B16" s="149" t="s">
        <v>669</v>
      </c>
      <c r="C16" s="149" t="s">
        <v>700</v>
      </c>
      <c r="D16" s="155" t="s">
        <v>704</v>
      </c>
      <c r="E16" s="150" t="s">
        <v>705</v>
      </c>
      <c r="F16" s="149" t="s">
        <v>697</v>
      </c>
      <c r="I16"/>
    </row>
    <row r="17" spans="1:9" ht="15.75">
      <c r="A17" s="142" t="s">
        <v>692</v>
      </c>
      <c r="B17" s="142" t="s">
        <v>693</v>
      </c>
      <c r="C17" s="142"/>
      <c r="D17" s="144" t="s">
        <v>694</v>
      </c>
      <c r="E17" s="148" t="s">
        <v>695</v>
      </c>
      <c r="F17" s="142" t="s">
        <v>12</v>
      </c>
      <c r="I17"/>
    </row>
    <row r="18" spans="1:9">
      <c r="A18" s="149" t="s">
        <v>706</v>
      </c>
      <c r="B18" s="149" t="s">
        <v>707</v>
      </c>
      <c r="C18" s="149"/>
      <c r="D18" s="155" t="s">
        <v>708</v>
      </c>
      <c r="E18" s="149"/>
      <c r="F18" s="149"/>
    </row>
  </sheetData>
  <phoneticPr fontId="9" type="noConversion"/>
  <hyperlinks>
    <hyperlink ref="A1" location="DEPLOIMENT!A1" display="RETOUR" xr:uid="{DCDECB56-D443-4E0B-A4E8-05D74350F02A}"/>
    <hyperlink ref="E11" r:id="rId1" xr:uid="{2B5C8923-8C0B-45A7-8B84-0B70D9758C59}"/>
    <hyperlink ref="E13" r:id="rId2" xr:uid="{29143182-56CD-4037-99AE-7745DA06278F}"/>
    <hyperlink ref="E14" r:id="rId3" xr:uid="{0145A53B-631F-43DE-A0C8-CCFEF34612DE}"/>
    <hyperlink ref="E12" r:id="rId4" xr:uid="{3C485D37-F54E-4F88-9DBA-1B45C7CE2C73}"/>
    <hyperlink ref="E16" r:id="rId5" xr:uid="{AEB8877D-8DE5-45B8-A8B8-11192B732AE0}"/>
    <hyperlink ref="E17" r:id="rId6" xr:uid="{1A1882B4-FDED-4634-9B7F-E3E5B540132C}"/>
    <hyperlink ref="E15" r:id="rId7" xr:uid="{52631D4C-1767-4FE3-8D66-2994E552EA64}"/>
  </hyperlinks>
  <pageMargins left="0.7" right="0.7" top="0.75" bottom="0.75" header="0.3" footer="0.3"/>
  <pageSetup paperSize="9" orientation="portrait" r:id="rId8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9E8E-965A-4E2E-B7F0-E68336090B20}">
  <sheetPr codeName="Feuil17"/>
  <dimension ref="A1:Q30"/>
  <sheetViews>
    <sheetView workbookViewId="0"/>
  </sheetViews>
  <sheetFormatPr defaultColWidth="24.85546875" defaultRowHeight="15"/>
  <cols>
    <col min="2" max="2" width="18.140625" style="2" customWidth="1"/>
    <col min="3" max="3" width="70.140625" style="2" bestFit="1" customWidth="1"/>
    <col min="4" max="4" width="22.85546875" style="2" customWidth="1"/>
    <col min="5" max="5" width="41.140625" style="2" customWidth="1"/>
    <col min="6" max="6" width="24.85546875" style="2"/>
    <col min="7" max="7" width="6.42578125" customWidth="1"/>
    <col min="10" max="10" width="52.28515625" customWidth="1"/>
    <col min="11" max="11" width="21.140625" style="2" customWidth="1"/>
  </cols>
  <sheetData>
    <row r="1" spans="1:17" ht="15.75" thickBot="1">
      <c r="A1" s="46" t="s">
        <v>171</v>
      </c>
    </row>
    <row r="2" spans="1:17" ht="57" thickBot="1">
      <c r="A2" s="15" t="s">
        <v>172</v>
      </c>
      <c r="B2" s="44"/>
      <c r="C2" s="44"/>
      <c r="D2" s="44"/>
      <c r="E2" s="44"/>
      <c r="F2" s="44"/>
      <c r="I2" s="220" t="s">
        <v>400</v>
      </c>
      <c r="J2" s="220" t="s">
        <v>401</v>
      </c>
      <c r="K2" s="220" t="s">
        <v>402</v>
      </c>
      <c r="L2" s="222" t="s">
        <v>403</v>
      </c>
      <c r="M2" s="222" t="s">
        <v>404</v>
      </c>
      <c r="N2" s="222" t="s">
        <v>405</v>
      </c>
      <c r="O2" s="222" t="s">
        <v>406</v>
      </c>
      <c r="P2" s="220" t="s">
        <v>407</v>
      </c>
      <c r="Q2" s="220" t="s">
        <v>408</v>
      </c>
    </row>
    <row r="3" spans="1:17" ht="54.75" thickBot="1">
      <c r="A3" s="16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I3" s="221"/>
      <c r="J3" s="221"/>
      <c r="K3" s="221"/>
      <c r="L3" s="221"/>
      <c r="M3" s="221"/>
      <c r="N3" s="221"/>
      <c r="O3" s="221"/>
      <c r="P3" s="221"/>
      <c r="Q3" s="221"/>
    </row>
    <row r="4" spans="1:17" ht="16.5" thickBot="1">
      <c r="A4" s="71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  <c r="I4" s="44" t="s">
        <v>709</v>
      </c>
      <c r="J4" s="116" t="s">
        <v>710</v>
      </c>
      <c r="K4" s="44">
        <v>2</v>
      </c>
      <c r="L4" s="44" t="s">
        <v>30</v>
      </c>
      <c r="M4" s="117">
        <v>45030</v>
      </c>
      <c r="N4" s="44" t="s">
        <v>711</v>
      </c>
      <c r="O4" s="44"/>
      <c r="P4" s="44"/>
      <c r="Q4" s="44"/>
    </row>
    <row r="5" spans="1:17" ht="16.5" thickBot="1">
      <c r="A5" s="69" t="s">
        <v>309</v>
      </c>
      <c r="B5" s="55" t="s">
        <v>712</v>
      </c>
      <c r="C5" s="55"/>
      <c r="D5" s="55" t="s">
        <v>311</v>
      </c>
      <c r="E5" s="45" t="s">
        <v>312</v>
      </c>
      <c r="F5" s="55" t="s">
        <v>713</v>
      </c>
      <c r="I5" s="44" t="s">
        <v>714</v>
      </c>
      <c r="J5" s="116" t="s">
        <v>715</v>
      </c>
      <c r="K5" s="44">
        <v>45</v>
      </c>
      <c r="L5" s="44" t="s">
        <v>30</v>
      </c>
      <c r="M5" s="117">
        <v>45030</v>
      </c>
      <c r="N5" s="44" t="s">
        <v>711</v>
      </c>
      <c r="O5" s="44"/>
      <c r="P5" s="44"/>
      <c r="Q5" s="44"/>
    </row>
    <row r="6" spans="1:17" ht="32.25" thickBot="1">
      <c r="A6" s="71" t="s">
        <v>716</v>
      </c>
      <c r="B6" s="57" t="s">
        <v>717</v>
      </c>
      <c r="C6" s="57"/>
      <c r="D6" s="57" t="s">
        <v>718</v>
      </c>
      <c r="E6" s="47" t="s">
        <v>719</v>
      </c>
      <c r="F6" s="57" t="s">
        <v>720</v>
      </c>
      <c r="I6" s="44" t="s">
        <v>721</v>
      </c>
      <c r="J6" s="116" t="s">
        <v>722</v>
      </c>
      <c r="K6" s="44">
        <v>25</v>
      </c>
      <c r="L6" s="44" t="s">
        <v>30</v>
      </c>
      <c r="M6" s="117">
        <v>45030</v>
      </c>
      <c r="N6" s="44" t="s">
        <v>711</v>
      </c>
      <c r="O6" s="44"/>
      <c r="P6" s="44"/>
      <c r="Q6" s="44"/>
    </row>
    <row r="7" spans="1:17" ht="16.5" thickBot="1">
      <c r="A7" s="70" t="s">
        <v>723</v>
      </c>
      <c r="B7" s="56" t="s">
        <v>724</v>
      </c>
      <c r="C7" s="56"/>
      <c r="D7" s="56" t="s">
        <v>725</v>
      </c>
      <c r="E7" s="45" t="s">
        <v>726</v>
      </c>
      <c r="F7" s="56" t="s">
        <v>727</v>
      </c>
      <c r="I7" s="44" t="s">
        <v>728</v>
      </c>
      <c r="J7" s="116" t="s">
        <v>729</v>
      </c>
      <c r="K7" s="44">
        <v>1</v>
      </c>
      <c r="L7" s="44" t="s">
        <v>30</v>
      </c>
      <c r="M7" s="117">
        <v>45030</v>
      </c>
      <c r="N7" s="44" t="s">
        <v>711</v>
      </c>
      <c r="O7" s="44"/>
      <c r="P7" s="44"/>
      <c r="Q7" s="44"/>
    </row>
    <row r="8" spans="1:17" ht="16.5" thickBot="1">
      <c r="A8" s="71"/>
      <c r="B8" s="57"/>
      <c r="C8" s="57"/>
      <c r="D8" s="57"/>
      <c r="E8" s="47"/>
      <c r="F8" s="57"/>
      <c r="I8" s="44" t="s">
        <v>730</v>
      </c>
      <c r="J8" s="116" t="s">
        <v>731</v>
      </c>
      <c r="K8" s="44">
        <v>5</v>
      </c>
      <c r="L8" s="44" t="s">
        <v>30</v>
      </c>
      <c r="M8" s="117">
        <v>45030</v>
      </c>
      <c r="N8" s="44" t="s">
        <v>711</v>
      </c>
      <c r="O8" s="44"/>
      <c r="P8" s="44"/>
      <c r="Q8" s="44"/>
    </row>
    <row r="9" spans="1:17" ht="16.5" thickBot="1">
      <c r="A9" s="70"/>
      <c r="B9" s="56"/>
      <c r="C9" s="56"/>
      <c r="D9" s="56"/>
      <c r="E9" s="56"/>
      <c r="F9" s="56"/>
      <c r="I9" s="44" t="s">
        <v>732</v>
      </c>
      <c r="J9" s="116" t="s">
        <v>733</v>
      </c>
      <c r="K9" s="44">
        <v>35</v>
      </c>
      <c r="L9" s="44" t="s">
        <v>30</v>
      </c>
      <c r="M9" s="117">
        <v>45030</v>
      </c>
      <c r="N9" s="44" t="s">
        <v>711</v>
      </c>
      <c r="O9" s="44"/>
      <c r="P9" s="44"/>
      <c r="Q9" s="44"/>
    </row>
    <row r="10" spans="1:17" ht="16.5" thickBot="1">
      <c r="A10" s="71"/>
      <c r="B10" s="57"/>
      <c r="C10" s="57"/>
      <c r="D10" s="57"/>
      <c r="E10" s="57"/>
      <c r="F10" s="57"/>
      <c r="I10" s="44" t="s">
        <v>734</v>
      </c>
      <c r="J10" s="116" t="s">
        <v>735</v>
      </c>
      <c r="K10" s="44" t="s">
        <v>736</v>
      </c>
      <c r="L10" s="44" t="s">
        <v>30</v>
      </c>
      <c r="M10" s="117">
        <v>45030</v>
      </c>
      <c r="N10" s="44" t="s">
        <v>711</v>
      </c>
      <c r="O10" s="44"/>
      <c r="P10" s="44"/>
      <c r="Q10" s="44"/>
    </row>
    <row r="11" spans="1:17" ht="16.5" thickBot="1">
      <c r="A11" s="70"/>
      <c r="B11" s="56"/>
      <c r="C11" s="56"/>
      <c r="D11" s="56"/>
      <c r="E11" s="56"/>
      <c r="F11" s="56"/>
      <c r="I11" s="44"/>
      <c r="J11" s="116"/>
      <c r="K11" s="44"/>
      <c r="L11" s="44"/>
      <c r="M11" s="44"/>
      <c r="N11" s="44"/>
      <c r="O11" s="44"/>
      <c r="P11" s="44"/>
      <c r="Q11" s="44"/>
    </row>
    <row r="12" spans="1:17" ht="16.5" thickBot="1">
      <c r="A12" s="71"/>
      <c r="B12" s="57"/>
      <c r="C12" s="57"/>
      <c r="D12" s="57"/>
      <c r="E12" s="57"/>
      <c r="F12" s="57"/>
      <c r="I12" s="44"/>
      <c r="J12" s="116"/>
      <c r="K12" s="44"/>
      <c r="L12" s="44"/>
      <c r="M12" s="44"/>
      <c r="N12" s="44"/>
      <c r="O12" s="44"/>
      <c r="P12" s="44"/>
      <c r="Q12" s="44"/>
    </row>
    <row r="13" spans="1:17" ht="15.75" thickBot="1">
      <c r="I13" s="44"/>
      <c r="J13" s="116"/>
      <c r="K13" s="44"/>
      <c r="L13" s="44"/>
      <c r="M13" s="44"/>
      <c r="N13" s="44"/>
      <c r="O13" s="44"/>
      <c r="P13" s="44"/>
      <c r="Q13" s="44"/>
    </row>
    <row r="14" spans="1:17">
      <c r="A14" s="2"/>
    </row>
    <row r="15" spans="1:17">
      <c r="A15" s="2"/>
    </row>
    <row r="16" spans="1:17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</sheetData>
  <mergeCells count="9">
    <mergeCell ref="P2:P3"/>
    <mergeCell ref="Q2:Q3"/>
    <mergeCell ref="L2:L3"/>
    <mergeCell ref="I2:I3"/>
    <mergeCell ref="M2:M3"/>
    <mergeCell ref="O2:O3"/>
    <mergeCell ref="J2:J3"/>
    <mergeCell ref="K2:K3"/>
    <mergeCell ref="N2:N3"/>
  </mergeCells>
  <dataValidations count="2">
    <dataValidation type="list" allowBlank="1" showInputMessage="1" showErrorMessage="1" sqref="L4:L13 N11:N13" xr:uid="{EC0ED439-8E6E-4707-9DD3-8720E7F04034}">
      <formula1>"oui,non"</formula1>
    </dataValidation>
    <dataValidation type="list" allowBlank="1" showInputMessage="1" showErrorMessage="1" sqref="N4:N10" xr:uid="{20D643A7-06EF-45F3-B8DC-27752AC39A77}">
      <formula1>"oui,non,demande_logistique"</formula1>
    </dataValidation>
  </dataValidations>
  <hyperlinks>
    <hyperlink ref="A1" location="DEPLOIMENT!A1" display="RETOUR" xr:uid="{58378545-9867-47D7-B80E-227D099D60B4}"/>
    <hyperlink ref="E6" r:id="rId1" xr:uid="{3FABD0F2-3DC7-4998-A344-D311775BE8A3}"/>
    <hyperlink ref="E7" r:id="rId2" xr:uid="{F62CD1AF-BB92-429A-AB3C-EF11AF1C0D20}"/>
    <hyperlink ref="E5" r:id="rId3" xr:uid="{EA9FAF82-01DA-4F41-B3B2-C7AD11784473}"/>
  </hyperlinks>
  <pageMargins left="0.7" right="0.7" top="0.75" bottom="0.75" header="0.3" footer="0.3"/>
  <pageSetup paperSize="9" orientation="portrait"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C75E-235D-443B-B421-47197C67BB35}">
  <sheetPr codeName="Feuil18"/>
  <dimension ref="A1:F12"/>
  <sheetViews>
    <sheetView workbookViewId="0">
      <selection sqref="A1:F12"/>
    </sheetView>
  </sheetViews>
  <sheetFormatPr defaultColWidth="23.85546875" defaultRowHeight="15"/>
  <cols>
    <col min="5" max="5" width="48.7109375" customWidth="1"/>
    <col min="6" max="6" width="33.85546875" customWidth="1"/>
  </cols>
  <sheetData>
    <row r="1" spans="1:6" ht="15.75" thickBot="1">
      <c r="A1" s="46" t="s">
        <v>171</v>
      </c>
    </row>
    <row r="2" spans="1:6" ht="57" thickBot="1">
      <c r="A2" s="15" t="s">
        <v>172</v>
      </c>
      <c r="B2" s="44"/>
      <c r="C2" s="44"/>
      <c r="D2" s="44"/>
      <c r="E2" s="44"/>
      <c r="F2" s="44"/>
    </row>
    <row r="3" spans="1:6" ht="54.75" thickBot="1">
      <c r="A3" s="16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ht="16.5" thickBot="1">
      <c r="A4" s="71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ht="16.5" thickBot="1">
      <c r="A5" s="69" t="s">
        <v>737</v>
      </c>
      <c r="B5" s="55" t="s">
        <v>738</v>
      </c>
      <c r="C5" s="55"/>
      <c r="D5" s="55" t="s">
        <v>739</v>
      </c>
      <c r="E5" s="55" t="s">
        <v>740</v>
      </c>
      <c r="F5" s="55" t="s">
        <v>741</v>
      </c>
    </row>
    <row r="6" spans="1:6" ht="16.5" thickBot="1">
      <c r="A6" s="71" t="s">
        <v>742</v>
      </c>
      <c r="B6" s="71" t="s">
        <v>743</v>
      </c>
      <c r="C6" s="71" t="s">
        <v>744</v>
      </c>
      <c r="D6" s="71" t="s">
        <v>745</v>
      </c>
      <c r="E6" s="57" t="s">
        <v>746</v>
      </c>
      <c r="F6" s="57" t="s">
        <v>747</v>
      </c>
    </row>
    <row r="7" spans="1:6" ht="16.5" thickBot="1">
      <c r="A7" s="70"/>
      <c r="B7" s="56"/>
      <c r="C7" s="56"/>
      <c r="D7" s="72"/>
      <c r="E7" s="56"/>
      <c r="F7" s="56"/>
    </row>
    <row r="8" spans="1:6" ht="16.5" thickBot="1">
      <c r="A8" s="71"/>
      <c r="B8" s="57"/>
      <c r="C8" s="57"/>
      <c r="D8" s="57"/>
      <c r="E8" s="47"/>
      <c r="F8" s="57"/>
    </row>
    <row r="9" spans="1:6" ht="16.5" thickBot="1">
      <c r="A9" s="70"/>
      <c r="B9" s="56"/>
      <c r="C9" s="56"/>
      <c r="D9" s="56"/>
      <c r="E9" s="56"/>
      <c r="F9" s="56"/>
    </row>
    <row r="10" spans="1:6" ht="16.5" thickBot="1">
      <c r="A10" s="71"/>
      <c r="B10" s="57"/>
      <c r="C10" s="57"/>
      <c r="D10" s="57"/>
      <c r="E10" s="57"/>
      <c r="F10" s="57"/>
    </row>
    <row r="11" spans="1:6" ht="16.5" thickBot="1">
      <c r="A11" s="70"/>
      <c r="B11" s="56"/>
      <c r="C11" s="56"/>
      <c r="D11" s="56"/>
      <c r="E11" s="56"/>
      <c r="F11" s="56"/>
    </row>
    <row r="12" spans="1:6" ht="16.5" thickBot="1">
      <c r="A12" s="71"/>
      <c r="B12" s="57"/>
      <c r="C12" s="57"/>
      <c r="D12" s="57"/>
      <c r="E12" s="57"/>
      <c r="F12" s="57"/>
    </row>
  </sheetData>
  <hyperlinks>
    <hyperlink ref="A1" location="DEPLOIMENT!A1" display="RETOUR" xr:uid="{DF7CB19C-809B-4A36-8FAA-F0414FD1454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4B78-FE94-4462-B360-D833997A20EA}">
  <sheetPr codeName="Feuil19"/>
  <dimension ref="A1:G16"/>
  <sheetViews>
    <sheetView workbookViewId="0"/>
  </sheetViews>
  <sheetFormatPr defaultColWidth="20.28515625" defaultRowHeight="15"/>
  <cols>
    <col min="1" max="1" width="47.28515625" customWidth="1"/>
    <col min="2" max="4" width="20.28515625" style="2"/>
    <col min="5" max="5" width="29.28515625" style="2" customWidth="1"/>
    <col min="6" max="6" width="46.85546875" style="2" customWidth="1"/>
  </cols>
  <sheetData>
    <row r="1" spans="1:7" ht="15.75" thickBot="1">
      <c r="A1" s="46" t="s">
        <v>171</v>
      </c>
    </row>
    <row r="2" spans="1:7" ht="38.25" thickBot="1">
      <c r="A2" s="15" t="s">
        <v>172</v>
      </c>
      <c r="B2" s="44"/>
      <c r="C2" s="44"/>
      <c r="D2" s="44"/>
      <c r="E2" s="44"/>
      <c r="F2" s="44"/>
      <c r="G2" s="223"/>
    </row>
    <row r="3" spans="1:7" ht="54.75" thickBot="1">
      <c r="A3" s="16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G3" s="224"/>
    </row>
    <row r="4" spans="1:7" ht="16.5" thickBot="1">
      <c r="A4" s="69" t="s">
        <v>572</v>
      </c>
      <c r="B4" s="55" t="s">
        <v>180</v>
      </c>
      <c r="C4" s="55" t="s">
        <v>181</v>
      </c>
      <c r="D4" s="55" t="s">
        <v>182</v>
      </c>
      <c r="E4" s="55" t="s">
        <v>183</v>
      </c>
      <c r="F4" s="55" t="s">
        <v>184</v>
      </c>
      <c r="G4" s="224"/>
    </row>
    <row r="5" spans="1:7" ht="16.5" thickBot="1">
      <c r="A5" s="70" t="s">
        <v>748</v>
      </c>
      <c r="B5" s="56" t="s">
        <v>749</v>
      </c>
      <c r="C5" s="56"/>
      <c r="D5" s="56" t="s">
        <v>750</v>
      </c>
      <c r="E5" s="56" t="s">
        <v>751</v>
      </c>
      <c r="F5" s="56" t="s">
        <v>752</v>
      </c>
      <c r="G5" s="224"/>
    </row>
    <row r="6" spans="1:7" ht="16.5" thickBot="1">
      <c r="A6" s="71" t="s">
        <v>753</v>
      </c>
      <c r="B6" s="57" t="s">
        <v>754</v>
      </c>
      <c r="C6" s="57" t="s">
        <v>755</v>
      </c>
      <c r="D6" s="57" t="s">
        <v>756</v>
      </c>
      <c r="E6" s="57" t="s">
        <v>757</v>
      </c>
      <c r="F6" s="57" t="s">
        <v>758</v>
      </c>
      <c r="G6" s="224"/>
    </row>
    <row r="7" spans="1:7" ht="48" customHeight="1" thickBot="1">
      <c r="A7" s="70" t="s">
        <v>759</v>
      </c>
      <c r="B7" s="56" t="s">
        <v>300</v>
      </c>
      <c r="C7" s="56"/>
      <c r="D7" s="72" t="s">
        <v>760</v>
      </c>
      <c r="E7" s="56" t="s">
        <v>761</v>
      </c>
      <c r="F7" s="56" t="s">
        <v>762</v>
      </c>
      <c r="G7" s="224"/>
    </row>
    <row r="8" spans="1:7" ht="16.5" thickBot="1">
      <c r="A8" s="71"/>
      <c r="B8" s="57" t="s">
        <v>763</v>
      </c>
      <c r="C8" s="57" t="s">
        <v>764</v>
      </c>
      <c r="D8" s="57"/>
      <c r="E8" s="47" t="s">
        <v>765</v>
      </c>
      <c r="F8" s="57" t="s">
        <v>766</v>
      </c>
      <c r="G8" s="224"/>
    </row>
    <row r="9" spans="1:7" ht="16.5" thickBot="1">
      <c r="A9" s="70" t="s">
        <v>767</v>
      </c>
      <c r="B9" s="56" t="s">
        <v>768</v>
      </c>
      <c r="C9" s="56" t="s">
        <v>764</v>
      </c>
      <c r="D9" s="56"/>
      <c r="E9" s="56" t="s">
        <v>769</v>
      </c>
      <c r="F9" s="56" t="s">
        <v>766</v>
      </c>
      <c r="G9" s="224"/>
    </row>
    <row r="10" spans="1:7" ht="16.5" thickBot="1">
      <c r="A10" s="71"/>
      <c r="B10" s="57"/>
      <c r="C10" s="57"/>
      <c r="D10" s="57"/>
      <c r="E10" s="57" t="s">
        <v>770</v>
      </c>
      <c r="F10" s="57"/>
      <c r="G10" s="224"/>
    </row>
    <row r="11" spans="1:7" ht="16.5" thickBot="1">
      <c r="A11" s="70" t="s">
        <v>771</v>
      </c>
      <c r="B11" s="56" t="s">
        <v>772</v>
      </c>
      <c r="C11" s="56" t="s">
        <v>773</v>
      </c>
      <c r="D11" s="56" t="s">
        <v>774</v>
      </c>
      <c r="E11" s="56" t="s">
        <v>775</v>
      </c>
      <c r="F11" s="56"/>
      <c r="G11" s="224"/>
    </row>
    <row r="12" spans="1:7" ht="16.5" thickBot="1">
      <c r="A12" s="71"/>
      <c r="B12" s="57"/>
      <c r="C12" s="57"/>
      <c r="D12" s="57"/>
      <c r="E12" s="57" t="s">
        <v>776</v>
      </c>
      <c r="F12" s="57"/>
      <c r="G12" s="225"/>
    </row>
    <row r="13" spans="1:7" ht="15.75" thickBot="1">
      <c r="A13" s="226"/>
      <c r="B13" s="227"/>
      <c r="C13" s="227"/>
      <c r="D13" s="227"/>
      <c r="E13" s="227"/>
      <c r="F13" s="228"/>
      <c r="G13" s="14"/>
    </row>
    <row r="16" spans="1:7">
      <c r="E16" s="2" t="s">
        <v>777</v>
      </c>
    </row>
  </sheetData>
  <mergeCells count="2">
    <mergeCell ref="G2:G12"/>
    <mergeCell ref="A13:F13"/>
  </mergeCells>
  <hyperlinks>
    <hyperlink ref="E8" r:id="rId1" display="mailto:technique@signoret.fr" xr:uid="{10C51815-1BFA-46B5-81DF-83E89617C4C2}"/>
    <hyperlink ref="A1" location="DEPLOIMENT!A1" display="RETOUR" xr:uid="{D0B6F838-30C1-4907-8D3F-4AE0F5F7A8D5}"/>
  </hyperlinks>
  <pageMargins left="0.7" right="0.7" top="0.75" bottom="0.75" header="0.3" footer="0.3"/>
  <pageSetup paperSize="9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DB0A-C65A-4D2F-976F-B45904997B62}">
  <sheetPr codeName="Feuil20"/>
  <dimension ref="A1:F24"/>
  <sheetViews>
    <sheetView workbookViewId="0"/>
  </sheetViews>
  <sheetFormatPr defaultColWidth="29" defaultRowHeight="15"/>
  <cols>
    <col min="1" max="1" width="39.28515625" customWidth="1"/>
    <col min="3" max="3" width="29" style="30"/>
    <col min="6" max="6" width="40.28515625" customWidth="1"/>
  </cols>
  <sheetData>
    <row r="1" spans="1:6" ht="15.75" thickBot="1">
      <c r="A1" s="46" t="s">
        <v>171</v>
      </c>
    </row>
    <row r="2" spans="1:6" ht="38.25" thickBot="1">
      <c r="A2" s="15" t="s">
        <v>172</v>
      </c>
      <c r="B2" s="14"/>
      <c r="C2" s="76"/>
      <c r="D2" s="14"/>
      <c r="E2" s="14"/>
      <c r="F2" s="14"/>
    </row>
    <row r="3" spans="1:6" ht="36.75" thickBot="1">
      <c r="A3" s="16" t="s">
        <v>173</v>
      </c>
      <c r="B3" s="16" t="s">
        <v>174</v>
      </c>
      <c r="C3" s="31" t="s">
        <v>175</v>
      </c>
      <c r="D3" s="16" t="s">
        <v>176</v>
      </c>
      <c r="E3" s="16" t="s">
        <v>177</v>
      </c>
      <c r="F3" s="16" t="s">
        <v>178</v>
      </c>
    </row>
    <row r="4" spans="1:6" ht="15.75" thickBot="1">
      <c r="A4" s="61" t="s">
        <v>179</v>
      </c>
      <c r="B4" s="61" t="s">
        <v>180</v>
      </c>
      <c r="C4" s="89" t="s">
        <v>181</v>
      </c>
      <c r="D4" s="61" t="s">
        <v>182</v>
      </c>
      <c r="E4" s="61" t="s">
        <v>183</v>
      </c>
      <c r="F4" s="61" t="s">
        <v>567</v>
      </c>
    </row>
    <row r="5" spans="1:6" ht="30.75" thickBot="1">
      <c r="A5" s="63" t="s">
        <v>778</v>
      </c>
      <c r="B5" s="64" t="s">
        <v>779</v>
      </c>
      <c r="C5" s="90" t="s">
        <v>780</v>
      </c>
      <c r="D5" s="62" t="s">
        <v>781</v>
      </c>
      <c r="E5" s="64" t="s">
        <v>782</v>
      </c>
      <c r="F5" s="62" t="s">
        <v>783</v>
      </c>
    </row>
    <row r="6" spans="1:6" ht="15.75" thickBot="1">
      <c r="A6" s="65" t="s">
        <v>784</v>
      </c>
      <c r="B6" s="66" t="s">
        <v>785</v>
      </c>
      <c r="C6" s="91"/>
      <c r="D6" s="14" t="s">
        <v>786</v>
      </c>
      <c r="E6" s="66" t="s">
        <v>787</v>
      </c>
      <c r="F6" s="66" t="s">
        <v>354</v>
      </c>
    </row>
    <row r="7" spans="1:6" ht="15.75" thickBot="1">
      <c r="A7" s="62" t="s">
        <v>788</v>
      </c>
      <c r="B7" s="64" t="s">
        <v>789</v>
      </c>
      <c r="C7" s="92"/>
      <c r="D7" s="62" t="s">
        <v>790</v>
      </c>
      <c r="E7" s="64" t="s">
        <v>791</v>
      </c>
      <c r="F7" s="62" t="s">
        <v>792</v>
      </c>
    </row>
    <row r="8" spans="1:6" ht="15.75" thickBot="1">
      <c r="A8" s="14" t="s">
        <v>793</v>
      </c>
      <c r="B8" s="66"/>
      <c r="C8" s="76" t="s">
        <v>794</v>
      </c>
      <c r="D8" s="66"/>
      <c r="E8" s="66"/>
      <c r="F8" s="14" t="s">
        <v>795</v>
      </c>
    </row>
    <row r="9" spans="1:6" ht="15.75" thickBot="1">
      <c r="A9" s="67" t="s">
        <v>796</v>
      </c>
      <c r="B9" s="67"/>
      <c r="C9" s="90" t="s">
        <v>797</v>
      </c>
      <c r="D9" s="67"/>
      <c r="E9" s="67" t="s">
        <v>798</v>
      </c>
      <c r="F9" s="67" t="s">
        <v>799</v>
      </c>
    </row>
    <row r="10" spans="1:6" ht="15.75" thickBot="1">
      <c r="A10" s="68"/>
      <c r="B10" s="68"/>
      <c r="C10" s="93"/>
      <c r="D10" s="68"/>
      <c r="E10" s="68"/>
      <c r="F10" s="68"/>
    </row>
    <row r="11" spans="1:6" ht="15.75" thickBot="1">
      <c r="A11" s="67"/>
      <c r="B11" s="67"/>
      <c r="C11" s="94"/>
      <c r="D11" s="67"/>
      <c r="E11" s="67"/>
      <c r="F11" s="67"/>
    </row>
    <row r="12" spans="1:6" ht="15.75" thickBot="1">
      <c r="A12" s="68"/>
      <c r="B12" s="68"/>
      <c r="C12" s="93"/>
      <c r="D12" s="68"/>
      <c r="E12" s="68"/>
      <c r="F12" s="68"/>
    </row>
    <row r="13" spans="1:6" ht="15.75" thickBot="1">
      <c r="A13" s="67"/>
      <c r="B13" s="67"/>
      <c r="C13" s="94"/>
      <c r="D13" s="67"/>
      <c r="E13" s="67"/>
      <c r="F13" s="67"/>
    </row>
    <row r="21" spans="2:4">
      <c r="B21" t="s">
        <v>800</v>
      </c>
      <c r="C21" s="30" t="s">
        <v>801</v>
      </c>
      <c r="D21" t="s">
        <v>802</v>
      </c>
    </row>
    <row r="23" spans="2:4">
      <c r="B23" t="s">
        <v>803</v>
      </c>
      <c r="C23" s="30" t="s">
        <v>804</v>
      </c>
      <c r="D23" t="s">
        <v>805</v>
      </c>
    </row>
    <row r="24" spans="2:4">
      <c r="B24" t="s">
        <v>806</v>
      </c>
      <c r="C24" s="30" t="s">
        <v>804</v>
      </c>
    </row>
  </sheetData>
  <hyperlinks>
    <hyperlink ref="A1" location="DEPLOIMENT!A1" display="RETOUR" xr:uid="{20E97D10-69DD-423C-8F91-62B1D017045C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82F-AD1B-481D-BD62-5CD1DD8DBC70}">
  <sheetPr codeName="Feuil21"/>
  <dimension ref="A1:F9"/>
  <sheetViews>
    <sheetView workbookViewId="0"/>
  </sheetViews>
  <sheetFormatPr defaultColWidth="29" defaultRowHeight="15"/>
  <cols>
    <col min="5" max="5" width="34" customWidth="1"/>
    <col min="6" max="6" width="53.42578125" customWidth="1"/>
  </cols>
  <sheetData>
    <row r="1" spans="1:6" ht="15.75" thickBot="1">
      <c r="A1" s="46" t="s">
        <v>171</v>
      </c>
    </row>
    <row r="2" spans="1:6" ht="38.25" thickBot="1">
      <c r="A2" s="15" t="s">
        <v>172</v>
      </c>
      <c r="B2" s="14"/>
      <c r="C2" s="14"/>
      <c r="D2" s="14"/>
      <c r="E2" s="14"/>
      <c r="F2" s="14"/>
    </row>
    <row r="3" spans="1:6" ht="36.75" thickBot="1">
      <c r="A3" s="16" t="s">
        <v>173</v>
      </c>
      <c r="B3" s="16" t="s">
        <v>174</v>
      </c>
      <c r="C3" s="16" t="s">
        <v>175</v>
      </c>
      <c r="D3" s="16" t="s">
        <v>176</v>
      </c>
      <c r="E3" s="16" t="s">
        <v>177</v>
      </c>
      <c r="F3" s="16" t="s">
        <v>178</v>
      </c>
    </row>
    <row r="4" spans="1:6" ht="16.5" thickBot="1">
      <c r="A4" s="55" t="s">
        <v>572</v>
      </c>
      <c r="B4" s="55" t="s">
        <v>180</v>
      </c>
      <c r="C4" s="55" t="s">
        <v>181</v>
      </c>
      <c r="D4" s="55" t="s">
        <v>182</v>
      </c>
      <c r="E4" s="55" t="s">
        <v>183</v>
      </c>
      <c r="F4" s="55" t="s">
        <v>653</v>
      </c>
    </row>
    <row r="5" spans="1:6" ht="16.5" thickBot="1">
      <c r="A5" s="56" t="s">
        <v>807</v>
      </c>
      <c r="B5" s="56" t="s">
        <v>808</v>
      </c>
      <c r="C5" s="56" t="s">
        <v>809</v>
      </c>
      <c r="D5" s="56" t="s">
        <v>810</v>
      </c>
      <c r="E5" s="56" t="s">
        <v>811</v>
      </c>
      <c r="F5" s="56" t="s">
        <v>752</v>
      </c>
    </row>
    <row r="6" spans="1:6" ht="16.5" thickBot="1">
      <c r="A6" s="57" t="s">
        <v>812</v>
      </c>
      <c r="B6" s="57" t="s">
        <v>813</v>
      </c>
      <c r="C6" s="57"/>
      <c r="D6" s="57" t="s">
        <v>814</v>
      </c>
      <c r="E6" s="57" t="s">
        <v>815</v>
      </c>
      <c r="F6" s="57" t="s">
        <v>816</v>
      </c>
    </row>
    <row r="7" spans="1:6" ht="16.5" thickBot="1">
      <c r="A7" s="58" t="s">
        <v>817</v>
      </c>
      <c r="B7" s="58" t="s">
        <v>818</v>
      </c>
      <c r="C7" s="57" t="s">
        <v>819</v>
      </c>
      <c r="D7" s="59" t="s">
        <v>820</v>
      </c>
      <c r="E7" s="59" t="s">
        <v>821</v>
      </c>
      <c r="F7" s="57" t="s">
        <v>822</v>
      </c>
    </row>
    <row r="8" spans="1:6" ht="16.5" thickBot="1">
      <c r="A8" s="55" t="s">
        <v>823</v>
      </c>
      <c r="B8" s="55" t="s">
        <v>824</v>
      </c>
      <c r="C8" s="55" t="s">
        <v>825</v>
      </c>
      <c r="D8" s="55" t="s">
        <v>826</v>
      </c>
      <c r="E8" s="55" t="s">
        <v>827</v>
      </c>
      <c r="F8" s="55" t="s">
        <v>828</v>
      </c>
    </row>
    <row r="9" spans="1:6" ht="16.5" thickBot="1">
      <c r="A9" s="57" t="s">
        <v>829</v>
      </c>
      <c r="B9" s="59" t="s">
        <v>830</v>
      </c>
      <c r="C9" s="57"/>
      <c r="D9" s="60" t="s">
        <v>831</v>
      </c>
      <c r="E9" s="57" t="s">
        <v>832</v>
      </c>
      <c r="F9" s="57" t="s">
        <v>833</v>
      </c>
    </row>
  </sheetData>
  <hyperlinks>
    <hyperlink ref="A1" location="DEPLOIMENT!A1" display="RETOUR" xr:uid="{81442D80-15BE-40B0-BDB4-62A52D1BF0CD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0A8E-499D-47D6-9C48-A43AE5BA0DD6}">
  <sheetPr codeName="Feuil22"/>
  <dimension ref="A1:F23"/>
  <sheetViews>
    <sheetView workbookViewId="0"/>
  </sheetViews>
  <sheetFormatPr defaultColWidth="34" defaultRowHeight="15"/>
  <cols>
    <col min="3" max="3" width="57.28515625" style="30" bestFit="1" customWidth="1"/>
    <col min="5" max="5" width="47.85546875" customWidth="1"/>
    <col min="7" max="7" width="5.140625" customWidth="1"/>
    <col min="10" max="10" width="87.42578125" bestFit="1" customWidth="1"/>
  </cols>
  <sheetData>
    <row r="1" spans="1:6" ht="15.75" thickBot="1">
      <c r="A1" s="46" t="s">
        <v>171</v>
      </c>
      <c r="B1" s="2"/>
      <c r="C1" s="75"/>
      <c r="D1" s="2"/>
      <c r="E1" s="2"/>
      <c r="F1" s="2"/>
    </row>
    <row r="2" spans="1:6" ht="38.25" thickBot="1">
      <c r="A2" s="15" t="s">
        <v>172</v>
      </c>
      <c r="B2" s="14"/>
      <c r="C2" s="76"/>
      <c r="D2" s="14"/>
      <c r="E2" s="44"/>
      <c r="F2" s="14"/>
    </row>
    <row r="3" spans="1:6" ht="36.75" thickBot="1">
      <c r="A3" s="35" t="s">
        <v>173</v>
      </c>
      <c r="B3" s="35" t="s">
        <v>174</v>
      </c>
      <c r="C3" s="77" t="s">
        <v>175</v>
      </c>
      <c r="D3" s="35" t="s">
        <v>176</v>
      </c>
      <c r="E3" s="35" t="s">
        <v>177</v>
      </c>
      <c r="F3" s="35" t="s">
        <v>178</v>
      </c>
    </row>
    <row r="4" spans="1:6" ht="15.75" thickBot="1">
      <c r="A4" s="44" t="s">
        <v>572</v>
      </c>
      <c r="B4" s="44" t="s">
        <v>180</v>
      </c>
      <c r="C4" s="82" t="s">
        <v>181</v>
      </c>
      <c r="D4" s="44" t="s">
        <v>182</v>
      </c>
      <c r="E4" s="45" t="s">
        <v>566</v>
      </c>
      <c r="F4" s="44" t="s">
        <v>184</v>
      </c>
    </row>
    <row r="5" spans="1:6" ht="15.75" thickBot="1">
      <c r="A5" s="83" t="s">
        <v>784</v>
      </c>
      <c r="B5" s="83" t="s">
        <v>834</v>
      </c>
      <c r="C5" s="84"/>
      <c r="D5" s="83" t="s">
        <v>786</v>
      </c>
      <c r="E5" s="47" t="s">
        <v>835</v>
      </c>
      <c r="F5" s="83" t="s">
        <v>354</v>
      </c>
    </row>
    <row r="6" spans="1:6" ht="15.75" thickBot="1">
      <c r="A6" s="85" t="s">
        <v>836</v>
      </c>
      <c r="B6" s="85" t="s">
        <v>837</v>
      </c>
      <c r="C6" s="86"/>
      <c r="D6" s="85" t="s">
        <v>838</v>
      </c>
      <c r="E6" s="45" t="s">
        <v>839</v>
      </c>
      <c r="F6" s="85" t="s">
        <v>840</v>
      </c>
    </row>
    <row r="7" spans="1:6" ht="15.75" thickBot="1">
      <c r="A7" s="83" t="s">
        <v>841</v>
      </c>
      <c r="B7" s="83" t="s">
        <v>842</v>
      </c>
      <c r="C7" s="84" t="s">
        <v>843</v>
      </c>
      <c r="D7" s="83"/>
      <c r="E7" s="47" t="s">
        <v>844</v>
      </c>
      <c r="F7" s="83" t="s">
        <v>845</v>
      </c>
    </row>
    <row r="8" spans="1:6" ht="16.5" thickBot="1">
      <c r="A8" s="87" t="s">
        <v>846</v>
      </c>
      <c r="B8" s="88" t="s">
        <v>847</v>
      </c>
      <c r="C8" s="84" t="s">
        <v>843</v>
      </c>
      <c r="D8" s="88"/>
      <c r="E8" s="45" t="s">
        <v>848</v>
      </c>
      <c r="F8" s="88" t="s">
        <v>849</v>
      </c>
    </row>
    <row r="9" spans="1:6" ht="16.5" thickBot="1">
      <c r="A9" s="80" t="s">
        <v>850</v>
      </c>
      <c r="B9" s="80" t="s">
        <v>851</v>
      </c>
      <c r="C9" s="81" t="s">
        <v>852</v>
      </c>
      <c r="D9" s="80" t="s">
        <v>853</v>
      </c>
      <c r="E9" s="47" t="s">
        <v>854</v>
      </c>
      <c r="F9" s="80" t="s">
        <v>666</v>
      </c>
    </row>
    <row r="10" spans="1:6" ht="16.5" thickBot="1">
      <c r="A10" s="54"/>
      <c r="B10" s="54"/>
      <c r="C10" s="78"/>
      <c r="D10" s="54"/>
      <c r="E10" s="54"/>
      <c r="F10" s="54"/>
    </row>
    <row r="11" spans="1:6" ht="16.5" thickBot="1">
      <c r="A11" s="39"/>
      <c r="B11" s="39"/>
      <c r="C11" s="79"/>
      <c r="D11" s="39"/>
      <c r="E11" s="39"/>
      <c r="F11" s="39"/>
    </row>
    <row r="14" spans="1:6">
      <c r="A14" s="109" t="s">
        <v>855</v>
      </c>
      <c r="C14"/>
    </row>
    <row r="15" spans="1:6">
      <c r="A15" s="109"/>
      <c r="C15"/>
    </row>
    <row r="16" spans="1:6">
      <c r="A16" s="110" t="s">
        <v>856</v>
      </c>
      <c r="C16"/>
    </row>
    <row r="17" spans="1:5">
      <c r="A17" s="111" t="s">
        <v>857</v>
      </c>
      <c r="C17"/>
    </row>
    <row r="18" spans="1:5">
      <c r="A18" s="111" t="s">
        <v>858</v>
      </c>
      <c r="C18"/>
    </row>
    <row r="19" spans="1:5">
      <c r="A19" s="112"/>
      <c r="C19"/>
      <c r="E19" s="29"/>
    </row>
    <row r="20" spans="1:5">
      <c r="A20" s="112" t="s">
        <v>627</v>
      </c>
      <c r="C20"/>
    </row>
    <row r="21" spans="1:5" ht="15.75" thickBot="1">
      <c r="A21" s="112"/>
      <c r="C21"/>
    </row>
    <row r="22" spans="1:5" ht="15.75" thickBot="1">
      <c r="A22" s="113" t="s">
        <v>859</v>
      </c>
      <c r="B22" s="97" t="s">
        <v>860</v>
      </c>
      <c r="C22" s="97" t="s">
        <v>861</v>
      </c>
      <c r="D22" s="97" t="s">
        <v>862</v>
      </c>
    </row>
    <row r="23" spans="1:5">
      <c r="A23" s="112"/>
      <c r="C23"/>
    </row>
  </sheetData>
  <phoneticPr fontId="9" type="noConversion"/>
  <hyperlinks>
    <hyperlink ref="A1" location="DEPLOIMENT!A1" display="RETOUR" xr:uid="{6FE2B65E-7306-4957-BEBD-78B86FF6DA28}"/>
    <hyperlink ref="E5" r:id="rId1" xr:uid="{68A5F0CD-EC4F-4C20-8D53-48AC95C2240C}"/>
    <hyperlink ref="E6" r:id="rId2" xr:uid="{B5F3B400-E023-4ADF-BB02-9506D1126B40}"/>
    <hyperlink ref="E7" r:id="rId3" xr:uid="{582E3BBD-3923-4D1E-99E1-E098A9445702}"/>
    <hyperlink ref="E4" r:id="rId4" xr:uid="{631CA40E-C069-44AD-A54B-276994F0B2F4}"/>
    <hyperlink ref="E8" r:id="rId5" xr:uid="{1915D96A-85B4-42EB-9B7E-A23B80F2B157}"/>
    <hyperlink ref="E9" r:id="rId6" xr:uid="{0297AFAC-DD61-4E3E-96B3-54B1F1F0C48E}"/>
  </hyperlinks>
  <pageMargins left="0.7" right="0.7" top="0.75" bottom="0.75" header="0.3" footer="0.3"/>
  <pageSetup paperSize="9" orientation="portrait" r:id="rId7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BD31-6D71-4F05-9754-C13F3A74B6E9}">
  <sheetPr codeName="Feuil23"/>
  <dimension ref="A1:J31"/>
  <sheetViews>
    <sheetView workbookViewId="0"/>
  </sheetViews>
  <sheetFormatPr defaultColWidth="34.7109375" defaultRowHeight="15"/>
  <cols>
    <col min="3" max="3" width="57.28515625" bestFit="1" customWidth="1"/>
    <col min="5" max="5" width="53.85546875" style="2" customWidth="1"/>
    <col min="7" max="7" width="8.42578125" customWidth="1"/>
    <col min="8" max="8" width="25.5703125" customWidth="1"/>
    <col min="9" max="9" width="74.7109375" style="2" customWidth="1"/>
    <col min="10" max="10" width="19.85546875" customWidth="1"/>
  </cols>
  <sheetData>
    <row r="1" spans="1:10" s="2" customFormat="1" ht="15.75" thickBot="1">
      <c r="A1" s="46" t="s">
        <v>171</v>
      </c>
      <c r="H1"/>
      <c r="J1"/>
    </row>
    <row r="2" spans="1:10" ht="38.25" thickBot="1">
      <c r="A2" s="15" t="s">
        <v>172</v>
      </c>
      <c r="B2" s="14"/>
      <c r="C2" s="14"/>
      <c r="D2" s="14"/>
      <c r="E2" s="44"/>
      <c r="F2" s="14"/>
    </row>
    <row r="3" spans="1:10" ht="36.75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  <c r="I3"/>
    </row>
    <row r="4" spans="1:10" ht="15.75" thickBot="1">
      <c r="A4" s="50" t="s">
        <v>572</v>
      </c>
      <c r="B4" s="50" t="s">
        <v>180</v>
      </c>
      <c r="C4" s="50" t="s">
        <v>181</v>
      </c>
      <c r="D4" s="50" t="s">
        <v>182</v>
      </c>
      <c r="E4" s="50" t="s">
        <v>183</v>
      </c>
      <c r="F4" s="50" t="s">
        <v>184</v>
      </c>
      <c r="I4"/>
    </row>
    <row r="5" spans="1:10" ht="15.75" thickBot="1">
      <c r="A5" s="49" t="s">
        <v>863</v>
      </c>
      <c r="B5" s="49" t="s">
        <v>864</v>
      </c>
      <c r="C5" s="49" t="s">
        <v>639</v>
      </c>
      <c r="D5" s="49" t="s">
        <v>865</v>
      </c>
      <c r="E5" s="51" t="s">
        <v>640</v>
      </c>
      <c r="F5" s="49" t="s">
        <v>354</v>
      </c>
      <c r="I5"/>
    </row>
    <row r="6" spans="1:10" ht="15.75" thickBot="1">
      <c r="A6" s="52" t="s">
        <v>866</v>
      </c>
      <c r="B6" s="52" t="s">
        <v>350</v>
      </c>
      <c r="C6" s="53" t="s">
        <v>867</v>
      </c>
      <c r="D6" s="52" t="s">
        <v>351</v>
      </c>
      <c r="E6" s="45" t="s">
        <v>352</v>
      </c>
      <c r="F6" s="52" t="s">
        <v>840</v>
      </c>
      <c r="I6"/>
    </row>
    <row r="7" spans="1:10" ht="15.75" thickBot="1">
      <c r="A7" s="49" t="s">
        <v>868</v>
      </c>
      <c r="B7" s="49" t="s">
        <v>869</v>
      </c>
      <c r="C7" s="49" t="s">
        <v>870</v>
      </c>
      <c r="D7" s="49" t="s">
        <v>871</v>
      </c>
      <c r="E7" s="47" t="s">
        <v>872</v>
      </c>
      <c r="F7" s="49" t="s">
        <v>873</v>
      </c>
      <c r="I7"/>
    </row>
    <row r="8" spans="1:10" ht="16.5" thickBot="1">
      <c r="A8" s="54" t="s">
        <v>874</v>
      </c>
      <c r="B8" s="54"/>
      <c r="C8" s="54" t="s">
        <v>875</v>
      </c>
      <c r="D8" s="54"/>
      <c r="E8" s="54"/>
      <c r="F8" s="54" t="s">
        <v>216</v>
      </c>
      <c r="I8"/>
    </row>
    <row r="9" spans="1:10" ht="16.5" thickBot="1">
      <c r="A9" s="48" t="s">
        <v>876</v>
      </c>
      <c r="B9" s="48" t="s">
        <v>877</v>
      </c>
      <c r="C9" s="48" t="s">
        <v>875</v>
      </c>
      <c r="D9" s="48"/>
      <c r="E9" s="48"/>
      <c r="F9" s="48" t="s">
        <v>878</v>
      </c>
      <c r="I9"/>
    </row>
    <row r="10" spans="1:10" ht="16.5" thickBot="1">
      <c r="A10" s="54" t="s">
        <v>879</v>
      </c>
      <c r="B10" s="54" t="s">
        <v>880</v>
      </c>
      <c r="C10" s="54"/>
      <c r="D10" s="54" t="s">
        <v>881</v>
      </c>
      <c r="E10" s="45" t="s">
        <v>882</v>
      </c>
      <c r="F10" s="54" t="s">
        <v>883</v>
      </c>
      <c r="I10"/>
    </row>
    <row r="11" spans="1:10" ht="16.5" thickBot="1">
      <c r="A11" s="39"/>
      <c r="B11" s="39"/>
      <c r="C11" s="39"/>
      <c r="D11" s="39"/>
      <c r="E11" s="39"/>
      <c r="F11" s="39"/>
      <c r="I11"/>
    </row>
    <row r="12" spans="1:10">
      <c r="I12"/>
    </row>
    <row r="13" spans="1:10">
      <c r="A13" s="109"/>
      <c r="E13"/>
      <c r="I13"/>
    </row>
    <row r="14" spans="1:10">
      <c r="E14"/>
      <c r="I14"/>
    </row>
    <row r="15" spans="1:10">
      <c r="E15"/>
      <c r="I15"/>
    </row>
    <row r="16" spans="1:10">
      <c r="E16"/>
      <c r="I16"/>
    </row>
    <row r="17" spans="5:9">
      <c r="E17"/>
      <c r="I17"/>
    </row>
    <row r="18" spans="5:9">
      <c r="E18"/>
      <c r="I18"/>
    </row>
    <row r="19" spans="5:9">
      <c r="E19"/>
      <c r="I19"/>
    </row>
    <row r="20" spans="5:9">
      <c r="E20"/>
      <c r="I20"/>
    </row>
    <row r="21" spans="5:9">
      <c r="E21"/>
      <c r="I21"/>
    </row>
    <row r="22" spans="5:9">
      <c r="E22"/>
    </row>
    <row r="23" spans="5:9">
      <c r="E23"/>
    </row>
    <row r="24" spans="5:9">
      <c r="E24"/>
    </row>
    <row r="25" spans="5:9">
      <c r="E25"/>
    </row>
    <row r="26" spans="5:9">
      <c r="E26"/>
    </row>
    <row r="27" spans="5:9">
      <c r="E27"/>
    </row>
    <row r="28" spans="5:9">
      <c r="E28"/>
    </row>
    <row r="29" spans="5:9">
      <c r="E29"/>
    </row>
    <row r="30" spans="5:9">
      <c r="E30"/>
    </row>
    <row r="31" spans="5:9">
      <c r="E31"/>
    </row>
  </sheetData>
  <dataValidations count="1">
    <dataValidation type="list" allowBlank="1" showInputMessage="1" showErrorMessage="1" sqref="K10:L14" xr:uid="{79C86028-E687-46FA-9192-F6B0A335DCE7}">
      <formula1>"oui,non"</formula1>
    </dataValidation>
  </dataValidations>
  <hyperlinks>
    <hyperlink ref="A1" location="DEPLOIMENT!A1" display="RETOUR" xr:uid="{E3E76511-DBA9-4B0D-916B-DE69F2E8853F}"/>
    <hyperlink ref="E6" r:id="rId1" xr:uid="{0AE9DEDC-74EC-4431-BB37-C68BE52BCD2B}"/>
    <hyperlink ref="E7" r:id="rId2" xr:uid="{F8069387-6A79-49D5-9B74-C8A4A09C0CED}"/>
    <hyperlink ref="E10" r:id="rId3" xr:uid="{D2801803-6552-440C-A446-1ABC93024982}"/>
  </hyperlinks>
  <pageMargins left="0.7" right="0.7" top="0.75" bottom="0.75" header="0.3" footer="0.3"/>
  <pageSetup paperSize="9" orientation="portrait"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1AC4-B5AD-4FF6-8659-251DDCA57B56}">
  <sheetPr codeName="Feuil24"/>
  <dimension ref="A1:G22"/>
  <sheetViews>
    <sheetView workbookViewId="0"/>
  </sheetViews>
  <sheetFormatPr defaultColWidth="32.85546875" defaultRowHeight="15"/>
  <cols>
    <col min="1" max="1" width="25.7109375" customWidth="1"/>
    <col min="2" max="2" width="23.42578125" customWidth="1"/>
    <col min="3" max="3" width="20.42578125" style="30" customWidth="1"/>
    <col min="4" max="4" width="24.28515625" customWidth="1"/>
    <col min="5" max="5" width="30.85546875" style="2" customWidth="1"/>
    <col min="7" max="7" width="21.28515625" customWidth="1"/>
    <col min="10" max="10" width="57.7109375" bestFit="1" customWidth="1"/>
  </cols>
  <sheetData>
    <row r="1" spans="1:6" ht="15.75" thickBot="1">
      <c r="A1" s="29" t="s">
        <v>171</v>
      </c>
    </row>
    <row r="2" spans="1:6" s="2" customFormat="1" ht="57" thickBot="1">
      <c r="A2" s="122" t="s">
        <v>172</v>
      </c>
      <c r="B2" s="44"/>
      <c r="C2" s="82"/>
      <c r="D2" s="44"/>
      <c r="E2" s="44"/>
      <c r="F2" s="44"/>
    </row>
    <row r="3" spans="1:6" s="2" customFormat="1" ht="36.75" thickBot="1">
      <c r="A3" s="35" t="s">
        <v>173</v>
      </c>
      <c r="B3" s="35" t="s">
        <v>174</v>
      </c>
      <c r="C3" s="77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30.75" thickBot="1">
      <c r="A4" s="36" t="s">
        <v>572</v>
      </c>
      <c r="B4" s="36" t="s">
        <v>180</v>
      </c>
      <c r="C4" s="98" t="s">
        <v>181</v>
      </c>
      <c r="D4" s="36" t="s">
        <v>182</v>
      </c>
      <c r="E4" s="36" t="s">
        <v>183</v>
      </c>
      <c r="F4" s="36" t="s">
        <v>184</v>
      </c>
    </row>
    <row r="5" spans="1:6" s="2" customFormat="1" ht="15.75" thickBot="1">
      <c r="A5" s="37" t="s">
        <v>884</v>
      </c>
      <c r="B5" s="37" t="s">
        <v>592</v>
      </c>
      <c r="C5" s="99"/>
      <c r="D5" s="99" t="s">
        <v>885</v>
      </c>
      <c r="E5" s="47" t="s">
        <v>886</v>
      </c>
      <c r="F5" s="37" t="s">
        <v>747</v>
      </c>
    </row>
    <row r="6" spans="1:6" s="2" customFormat="1" ht="15.75" thickBot="1">
      <c r="A6" s="38" t="s">
        <v>887</v>
      </c>
      <c r="B6" s="38" t="s">
        <v>888</v>
      </c>
      <c r="C6" s="100" t="s">
        <v>889</v>
      </c>
      <c r="D6" s="38"/>
      <c r="E6" s="45" t="s">
        <v>890</v>
      </c>
      <c r="F6" s="38" t="s">
        <v>891</v>
      </c>
    </row>
    <row r="7" spans="1:6" s="2" customFormat="1" ht="16.5" thickBot="1">
      <c r="A7" s="39"/>
      <c r="B7" s="39"/>
      <c r="C7" s="79"/>
      <c r="D7" s="79"/>
      <c r="E7" s="79"/>
      <c r="F7" s="79"/>
    </row>
    <row r="8" spans="1:6" s="2" customFormat="1" ht="16.5" thickBot="1">
      <c r="A8" s="41"/>
      <c r="B8" s="41"/>
      <c r="C8" s="101"/>
      <c r="D8" s="101"/>
      <c r="E8" s="101"/>
      <c r="F8" s="101"/>
    </row>
    <row r="9" spans="1:6" s="2" customFormat="1" ht="16.5" thickBot="1">
      <c r="A9" s="39"/>
      <c r="B9" s="39"/>
      <c r="C9" s="79"/>
      <c r="D9" s="79"/>
      <c r="E9" s="79"/>
      <c r="F9" s="79"/>
    </row>
    <row r="10" spans="1:6" s="2" customFormat="1" ht="16.5" thickBot="1">
      <c r="A10" s="41"/>
      <c r="B10" s="41"/>
      <c r="C10" s="101"/>
      <c r="D10" s="41"/>
      <c r="E10" s="41"/>
      <c r="F10" s="41"/>
    </row>
    <row r="11" spans="1:6" s="2" customFormat="1" ht="16.5" thickBot="1">
      <c r="A11" s="39"/>
      <c r="B11" s="39"/>
      <c r="C11" s="79"/>
      <c r="D11" s="39"/>
      <c r="E11" s="39"/>
      <c r="F11" s="39"/>
    </row>
    <row r="12" spans="1:6" s="2" customFormat="1">
      <c r="A12"/>
      <c r="B12"/>
      <c r="C12"/>
      <c r="D12"/>
      <c r="E12"/>
      <c r="F12"/>
    </row>
    <row r="19" spans="4:7">
      <c r="D19" s="2"/>
      <c r="F19" s="2"/>
      <c r="G19" s="2"/>
    </row>
    <row r="20" spans="4:7">
      <c r="D20" s="2"/>
      <c r="F20" s="2"/>
      <c r="G20" s="2"/>
    </row>
    <row r="21" spans="4:7">
      <c r="D21" s="2"/>
      <c r="F21" s="2"/>
      <c r="G21" s="2"/>
    </row>
    <row r="22" spans="4:7">
      <c r="D22" s="2"/>
      <c r="F22" s="2"/>
      <c r="G22" s="2"/>
    </row>
  </sheetData>
  <hyperlinks>
    <hyperlink ref="A1" location="DEPLOIMENT!A1" display="RETOUR" xr:uid="{E47C13B4-2868-4F2D-B5E2-2A2433B15005}"/>
    <hyperlink ref="E5" r:id="rId1" xr:uid="{4BEE79F1-CCA6-4F14-823F-B1FDEC7BAD85}"/>
    <hyperlink ref="E6" r:id="rId2" xr:uid="{056E6242-361E-4056-A6CD-622505B9EDF9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B0E3-0DFE-4C8A-AA98-19CA7AF58569}">
  <sheetPr codeName="Feuil31"/>
  <dimension ref="A1:F12"/>
  <sheetViews>
    <sheetView workbookViewId="0"/>
  </sheetViews>
  <sheetFormatPr defaultColWidth="37.7109375" defaultRowHeight="15"/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36.75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ht="16.5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ht="16.5" thickBot="1">
      <c r="A5" s="87"/>
      <c r="B5" s="55"/>
      <c r="C5" s="55"/>
      <c r="D5" s="45"/>
      <c r="E5" s="45"/>
      <c r="F5" s="55"/>
    </row>
    <row r="6" spans="1:6" ht="16.5" thickBot="1">
      <c r="A6" s="57"/>
      <c r="B6" s="57"/>
      <c r="C6" s="57"/>
      <c r="D6" s="57"/>
      <c r="E6" s="47"/>
      <c r="F6" s="57"/>
    </row>
    <row r="7" spans="1:6" ht="16.5" thickBot="1">
      <c r="A7" s="56" t="s">
        <v>202</v>
      </c>
      <c r="B7" s="56" t="s">
        <v>203</v>
      </c>
      <c r="C7" s="56" t="s">
        <v>204</v>
      </c>
      <c r="D7" s="56"/>
      <c r="E7" s="56" t="s">
        <v>205</v>
      </c>
      <c r="F7" s="56" t="s">
        <v>206</v>
      </c>
    </row>
    <row r="8" spans="1:6" ht="16.5" thickBot="1">
      <c r="A8" s="57"/>
      <c r="B8" s="57"/>
      <c r="C8" s="57"/>
      <c r="D8" s="57"/>
      <c r="E8" s="47"/>
      <c r="F8" s="57"/>
    </row>
    <row r="9" spans="1:6" ht="16.5" thickBot="1">
      <c r="A9" s="56"/>
      <c r="B9" s="56"/>
      <c r="C9" s="56"/>
      <c r="D9" s="56"/>
      <c r="E9" s="45"/>
      <c r="F9" s="56"/>
    </row>
    <row r="10" spans="1:6" ht="16.5" thickBot="1">
      <c r="A10" s="57"/>
      <c r="B10" s="57"/>
      <c r="C10" s="57"/>
      <c r="D10" s="57"/>
      <c r="E10" s="57"/>
      <c r="F10" s="57"/>
    </row>
    <row r="11" spans="1:6" ht="16.5" thickBot="1">
      <c r="A11" s="56"/>
      <c r="B11" s="56"/>
      <c r="C11" s="56"/>
      <c r="D11" s="56"/>
      <c r="E11" s="56"/>
      <c r="F11" s="56"/>
    </row>
    <row r="12" spans="1:6" ht="16.5" thickBot="1">
      <c r="A12" s="57"/>
      <c r="B12" s="57"/>
      <c r="C12" s="57"/>
      <c r="D12" s="57"/>
      <c r="E12" s="57"/>
      <c r="F12" s="57"/>
    </row>
  </sheetData>
  <hyperlinks>
    <hyperlink ref="A1" location="DEPLOIMENT!A1" display="RETOUR" xr:uid="{9DABE317-D816-4569-9A57-C81DF5309262}"/>
    <hyperlink ref="E7" r:id="rId1" xr:uid="{5F2829A3-BAFC-4B38-9CD8-49FFF4919861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346E-0B07-400D-B449-1827E80F2552}">
  <sheetPr codeName="Feuil25"/>
  <dimension ref="A1:F13"/>
  <sheetViews>
    <sheetView workbookViewId="0"/>
  </sheetViews>
  <sheetFormatPr defaultColWidth="11.42578125" defaultRowHeight="15"/>
  <cols>
    <col min="1" max="1" width="52.42578125" customWidth="1"/>
    <col min="2" max="2" width="32.85546875" customWidth="1"/>
    <col min="3" max="3" width="21.28515625" customWidth="1"/>
    <col min="4" max="4" width="25.42578125" customWidth="1"/>
    <col min="5" max="5" width="39.28515625" customWidth="1"/>
    <col min="6" max="6" width="25.42578125" customWidth="1"/>
  </cols>
  <sheetData>
    <row r="1" spans="1:6" ht="15.75" thickBot="1">
      <c r="A1" s="29" t="s">
        <v>171</v>
      </c>
    </row>
    <row r="2" spans="1:6" ht="19.5" thickBot="1">
      <c r="A2" s="15" t="s">
        <v>172</v>
      </c>
      <c r="B2" s="14"/>
      <c r="C2" s="14"/>
      <c r="D2" s="14"/>
      <c r="E2" s="14"/>
      <c r="F2" s="14"/>
    </row>
    <row r="3" spans="1:6" ht="36.75" thickBot="1">
      <c r="A3" s="16" t="s">
        <v>173</v>
      </c>
      <c r="B3" s="16" t="s">
        <v>174</v>
      </c>
      <c r="C3" s="16" t="s">
        <v>175</v>
      </c>
      <c r="D3" s="16" t="s">
        <v>176</v>
      </c>
      <c r="E3" s="16" t="s">
        <v>177</v>
      </c>
      <c r="F3" s="16" t="s">
        <v>178</v>
      </c>
    </row>
    <row r="4" spans="1:6" ht="16.5" thickBot="1">
      <c r="A4" s="17" t="s">
        <v>572</v>
      </c>
      <c r="B4" s="17" t="s">
        <v>180</v>
      </c>
      <c r="C4" s="17" t="s">
        <v>181</v>
      </c>
      <c r="D4" s="17" t="s">
        <v>182</v>
      </c>
      <c r="E4" s="17" t="s">
        <v>183</v>
      </c>
      <c r="F4" s="17" t="s">
        <v>653</v>
      </c>
    </row>
    <row r="5" spans="1:6" ht="16.5" thickBot="1">
      <c r="A5" s="18" t="s">
        <v>892</v>
      </c>
      <c r="B5" s="18" t="s">
        <v>893</v>
      </c>
      <c r="C5" s="18"/>
      <c r="D5" s="18" t="s">
        <v>894</v>
      </c>
      <c r="E5" s="18"/>
      <c r="F5" s="18"/>
    </row>
    <row r="6" spans="1:6" ht="16.5" thickBot="1">
      <c r="A6" s="19" t="s">
        <v>895</v>
      </c>
      <c r="B6" s="19" t="s">
        <v>896</v>
      </c>
      <c r="C6" s="19"/>
      <c r="D6" s="19" t="s">
        <v>897</v>
      </c>
      <c r="E6" s="19" t="s">
        <v>898</v>
      </c>
      <c r="F6" s="19" t="s">
        <v>658</v>
      </c>
    </row>
    <row r="7" spans="1:6" ht="16.5" thickBot="1">
      <c r="A7" s="18" t="s">
        <v>899</v>
      </c>
      <c r="B7" s="18" t="s">
        <v>900</v>
      </c>
      <c r="C7" s="18"/>
      <c r="D7" s="18"/>
      <c r="E7" s="18" t="s">
        <v>901</v>
      </c>
      <c r="F7" s="18"/>
    </row>
    <row r="8" spans="1:6" ht="16.5" thickBot="1">
      <c r="A8" s="19"/>
      <c r="B8" s="19"/>
      <c r="C8" s="19"/>
      <c r="D8" s="19"/>
      <c r="E8" s="19"/>
      <c r="F8" s="19"/>
    </row>
    <row r="9" spans="1:6" ht="16.5" thickBot="1">
      <c r="A9" s="18"/>
      <c r="B9" s="18"/>
      <c r="C9" s="18"/>
      <c r="D9" s="18"/>
      <c r="E9" s="18"/>
      <c r="F9" s="18"/>
    </row>
    <row r="10" spans="1:6" ht="16.5" thickBot="1">
      <c r="A10" s="19"/>
      <c r="B10" s="19"/>
      <c r="C10" s="19"/>
      <c r="D10" s="19"/>
      <c r="E10" s="19"/>
      <c r="F10" s="19"/>
    </row>
    <row r="11" spans="1:6" ht="16.5" thickBot="1">
      <c r="A11" s="18"/>
      <c r="B11" s="18"/>
      <c r="C11" s="18"/>
      <c r="D11" s="18"/>
      <c r="E11" s="18"/>
      <c r="F11" s="18"/>
    </row>
    <row r="12" spans="1:6" ht="16.5" thickBot="1">
      <c r="A12" s="19"/>
      <c r="B12" s="19"/>
      <c r="C12" s="19"/>
      <c r="D12" s="19"/>
      <c r="E12" s="19"/>
      <c r="F12" s="19"/>
    </row>
    <row r="13" spans="1:6" ht="16.5" thickBot="1">
      <c r="A13" s="18"/>
      <c r="B13" s="18"/>
      <c r="C13" s="18"/>
      <c r="D13" s="18"/>
      <c r="E13" s="18"/>
      <c r="F13" s="18"/>
    </row>
  </sheetData>
  <hyperlinks>
    <hyperlink ref="A1" location="DEPLOIMENT!A1" display="RETOUR" xr:uid="{52688379-3812-437C-B37B-608DDD23405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D96C-CA0E-4EF2-AE28-91AB2400CE51}">
  <sheetPr codeName="Feuil26"/>
  <dimension ref="A1:O13"/>
  <sheetViews>
    <sheetView workbookViewId="0"/>
  </sheetViews>
  <sheetFormatPr defaultColWidth="57.140625" defaultRowHeight="15"/>
  <cols>
    <col min="1" max="1" width="51.42578125" bestFit="1" customWidth="1"/>
    <col min="2" max="2" width="24.28515625" customWidth="1"/>
    <col min="3" max="3" width="30" bestFit="1" customWidth="1"/>
    <col min="4" max="4" width="39.28515625" style="30" bestFit="1" customWidth="1"/>
    <col min="5" max="5" width="33.7109375" bestFit="1" customWidth="1"/>
    <col min="6" max="6" width="33.85546875" customWidth="1"/>
    <col min="7" max="7" width="21.140625" customWidth="1"/>
    <col min="8" max="8" width="26.140625" bestFit="1" customWidth="1"/>
    <col min="9" max="9" width="22.42578125" bestFit="1" customWidth="1"/>
    <col min="10" max="10" width="6" bestFit="1" customWidth="1"/>
    <col min="11" max="11" width="43" customWidth="1"/>
    <col min="12" max="12" width="17.42578125" bestFit="1" customWidth="1"/>
    <col min="13" max="13" width="22.42578125" bestFit="1" customWidth="1"/>
    <col min="14" max="14" width="19.85546875" bestFit="1" customWidth="1"/>
    <col min="15" max="15" width="17.42578125" bestFit="1" customWidth="1"/>
  </cols>
  <sheetData>
    <row r="1" spans="1:15" ht="21.75" thickBot="1">
      <c r="A1" s="29" t="s">
        <v>171</v>
      </c>
      <c r="H1" s="28" t="s">
        <v>902</v>
      </c>
    </row>
    <row r="2" spans="1:15" ht="19.5" thickBot="1">
      <c r="A2" s="229" t="s">
        <v>172</v>
      </c>
      <c r="B2" s="230"/>
      <c r="C2" s="230"/>
      <c r="D2" s="230"/>
      <c r="E2" s="230"/>
      <c r="F2" s="231"/>
      <c r="H2" s="20" t="s">
        <v>903</v>
      </c>
      <c r="I2" s="20" t="s">
        <v>903</v>
      </c>
      <c r="J2" s="220" t="s">
        <v>402</v>
      </c>
      <c r="K2" s="24"/>
      <c r="L2" s="20" t="s">
        <v>903</v>
      </c>
      <c r="M2" s="20" t="s">
        <v>903</v>
      </c>
      <c r="N2" s="24"/>
      <c r="O2" s="20" t="s">
        <v>904</v>
      </c>
    </row>
    <row r="3" spans="1:15" ht="32.25" thickBot="1">
      <c r="A3" s="16" t="s">
        <v>173</v>
      </c>
      <c r="B3" s="16" t="s">
        <v>174</v>
      </c>
      <c r="C3" s="16" t="s">
        <v>175</v>
      </c>
      <c r="D3" s="31" t="s">
        <v>176</v>
      </c>
      <c r="E3" s="16" t="s">
        <v>177</v>
      </c>
      <c r="F3" s="16" t="s">
        <v>178</v>
      </c>
      <c r="H3" s="21" t="s">
        <v>905</v>
      </c>
      <c r="I3" s="21" t="s">
        <v>906</v>
      </c>
      <c r="J3" s="222"/>
      <c r="K3" s="21" t="s">
        <v>907</v>
      </c>
      <c r="L3" s="21" t="s">
        <v>908</v>
      </c>
      <c r="M3" s="21" t="s">
        <v>909</v>
      </c>
      <c r="N3" s="21" t="s">
        <v>407</v>
      </c>
      <c r="O3" s="21" t="s">
        <v>910</v>
      </c>
    </row>
    <row r="4" spans="1:15" ht="16.5" thickBot="1">
      <c r="A4" s="17" t="s">
        <v>572</v>
      </c>
      <c r="B4" s="17" t="s">
        <v>180</v>
      </c>
      <c r="C4" s="17" t="s">
        <v>181</v>
      </c>
      <c r="D4" s="32" t="s">
        <v>182</v>
      </c>
      <c r="E4" s="17" t="s">
        <v>183</v>
      </c>
      <c r="F4" s="17" t="s">
        <v>184</v>
      </c>
      <c r="H4" s="22"/>
      <c r="I4" s="22"/>
      <c r="J4" s="222"/>
      <c r="K4" s="22"/>
      <c r="L4" s="26"/>
      <c r="M4" s="26"/>
      <c r="N4" s="22"/>
      <c r="O4" s="22"/>
    </row>
    <row r="5" spans="1:15" ht="32.25" thickBot="1">
      <c r="A5" s="33"/>
      <c r="B5" s="33"/>
      <c r="C5" s="33"/>
      <c r="D5" s="33"/>
      <c r="E5" s="42" t="s">
        <v>911</v>
      </c>
      <c r="F5" s="18" t="s">
        <v>912</v>
      </c>
      <c r="H5" s="23"/>
      <c r="I5" s="23"/>
      <c r="J5" s="221"/>
      <c r="K5" s="25"/>
      <c r="L5" s="23"/>
      <c r="M5" s="23"/>
      <c r="N5" s="23"/>
      <c r="O5" s="23"/>
    </row>
    <row r="6" spans="1:15" ht="32.25" thickBot="1">
      <c r="A6" s="19" t="s">
        <v>913</v>
      </c>
      <c r="B6" s="19" t="s">
        <v>914</v>
      </c>
      <c r="C6" s="19"/>
      <c r="D6" s="34" t="s">
        <v>915</v>
      </c>
      <c r="E6" s="43" t="s">
        <v>916</v>
      </c>
      <c r="F6" s="19" t="s">
        <v>917</v>
      </c>
      <c r="H6" s="223"/>
      <c r="I6" s="223" t="s">
        <v>918</v>
      </c>
      <c r="J6" s="223"/>
      <c r="K6" s="232"/>
      <c r="L6" s="223"/>
      <c r="M6" s="223"/>
      <c r="N6" s="223"/>
      <c r="O6" s="223"/>
    </row>
    <row r="7" spans="1:15" ht="16.5" thickBot="1">
      <c r="A7" s="18" t="s">
        <v>919</v>
      </c>
      <c r="B7" s="18" t="s">
        <v>920</v>
      </c>
      <c r="C7" s="18"/>
      <c r="D7" s="33" t="s">
        <v>921</v>
      </c>
      <c r="E7" s="42" t="s">
        <v>922</v>
      </c>
      <c r="F7" s="18" t="s">
        <v>923</v>
      </c>
      <c r="H7" s="225"/>
      <c r="I7" s="225"/>
      <c r="J7" s="225"/>
      <c r="K7" s="233"/>
      <c r="L7" s="225"/>
      <c r="M7" s="225"/>
      <c r="N7" s="225"/>
      <c r="O7" s="225"/>
    </row>
    <row r="8" spans="1:15" ht="16.5" thickBot="1">
      <c r="A8" s="19"/>
      <c r="B8" s="19"/>
      <c r="C8" s="19"/>
      <c r="D8" s="34"/>
      <c r="E8" s="19"/>
      <c r="F8" s="19"/>
      <c r="H8" s="14"/>
      <c r="I8" s="14"/>
      <c r="J8" s="14"/>
      <c r="K8" s="27"/>
      <c r="L8" s="14"/>
      <c r="M8" s="14"/>
      <c r="N8" s="14"/>
      <c r="O8" s="14"/>
    </row>
    <row r="9" spans="1:15" ht="16.5" thickBot="1">
      <c r="A9" s="18"/>
      <c r="B9" s="18"/>
      <c r="C9" s="18"/>
      <c r="D9" s="33"/>
      <c r="E9" s="18"/>
      <c r="F9" s="18"/>
      <c r="H9" s="14"/>
      <c r="I9" s="14"/>
      <c r="J9" s="14"/>
      <c r="K9" s="14"/>
      <c r="L9" s="14"/>
      <c r="M9" s="14"/>
      <c r="N9" s="14"/>
      <c r="O9" s="14"/>
    </row>
    <row r="10" spans="1:15" ht="16.5" thickBot="1">
      <c r="A10" s="19"/>
      <c r="B10" s="19"/>
      <c r="C10" s="19"/>
      <c r="D10" s="34"/>
      <c r="E10" s="19"/>
      <c r="F10" s="19"/>
      <c r="H10" s="14"/>
      <c r="I10" s="14"/>
      <c r="J10" s="14"/>
      <c r="K10" s="14"/>
      <c r="L10" s="14"/>
      <c r="M10" s="14"/>
      <c r="N10" s="14"/>
      <c r="O10" s="14"/>
    </row>
    <row r="11" spans="1:15" ht="16.5" thickBot="1">
      <c r="A11" s="18"/>
      <c r="B11" s="18"/>
      <c r="C11" s="18"/>
      <c r="D11" s="33"/>
      <c r="E11" s="18"/>
      <c r="F11" s="18"/>
      <c r="H11" s="14"/>
      <c r="I11" s="14"/>
      <c r="J11" s="14"/>
      <c r="K11" s="14"/>
      <c r="L11" s="14"/>
      <c r="M11" s="14"/>
      <c r="N11" s="14"/>
      <c r="O11" s="14"/>
    </row>
    <row r="12" spans="1:15" ht="16.5" thickBot="1">
      <c r="A12" s="19"/>
      <c r="B12" s="19"/>
      <c r="C12" s="19"/>
      <c r="D12" s="34"/>
      <c r="E12" s="19"/>
      <c r="F12" s="19"/>
      <c r="H12" s="14"/>
      <c r="I12" s="14"/>
      <c r="J12" s="14"/>
      <c r="K12" s="14"/>
      <c r="L12" s="14"/>
      <c r="M12" s="14"/>
      <c r="N12" s="14"/>
      <c r="O12" s="14"/>
    </row>
    <row r="13" spans="1:15" ht="16.5" thickBot="1">
      <c r="A13" s="18"/>
      <c r="B13" s="18"/>
      <c r="C13" s="18"/>
      <c r="D13" s="33"/>
      <c r="E13" s="18"/>
      <c r="F13" s="18"/>
      <c r="H13" s="14"/>
      <c r="I13" s="14"/>
      <c r="J13" s="14"/>
      <c r="K13" s="14"/>
      <c r="L13" s="14"/>
      <c r="M13" s="14"/>
      <c r="N13" s="14"/>
      <c r="O13" s="14"/>
    </row>
  </sheetData>
  <mergeCells count="10">
    <mergeCell ref="M6:M7"/>
    <mergeCell ref="N6:N7"/>
    <mergeCell ref="O6:O7"/>
    <mergeCell ref="A2:F2"/>
    <mergeCell ref="J2:J5"/>
    <mergeCell ref="H6:H7"/>
    <mergeCell ref="I6:I7"/>
    <mergeCell ref="J6:J7"/>
    <mergeCell ref="K6:K7"/>
    <mergeCell ref="L6:L7"/>
  </mergeCells>
  <hyperlinks>
    <hyperlink ref="A1" location="DEPLOIMENT!A1" display="RETOUR" xr:uid="{377FFA8F-EFE8-41B7-895D-0B13506B9880}"/>
    <hyperlink ref="E5" r:id="rId1" xr:uid="{AA0CFD34-8D46-49D9-B25A-E87C9086D2C7}"/>
    <hyperlink ref="E6" r:id="rId2" xr:uid="{8ADA7413-4A6B-4CDA-98F9-89444D7FBAAB}"/>
    <hyperlink ref="E7" r:id="rId3" xr:uid="{6A22DAD2-DB70-4F31-92D9-DFC68B80F05C}"/>
  </hyperlinks>
  <pageMargins left="0.7" right="0.7" top="0.75" bottom="0.75" header="0.3" footer="0.3"/>
  <pageSetup paperSize="9" orientation="portrait" r:id="rId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6CC-E6C4-4139-B7E7-4080B4634ED7}">
  <sheetPr codeName="Feuil27"/>
  <dimension ref="A1:K15"/>
  <sheetViews>
    <sheetView workbookViewId="0"/>
  </sheetViews>
  <sheetFormatPr defaultColWidth="23" defaultRowHeight="15"/>
  <cols>
    <col min="5" max="5" width="34.42578125" customWidth="1"/>
    <col min="6" max="6" width="38" customWidth="1"/>
    <col min="7" max="7" width="24" customWidth="1"/>
    <col min="10" max="10" width="61.140625" customWidth="1"/>
    <col min="11" max="11" width="23" style="2"/>
    <col min="13" max="13" width="0" hidden="1" customWidth="1"/>
    <col min="15" max="15" width="0" hidden="1" customWidth="1"/>
    <col min="16" max="16" width="36.140625" customWidth="1"/>
  </cols>
  <sheetData>
    <row r="1" spans="1:11" ht="15.75" thickBot="1">
      <c r="A1" s="29" t="s">
        <v>171</v>
      </c>
    </row>
    <row r="2" spans="1:11" ht="54.75" thickBot="1">
      <c r="A2" s="16" t="s">
        <v>173</v>
      </c>
      <c r="B2" s="16" t="s">
        <v>174</v>
      </c>
      <c r="C2" s="16" t="s">
        <v>175</v>
      </c>
      <c r="D2" s="31" t="s">
        <v>176</v>
      </c>
      <c r="E2" s="16" t="s">
        <v>177</v>
      </c>
      <c r="F2" s="16" t="s">
        <v>178</v>
      </c>
      <c r="K2"/>
    </row>
    <row r="3" spans="1:11" ht="16.5" thickBot="1">
      <c r="A3" s="17" t="s">
        <v>572</v>
      </c>
      <c r="B3" s="17" t="s">
        <v>180</v>
      </c>
      <c r="C3" s="17" t="s">
        <v>181</v>
      </c>
      <c r="D3" s="32" t="s">
        <v>182</v>
      </c>
      <c r="E3" s="17" t="s">
        <v>183</v>
      </c>
      <c r="F3" s="17" t="s">
        <v>184</v>
      </c>
      <c r="K3"/>
    </row>
    <row r="4" spans="1:11" ht="16.5" thickBot="1">
      <c r="A4" s="33" t="s">
        <v>924</v>
      </c>
      <c r="B4" s="33" t="s">
        <v>925</v>
      </c>
      <c r="C4" s="33" t="s">
        <v>926</v>
      </c>
      <c r="D4" s="33" t="s">
        <v>927</v>
      </c>
      <c r="E4" s="42" t="s">
        <v>928</v>
      </c>
      <c r="F4" s="18" t="s">
        <v>929</v>
      </c>
      <c r="K4"/>
    </row>
    <row r="5" spans="1:11" ht="16.5" thickBot="1">
      <c r="A5" s="19"/>
      <c r="B5" s="19"/>
      <c r="C5" s="19"/>
      <c r="D5" s="34"/>
      <c r="E5" s="43"/>
      <c r="F5" s="19"/>
      <c r="K5"/>
    </row>
    <row r="6" spans="1:11" ht="16.5" thickBot="1">
      <c r="A6" s="18"/>
      <c r="B6" s="18"/>
      <c r="C6" s="18"/>
      <c r="D6" s="33"/>
      <c r="E6" s="42"/>
      <c r="F6" s="18"/>
      <c r="K6"/>
    </row>
    <row r="7" spans="1:11" ht="16.5" thickBot="1">
      <c r="A7" s="19" t="s">
        <v>930</v>
      </c>
      <c r="B7" s="19" t="s">
        <v>341</v>
      </c>
      <c r="C7" s="19" t="s">
        <v>931</v>
      </c>
      <c r="D7" s="34"/>
      <c r="E7" s="43" t="s">
        <v>932</v>
      </c>
      <c r="F7" s="19" t="s">
        <v>933</v>
      </c>
      <c r="K7"/>
    </row>
    <row r="8" spans="1:11" ht="16.5" thickBot="1">
      <c r="A8" s="18"/>
      <c r="B8" s="18"/>
      <c r="C8" s="18"/>
      <c r="D8" s="33"/>
      <c r="E8" s="18"/>
      <c r="F8" s="18"/>
      <c r="K8"/>
    </row>
    <row r="9" spans="1:11" ht="16.5" thickBot="1">
      <c r="A9" s="19"/>
      <c r="B9" s="19"/>
      <c r="C9" s="19"/>
      <c r="D9" s="34"/>
      <c r="E9" s="19"/>
      <c r="F9" s="19"/>
      <c r="K9"/>
    </row>
    <row r="10" spans="1:11" ht="16.5" thickBot="1">
      <c r="A10" s="18"/>
      <c r="B10" s="18"/>
      <c r="C10" s="18"/>
      <c r="D10" s="33"/>
      <c r="E10" s="18"/>
      <c r="F10" s="18"/>
      <c r="K10"/>
    </row>
    <row r="11" spans="1:11" ht="16.5" thickBot="1">
      <c r="A11" s="19"/>
      <c r="B11" s="19"/>
      <c r="C11" s="19"/>
      <c r="D11" s="34"/>
      <c r="E11" s="19"/>
      <c r="F11" s="19"/>
      <c r="K11"/>
    </row>
    <row r="12" spans="1:11" ht="16.5" thickBot="1">
      <c r="A12" s="18"/>
      <c r="B12" s="18"/>
      <c r="C12" s="18"/>
      <c r="D12" s="33"/>
      <c r="E12" s="18"/>
      <c r="F12" s="18"/>
      <c r="K12"/>
    </row>
    <row r="13" spans="1:11">
      <c r="K13"/>
    </row>
    <row r="14" spans="1:11">
      <c r="K14"/>
    </row>
    <row r="15" spans="1:11">
      <c r="K15"/>
    </row>
  </sheetData>
  <dataValidations count="1">
    <dataValidation type="list" allowBlank="1" showInputMessage="1" showErrorMessage="1" sqref="N4:N15 Q9:Q11 L4:L15" xr:uid="{2F64AD08-3F51-4ED7-9A37-AA0D5DDB99D1}">
      <formula1>"oui,non"</formula1>
    </dataValidation>
  </dataValidations>
  <hyperlinks>
    <hyperlink ref="A1" location="DEPLOIMENT!A1" display="RETOUR" xr:uid="{A7BFB299-612C-4455-8A46-1DA6C5F8ECE9}"/>
    <hyperlink ref="E7" r:id="rId1" xr:uid="{E70B2314-4BD6-4648-83D2-EC7AF6C19DBA}"/>
    <hyperlink ref="E4" r:id="rId2" xr:uid="{8AFACFE4-337B-44DC-98EA-F5D9649DA013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0B7D-15D9-40E1-946B-A703F8DEB9F3}">
  <sheetPr codeName="Feuil32"/>
  <dimension ref="A1:F24"/>
  <sheetViews>
    <sheetView workbookViewId="0"/>
  </sheetViews>
  <sheetFormatPr defaultColWidth="34.28515625" defaultRowHeight="15"/>
  <cols>
    <col min="3" max="4" width="34.28515625" style="202"/>
    <col min="5" max="5" width="50.140625" customWidth="1"/>
  </cols>
  <sheetData>
    <row r="1" spans="1:6" ht="15.75" thickBot="1">
      <c r="A1" s="46" t="s">
        <v>171</v>
      </c>
      <c r="B1" s="2"/>
      <c r="C1" s="197"/>
      <c r="D1" s="197"/>
      <c r="E1" s="2"/>
      <c r="F1" s="2"/>
    </row>
    <row r="2" spans="1:6" ht="38.25" thickBot="1">
      <c r="A2" s="122" t="s">
        <v>172</v>
      </c>
      <c r="B2" s="44"/>
      <c r="C2" s="198"/>
      <c r="D2" s="198"/>
      <c r="E2" s="44"/>
      <c r="F2" s="44"/>
    </row>
    <row r="3" spans="1:6" ht="58.5" customHeight="1" thickBot="1">
      <c r="A3" s="35" t="s">
        <v>173</v>
      </c>
      <c r="B3" s="35" t="s">
        <v>174</v>
      </c>
      <c r="C3" s="199" t="s">
        <v>175</v>
      </c>
      <c r="D3" s="199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200" t="s">
        <v>181</v>
      </c>
      <c r="D4" s="200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 t="s">
        <v>207</v>
      </c>
      <c r="B5" s="55" t="s">
        <v>208</v>
      </c>
      <c r="C5" s="201">
        <v>177048671</v>
      </c>
      <c r="D5" s="204">
        <v>637908991</v>
      </c>
      <c r="E5" s="45" t="s">
        <v>209</v>
      </c>
      <c r="F5" s="55" t="s">
        <v>210</v>
      </c>
    </row>
    <row r="6" spans="1:6" ht="20.100000000000001" customHeight="1" thickBot="1">
      <c r="A6" s="57"/>
      <c r="B6" s="57"/>
      <c r="C6" s="200"/>
      <c r="D6" s="200"/>
      <c r="E6" s="47"/>
      <c r="F6" s="57"/>
    </row>
    <row r="7" spans="1:6" ht="20.100000000000001" customHeight="1" thickBot="1"/>
    <row r="8" spans="1:6" ht="20.100000000000001" customHeight="1" thickBot="1">
      <c r="A8" s="57"/>
      <c r="B8" s="57"/>
      <c r="C8" s="200"/>
      <c r="D8" s="200"/>
      <c r="E8" s="47"/>
      <c r="F8" s="57"/>
    </row>
    <row r="9" spans="1:6" ht="20.100000000000001" customHeight="1" thickBot="1">
      <c r="A9" s="56"/>
      <c r="B9" s="56"/>
      <c r="C9" s="203"/>
      <c r="D9" s="203"/>
      <c r="E9" s="45"/>
      <c r="F9" s="56"/>
    </row>
    <row r="10" spans="1:6" ht="20.100000000000001" customHeight="1" thickBot="1">
      <c r="A10" s="57"/>
      <c r="B10" s="57"/>
      <c r="C10" s="200"/>
      <c r="D10" s="200"/>
      <c r="E10" s="57"/>
      <c r="F10" s="57"/>
    </row>
    <row r="11" spans="1:6" ht="20.100000000000001" customHeight="1" thickBot="1">
      <c r="A11" s="56"/>
      <c r="B11" s="56"/>
      <c r="C11" s="203"/>
      <c r="D11" s="203"/>
      <c r="E11" s="56"/>
      <c r="F11" s="56"/>
    </row>
    <row r="12" spans="1:6" ht="20.100000000000001" customHeight="1" thickBot="1">
      <c r="A12" s="57"/>
      <c r="B12" s="57"/>
      <c r="C12" s="200"/>
      <c r="D12" s="200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05"/>
    </row>
    <row r="24" spans="2:4">
      <c r="B24" s="109"/>
    </row>
  </sheetData>
  <hyperlinks>
    <hyperlink ref="A1" location="DEPLOIMENT!A1" display="RETOUR" xr:uid="{17479613-894F-4DAA-A69B-B984ACC48FD7}"/>
    <hyperlink ref="E5" r:id="rId1" xr:uid="{4D88C652-4FE1-4C3C-9EAC-B9015E310EC6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3F27-18E7-468C-944E-D33539EDD34C}">
  <sheetPr codeName="Feuil33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5" t="s">
        <v>181</v>
      </c>
      <c r="D4" s="55" t="s">
        <v>182</v>
      </c>
      <c r="E4" s="55" t="s">
        <v>183</v>
      </c>
      <c r="F4" s="55" t="s">
        <v>184</v>
      </c>
    </row>
    <row r="5" spans="1:6" s="2" customFormat="1" ht="20.100000000000001" customHeight="1" thickBot="1">
      <c r="A5" s="55" t="s">
        <v>211</v>
      </c>
      <c r="B5" s="55" t="s">
        <v>212</v>
      </c>
      <c r="C5" s="55"/>
      <c r="D5" s="55" t="s">
        <v>213</v>
      </c>
      <c r="E5" s="45" t="s">
        <v>214</v>
      </c>
      <c r="F5" s="55" t="s">
        <v>215</v>
      </c>
    </row>
    <row r="6" spans="1:6" ht="20.100000000000001" customHeight="1" thickBot="1">
      <c r="A6" s="195" t="s">
        <v>216</v>
      </c>
      <c r="B6" s="196"/>
      <c r="C6" s="196"/>
      <c r="D6" s="196"/>
      <c r="E6" s="196"/>
      <c r="F6" s="196"/>
    </row>
    <row r="7" spans="1:6" ht="20.100000000000001" customHeight="1" thickBot="1">
      <c r="A7" s="55" t="s">
        <v>217</v>
      </c>
      <c r="B7" s="55" t="s">
        <v>218</v>
      </c>
      <c r="C7" s="55"/>
      <c r="D7" s="55" t="s">
        <v>219</v>
      </c>
      <c r="E7" s="55" t="s">
        <v>220</v>
      </c>
      <c r="F7" s="55" t="s">
        <v>221</v>
      </c>
    </row>
    <row r="8" spans="1:6" ht="20.100000000000001" customHeight="1" thickBot="1">
      <c r="A8" s="194" t="s">
        <v>222</v>
      </c>
      <c r="B8" s="194" t="s">
        <v>223</v>
      </c>
      <c r="C8" s="194"/>
      <c r="D8" s="194" t="s">
        <v>224</v>
      </c>
      <c r="E8" s="194" t="s">
        <v>225</v>
      </c>
      <c r="F8" s="194" t="s">
        <v>226</v>
      </c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178ABCFB-8461-4F1F-A553-C720EA8E35E3}"/>
    <hyperlink ref="E8" r:id="rId1" xr:uid="{A9AD4D1A-2F04-4C78-A759-F88A30C4F417}"/>
    <hyperlink ref="E7" r:id="rId2" xr:uid="{07E073CF-9FF0-4AA0-926D-7AEBA6D3B996}"/>
    <hyperlink ref="E5" r:id="rId3" xr:uid="{892F9887-A3D4-4135-A01D-D81A370795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4D80-DF96-4B4A-9E5E-F7C018BA0683}">
  <sheetPr codeName="Feuil34"/>
  <dimension ref="A1:F24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/>
      <c r="B5" s="55"/>
      <c r="C5" s="55"/>
      <c r="D5" s="45"/>
      <c r="E5" s="45"/>
      <c r="F5" s="55"/>
    </row>
    <row r="6" spans="1:6" ht="20.100000000000001" customHeight="1" thickBot="1">
      <c r="A6" s="57" t="s">
        <v>227</v>
      </c>
      <c r="B6" s="57" t="s">
        <v>228</v>
      </c>
      <c r="C6" s="57"/>
      <c r="D6" s="57" t="s">
        <v>229</v>
      </c>
      <c r="E6" s="47" t="s">
        <v>230</v>
      </c>
      <c r="F6" s="57" t="s">
        <v>231</v>
      </c>
    </row>
    <row r="7" spans="1:6" ht="20.100000000000001" customHeight="1" thickBot="1"/>
    <row r="8" spans="1:6" ht="20.100000000000001" customHeight="1" thickBot="1">
      <c r="A8" s="57"/>
      <c r="B8" s="57"/>
      <c r="C8" s="57"/>
      <c r="D8" s="57"/>
      <c r="E8" s="47"/>
      <c r="F8" s="57"/>
    </row>
    <row r="9" spans="1:6" ht="20.100000000000001" customHeight="1" thickBot="1">
      <c r="A9" s="56"/>
      <c r="B9" s="56"/>
      <c r="C9" s="56"/>
      <c r="D9" s="56"/>
      <c r="E9" s="45"/>
      <c r="F9" s="56"/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5043E915-A994-48E4-BFF2-3A0A10E5D526}"/>
    <hyperlink ref="E6" r:id="rId1" xr:uid="{081F0795-2159-4778-80A8-F4F6851094B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1F29-77BB-49DB-89D7-F57B7DFFC0B4}">
  <sheetPr codeName="Feuil35"/>
  <dimension ref="A1:F12"/>
  <sheetViews>
    <sheetView workbookViewId="0"/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5" t="s">
        <v>179</v>
      </c>
      <c r="B4" s="55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 t="s">
        <v>232</v>
      </c>
      <c r="B5" s="55"/>
      <c r="C5" s="55"/>
      <c r="D5" s="45"/>
      <c r="E5" s="45"/>
      <c r="F5" s="55" t="s">
        <v>215</v>
      </c>
    </row>
    <row r="6" spans="1:6" ht="20.100000000000001" customHeight="1" thickBot="1">
      <c r="A6" s="57" t="s">
        <v>233</v>
      </c>
      <c r="B6" s="57"/>
      <c r="C6" s="57"/>
      <c r="D6" s="57"/>
      <c r="E6" s="47"/>
      <c r="F6" s="57" t="s">
        <v>234</v>
      </c>
    </row>
    <row r="7" spans="1:6" ht="20.100000000000001" customHeight="1" thickBot="1">
      <c r="A7" s="219" t="s">
        <v>216</v>
      </c>
      <c r="B7" s="219"/>
      <c r="C7" s="219"/>
      <c r="D7" s="219"/>
      <c r="E7" s="219"/>
      <c r="F7" s="219"/>
    </row>
    <row r="8" spans="1:6" ht="20.100000000000001" customHeight="1" thickBot="1">
      <c r="A8" s="57" t="s">
        <v>235</v>
      </c>
      <c r="B8" s="57" t="s">
        <v>236</v>
      </c>
      <c r="C8" s="57"/>
      <c r="D8" s="57" t="s">
        <v>237</v>
      </c>
      <c r="E8" s="47" t="s">
        <v>238</v>
      </c>
      <c r="F8" s="57" t="s">
        <v>239</v>
      </c>
    </row>
    <row r="9" spans="1:6" ht="20.100000000000001" customHeight="1" thickBot="1">
      <c r="A9" s="56" t="s">
        <v>240</v>
      </c>
      <c r="B9" s="56" t="s">
        <v>241</v>
      </c>
      <c r="C9" s="56"/>
      <c r="D9" s="56" t="s">
        <v>242</v>
      </c>
      <c r="E9" s="45" t="s">
        <v>243</v>
      </c>
      <c r="F9" s="56" t="s">
        <v>244</v>
      </c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</sheetData>
  <mergeCells count="1">
    <mergeCell ref="A7:F7"/>
  </mergeCells>
  <hyperlinks>
    <hyperlink ref="A1" location="DEPLOIMENT!A1" display="RETOUR" xr:uid="{909E1095-2817-4E87-A762-8967EE46B38C}"/>
    <hyperlink ref="E8" r:id="rId1" xr:uid="{F9ED3B04-FC9A-45F5-94B3-7AC2A21034D2}"/>
    <hyperlink ref="E9" r:id="rId2" xr:uid="{00845A89-5561-449D-9C10-19008AC0563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8E3E-8002-4709-BB52-71B91E71ED72}">
  <sheetPr codeName="Feuil36"/>
  <dimension ref="A1:F24"/>
  <sheetViews>
    <sheetView workbookViewId="0">
      <selection activeCell="A3" sqref="A3:F9"/>
    </sheetView>
  </sheetViews>
  <sheetFormatPr defaultColWidth="34.28515625" defaultRowHeight="15"/>
  <cols>
    <col min="5" max="5" width="50.140625" customWidth="1"/>
  </cols>
  <sheetData>
    <row r="1" spans="1:6" ht="15.75" thickBot="1">
      <c r="A1" s="46" t="s">
        <v>171</v>
      </c>
      <c r="B1" s="2"/>
      <c r="C1" s="2"/>
      <c r="D1" s="2"/>
      <c r="E1" s="2"/>
      <c r="F1" s="2"/>
    </row>
    <row r="2" spans="1:6" ht="38.25" thickBot="1">
      <c r="A2" s="122" t="s">
        <v>172</v>
      </c>
      <c r="B2" s="44"/>
      <c r="C2" s="44"/>
      <c r="D2" s="44"/>
      <c r="E2" s="44"/>
      <c r="F2" s="44"/>
    </row>
    <row r="3" spans="1:6" ht="58.5" customHeight="1" thickBot="1">
      <c r="A3" s="35" t="s">
        <v>173</v>
      </c>
      <c r="B3" s="35" t="s">
        <v>174</v>
      </c>
      <c r="C3" s="35" t="s">
        <v>175</v>
      </c>
      <c r="D3" s="35" t="s">
        <v>176</v>
      </c>
      <c r="E3" s="35" t="s">
        <v>177</v>
      </c>
      <c r="F3" s="35" t="s">
        <v>178</v>
      </c>
    </row>
    <row r="4" spans="1:6" s="2" customFormat="1" ht="20.100000000000001" customHeight="1" thickBot="1">
      <c r="A4" s="57" t="s">
        <v>179</v>
      </c>
      <c r="B4" s="57" t="s">
        <v>180</v>
      </c>
      <c r="C4" s="57" t="s">
        <v>181</v>
      </c>
      <c r="D4" s="57" t="s">
        <v>182</v>
      </c>
      <c r="E4" s="57" t="s">
        <v>183</v>
      </c>
      <c r="F4" s="57" t="s">
        <v>184</v>
      </c>
    </row>
    <row r="5" spans="1:6" s="2" customFormat="1" ht="20.100000000000001" customHeight="1" thickBot="1">
      <c r="A5" s="87" t="s">
        <v>245</v>
      </c>
      <c r="B5" s="55" t="s">
        <v>246</v>
      </c>
      <c r="C5" s="55"/>
      <c r="D5" s="45" t="s">
        <v>247</v>
      </c>
      <c r="E5" s="45" t="s">
        <v>248</v>
      </c>
      <c r="F5" s="55" t="s">
        <v>234</v>
      </c>
    </row>
    <row r="6" spans="1:6" ht="20.100000000000001" customHeight="1" thickBot="1">
      <c r="A6" s="57" t="s">
        <v>249</v>
      </c>
      <c r="B6" s="57" t="s">
        <v>250</v>
      </c>
      <c r="C6" s="57"/>
      <c r="D6" s="57" t="s">
        <v>251</v>
      </c>
      <c r="E6" s="47" t="s">
        <v>252</v>
      </c>
      <c r="F6" s="57" t="s">
        <v>215</v>
      </c>
    </row>
    <row r="7" spans="1:6" ht="20.100000000000001" customHeight="1" thickBot="1">
      <c r="A7" s="55" t="s">
        <v>253</v>
      </c>
      <c r="B7" s="55" t="s">
        <v>254</v>
      </c>
      <c r="C7" s="55"/>
      <c r="D7" s="55" t="s">
        <v>255</v>
      </c>
      <c r="E7" s="45" t="s">
        <v>256</v>
      </c>
      <c r="F7" s="55" t="s">
        <v>257</v>
      </c>
    </row>
    <row r="8" spans="1:6" ht="20.100000000000001" customHeight="1" thickBot="1">
      <c r="A8" s="57" t="s">
        <v>258</v>
      </c>
      <c r="B8" s="57" t="s">
        <v>259</v>
      </c>
      <c r="C8" s="57"/>
      <c r="D8" s="57" t="s">
        <v>260</v>
      </c>
      <c r="E8" s="47" t="s">
        <v>261</v>
      </c>
      <c r="F8" s="57" t="s">
        <v>262</v>
      </c>
    </row>
    <row r="9" spans="1:6" ht="20.100000000000001" customHeight="1" thickBot="1">
      <c r="A9" s="56" t="s">
        <v>263</v>
      </c>
      <c r="B9" s="56" t="s">
        <v>264</v>
      </c>
      <c r="C9" s="56"/>
      <c r="D9" s="56" t="s">
        <v>265</v>
      </c>
      <c r="E9" s="56" t="s">
        <v>266</v>
      </c>
      <c r="F9" s="56" t="s">
        <v>257</v>
      </c>
    </row>
    <row r="10" spans="1:6" ht="20.100000000000001" customHeight="1" thickBot="1">
      <c r="A10" s="57"/>
      <c r="B10" s="57"/>
      <c r="C10" s="57"/>
      <c r="D10" s="57"/>
      <c r="E10" s="57"/>
      <c r="F10" s="57"/>
    </row>
    <row r="11" spans="1:6" ht="20.100000000000001" customHeight="1" thickBot="1">
      <c r="A11" s="56"/>
      <c r="B11" s="56"/>
      <c r="C11" s="56"/>
      <c r="D11" s="56"/>
      <c r="E11" s="56"/>
      <c r="F11" s="56"/>
    </row>
    <row r="12" spans="1:6" ht="20.100000000000001" customHeight="1" thickBot="1">
      <c r="A12" s="57"/>
      <c r="B12" s="57"/>
      <c r="C12" s="57"/>
      <c r="D12" s="57"/>
      <c r="E12" s="57"/>
      <c r="F12" s="57"/>
    </row>
    <row r="19" spans="2:4" ht="20.25">
      <c r="B19" s="168"/>
    </row>
    <row r="20" spans="2:4">
      <c r="B20" s="166"/>
    </row>
    <row r="21" spans="2:4">
      <c r="B21" s="166"/>
    </row>
    <row r="23" spans="2:4">
      <c r="B23" s="167"/>
      <c r="D23" s="29"/>
    </row>
    <row r="24" spans="2:4">
      <c r="B24" s="109"/>
    </row>
  </sheetData>
  <hyperlinks>
    <hyperlink ref="A1" location="DEPLOIMENT!A1" display="RETOUR" xr:uid="{E3F2A13E-D511-4BEE-B9B3-A188E30A962C}"/>
    <hyperlink ref="E6" r:id="rId1" xr:uid="{F7D1BC62-6EC2-401C-8559-5CF91F0B2C2E}"/>
    <hyperlink ref="E5" r:id="rId2" xr:uid="{1ABDFF58-57D2-415C-8FA3-F34E261224BB}"/>
    <hyperlink ref="E7" r:id="rId3" xr:uid="{4769B220-7EA0-4E23-894E-D7E4282D8E4D}"/>
    <hyperlink ref="E8" r:id="rId4" xr:uid="{D02D9725-14A1-43C3-91E4-4B1CC471DA23}"/>
    <hyperlink ref="E9" r:id="rId5" xr:uid="{862EA8DD-8B65-4C99-B3F2-EA52F5722550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47f014e-73c5-443a-af80-365b5d32bf1d}" enabled="1" method="Standard" siteId="{0c2c725e-69ef-4faf-83db-273d9039ba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BEHRENDT</dc:creator>
  <cp:keywords/>
  <dc:description/>
  <cp:lastModifiedBy>Olivier BEHRENDT</cp:lastModifiedBy>
  <cp:revision/>
  <dcterms:created xsi:type="dcterms:W3CDTF">2023-01-18T13:30:27Z</dcterms:created>
  <dcterms:modified xsi:type="dcterms:W3CDTF">2023-09-16T09:11:25Z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7f014e-73c5-443a-af80-365b5d32bf1d_Enabled">
    <vt:lpwstr>true</vt:lpwstr>
  </property>
  <property fmtid="{D5CDD505-2E9C-101B-9397-08002B2CF9AE}" pid="3" name="MSIP_Label_847f014e-73c5-443a-af80-365b5d32bf1d_SetDate">
    <vt:lpwstr>2023-02-28T14:33:53Z</vt:lpwstr>
  </property>
  <property fmtid="{D5CDD505-2E9C-101B-9397-08002B2CF9AE}" pid="4" name="MSIP_Label_847f014e-73c5-443a-af80-365b5d32bf1d_Method">
    <vt:lpwstr>Standard</vt:lpwstr>
  </property>
  <property fmtid="{D5CDD505-2E9C-101B-9397-08002B2CF9AE}" pid="5" name="MSIP_Label_847f014e-73c5-443a-af80-365b5d32bf1d_Name">
    <vt:lpwstr>defa4170-0d19-0005-0004-bc88714345d2</vt:lpwstr>
  </property>
  <property fmtid="{D5CDD505-2E9C-101B-9397-08002B2CF9AE}" pid="6" name="MSIP_Label_847f014e-73c5-443a-af80-365b5d32bf1d_SiteId">
    <vt:lpwstr>0c2c725e-69ef-4faf-83db-273d9039ba28</vt:lpwstr>
  </property>
  <property fmtid="{D5CDD505-2E9C-101B-9397-08002B2CF9AE}" pid="7" name="MSIP_Label_847f014e-73c5-443a-af80-365b5d32bf1d_ActionId">
    <vt:lpwstr>400af166-8eca-4e96-a723-c8c6bdf9fae9</vt:lpwstr>
  </property>
  <property fmtid="{D5CDD505-2E9C-101B-9397-08002B2CF9AE}" pid="8" name="MSIP_Label_847f014e-73c5-443a-af80-365b5d32bf1d_ContentBits">
    <vt:lpwstr>0</vt:lpwstr>
  </property>
</Properties>
</file>