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omerb\Desktop\FinalProject\"/>
    </mc:Choice>
  </mc:AlternateContent>
  <xr:revisionPtr revIDLastSave="0" documentId="13_ncr:1_{A0B027E1-5305-4E88-AEE6-CC965164A4B0}" xr6:coauthVersionLast="47" xr6:coauthVersionMax="47" xr10:uidLastSave="{00000000-0000-0000-0000-000000000000}"/>
  <bookViews>
    <workbookView xWindow="-120" yWindow="-120" windowWidth="29040" windowHeight="15990" xr2:uid="{00000000-000D-0000-FFFF-FFFF00000000}"/>
  </bookViews>
  <sheets>
    <sheet name="Project schedule" sheetId="11" r:id="rId1"/>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1" l="1"/>
  <c r="F31" i="11"/>
  <c r="F32" i="11"/>
  <c r="Q1" i="11"/>
  <c r="H7" i="11"/>
  <c r="E9" i="11" l="1"/>
  <c r="E22" i="11" l="1"/>
  <c r="E10" i="11"/>
  <c r="F22" i="11"/>
  <c r="E23" i="11" s="1"/>
  <c r="E27" i="11"/>
  <c r="F9" i="11"/>
  <c r="I5" i="11"/>
  <c r="H34" i="11"/>
  <c r="H26" i="11"/>
  <c r="H21" i="11"/>
  <c r="H14" i="11"/>
  <c r="H8" i="11"/>
  <c r="E30" i="11" l="1"/>
  <c r="F30" i="11" s="1"/>
  <c r="E31" i="11"/>
  <c r="F27" i="11"/>
  <c r="E28" i="11" s="1"/>
  <c r="F23" i="11"/>
  <c r="H23" i="11" s="1"/>
  <c r="E24" i="11"/>
  <c r="F24" i="11" s="1"/>
  <c r="E25" i="11" s="1"/>
  <c r="F25" i="11" s="1"/>
  <c r="E11" i="11"/>
  <c r="E13" i="11"/>
  <c r="F13" i="11" s="1"/>
  <c r="F10" i="11"/>
  <c r="H22" i="11"/>
  <c r="H9" i="11"/>
  <c r="I6" i="11"/>
  <c r="H32" i="11" l="1"/>
  <c r="F28" i="11"/>
  <c r="E29" i="11" s="1"/>
  <c r="F29" i="11" s="1"/>
  <c r="E15" i="11"/>
  <c r="E12" i="11"/>
  <c r="F12" i="11" s="1"/>
  <c r="F11" i="11"/>
  <c r="H31" i="11"/>
  <c r="H30" i="11"/>
  <c r="H27" i="11"/>
  <c r="H10" i="11"/>
  <c r="H24" i="11"/>
  <c r="H13" i="11"/>
  <c r="J5" i="11"/>
  <c r="K5" i="11" s="1"/>
  <c r="L5" i="11" s="1"/>
  <c r="M5" i="11" s="1"/>
  <c r="N5" i="11" s="1"/>
  <c r="O5" i="11" s="1"/>
  <c r="P5" i="11" s="1"/>
  <c r="I4" i="11"/>
  <c r="E16" i="11" l="1"/>
  <c r="F16" i="11" s="1"/>
  <c r="E17" i="11" s="1"/>
  <c r="F15" i="11"/>
  <c r="H15" i="11"/>
  <c r="H28" i="11"/>
  <c r="H29" i="11"/>
  <c r="H25" i="11"/>
  <c r="H16" i="11"/>
  <c r="H11" i="11"/>
  <c r="H12" i="11"/>
  <c r="P4" i="11"/>
  <c r="Q5" i="11"/>
  <c r="R5" i="11" s="1"/>
  <c r="S5" i="11" s="1"/>
  <c r="T5" i="11" s="1"/>
  <c r="U5" i="11" s="1"/>
  <c r="V5" i="11" s="1"/>
  <c r="W5" i="11" s="1"/>
  <c r="J6" i="11"/>
  <c r="F17" i="11" l="1"/>
  <c r="H17" i="11" s="1"/>
  <c r="E18" i="11"/>
  <c r="E19" i="11" s="1"/>
  <c r="F19" i="11" s="1"/>
  <c r="W4" i="11"/>
  <c r="X5" i="11"/>
  <c r="Y5" i="11" s="1"/>
  <c r="Z5" i="11" s="1"/>
  <c r="AA5" i="11" s="1"/>
  <c r="AB5" i="11" s="1"/>
  <c r="AC5" i="11" s="1"/>
  <c r="AD5" i="11" s="1"/>
  <c r="K6" i="11"/>
  <c r="F18" i="11" l="1"/>
  <c r="E20" i="11"/>
  <c r="H18" i="11"/>
  <c r="AE5" i="11"/>
  <c r="AF5" i="11" s="1"/>
  <c r="AG5" i="11" s="1"/>
  <c r="AH5" i="11" s="1"/>
  <c r="AI5" i="11" s="1"/>
  <c r="AJ5" i="11" s="1"/>
  <c r="AD4" i="11"/>
  <c r="L6" i="11"/>
  <c r="F20" i="11" l="1"/>
  <c r="H20"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<sst xmlns="http://schemas.openxmlformats.org/spreadsheetml/2006/main" count="36" uniqueCount="34">
  <si>
    <t>Insert new rows ABOVE this one</t>
  </si>
  <si>
    <t>PROGRESS</t>
  </si>
  <si>
    <t>START</t>
  </si>
  <si>
    <t>END</t>
  </si>
  <si>
    <t>TASK</t>
  </si>
  <si>
    <t xml:space="preserve">Do not delete this row. This row is hidden to preserve a formula that is used to highlight the current day within the project schedule. </t>
  </si>
  <si>
    <t>Project lead</t>
  </si>
  <si>
    <t>Project start:</t>
  </si>
  <si>
    <t>Display week:</t>
  </si>
  <si>
    <t>Project Planning</t>
  </si>
  <si>
    <t>Specification Document</t>
  </si>
  <si>
    <t>ERD</t>
  </si>
  <si>
    <t>Source To Target</t>
  </si>
  <si>
    <t>Gantt</t>
  </si>
  <si>
    <t>Explore the data</t>
  </si>
  <si>
    <t>ETL Process</t>
  </si>
  <si>
    <t>Creating the development environment</t>
  </si>
  <si>
    <t>Mrr &amp; STG For Dim&amp;Fact</t>
  </si>
  <si>
    <t>Final Fact&amp;Dim</t>
  </si>
  <si>
    <t>Transfer Table And SCD</t>
  </si>
  <si>
    <t>Specification Document V2</t>
  </si>
  <si>
    <t>Dev And Prod Enviroment + Jobs</t>
  </si>
  <si>
    <t>Job &amp; Environment</t>
  </si>
  <si>
    <t>Prod Upload</t>
  </si>
  <si>
    <t>Tests</t>
  </si>
  <si>
    <t>Specification Document V3</t>
  </si>
  <si>
    <t>Visualization and Power Bi</t>
  </si>
  <si>
    <t>Define visual goals and requirements</t>
  </si>
  <si>
    <t>Data preparation and design</t>
  </si>
  <si>
    <t>Dashboards in Power BI</t>
  </si>
  <si>
    <t>Specification Document V4</t>
  </si>
  <si>
    <t>Presentation</t>
  </si>
  <si>
    <t>Tip Ranks Project Bi</t>
  </si>
  <si>
    <t>Omer Barmoha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</si>
</sst>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2"/>
      <color theme="1"/>
      <name val="Arial"/>
      <family val="2"/>
    </font>
    <font>
      <b/>
      <sz val="16"/>
      <color theme="0"/>
      <name val="Arial"/>
      <family val="2"/>
      <scheme val="minor"/>
    </font>
    <font>
      <sz val="16"/>
      <color theme="0"/>
      <name val="Arial"/>
      <family val="2"/>
      <scheme val="minor"/>
    </font>
    <font>
      <b/>
      <sz val="16"/>
      <color theme="0"/>
      <name val="Arial Black"/>
      <family val="2"/>
      <scheme val="major"/>
    </font>
    <font>
      <sz val="11"/>
      <color theme="0"/>
      <name val="Arial Black"/>
      <family val="2"/>
      <scheme val="major"/>
    </font>
    <font>
      <b/>
      <sz val="28"/>
      <color theme="9"/>
      <name val="Arial Black"/>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3" tint="0.499984740745262"/>
        <bgColor indexed="64"/>
      </patternFill>
    </fill>
    <fill>
      <patternFill patternType="solid">
        <fgColor theme="0"/>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5"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165" fontId="15" fillId="3" borderId="7" xfId="10" applyFont="1" applyFill="1" applyBorder="1">
      <alignment horizontal="center" vertical="center"/>
    </xf>
    <xf numFmtId="0" fontId="4" fillId="0" borderId="4" xfId="0" applyFont="1" applyBorder="1" applyAlignment="1">
      <alignment horizontal="right" vertical="center"/>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5"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165"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165" fontId="15" fillId="10" borderId="9" xfId="10" applyFont="1" applyFill="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7" borderId="0" xfId="0" applyFont="1" applyFill="1" applyAlignment="1">
      <alignment horizontal="left" vertical="center" indent="1"/>
    </xf>
    <xf numFmtId="0" fontId="15" fillId="13" borderId="9" xfId="11" applyFont="1" applyFill="1" applyBorder="1" applyAlignment="1">
      <alignment vertical="center"/>
    </xf>
    <xf numFmtId="165" fontId="15" fillId="13" borderId="9" xfId="10" applyFont="1" applyFill="1" applyBorder="1">
      <alignment horizontal="center" vertical="center"/>
    </xf>
    <xf numFmtId="0" fontId="25" fillId="13" borderId="9" xfId="12" applyFont="1" applyFill="1" applyBorder="1">
      <alignment horizontal="left" vertical="center" indent="2"/>
    </xf>
    <xf numFmtId="0" fontId="27" fillId="14" borderId="0" xfId="0" applyFont="1" applyFill="1"/>
    <xf numFmtId="0" fontId="30" fillId="0" borderId="0" xfId="5" applyFont="1" applyAlignment="1">
      <alignment horizontal="left"/>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8" fillId="14" borderId="0" xfId="0" applyFont="1" applyFill="1" applyAlignment="1">
      <alignment horizontal="left"/>
    </xf>
    <xf numFmtId="0" fontId="29" fillId="14" borderId="0" xfId="0" applyFont="1" applyFill="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26" fillId="14" borderId="0" xfId="8" applyFont="1" applyFill="1" applyAlignment="1">
      <alignment horizontal="left"/>
    </xf>
    <xf numFmtId="0" fontId="9" fillId="14" borderId="0" xfId="0" applyFont="1" applyFill="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zHiddenText" xfId="3" xr:uid="{26E66EE6-E33F-4D77-BAE4-0FB4F5BBF673}"/>
    <cellStyle name="היפר-קישור" xfId="1" builtinId="8" customBuiltin="1"/>
    <cellStyle name="כותרת" xfId="5" builtinId="15" customBuiltin="1"/>
    <cellStyle name="כותרת 1" xfId="6" builtinId="16" customBuiltin="1"/>
    <cellStyle name="כותרת 2" xfId="7" builtinId="17" customBuiltin="1"/>
    <cellStyle name="כותרת 3" xfId="8" builtinId="18" customBuiltin="1"/>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969AD"/>
      <color rgb="FF215881"/>
      <color rgb="FF42648A"/>
      <color rgb="FF969696"/>
      <color rgb="FFC0C0C0"/>
      <color rgb="FF427FC2"/>
      <color rgb="FF44678E"/>
      <color rgb="FF4A6F9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כחול">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21" zoomScaleNormal="100" zoomScalePageLayoutView="70" workbookViewId="0">
      <selection activeCell="O32" sqref="O32"/>
    </sheetView>
  </sheetViews>
  <sheetFormatPr defaultColWidth="8.75" defaultRowHeight="30" customHeight="1" x14ac:dyDescent="0.2"/>
  <cols>
    <col min="1" max="1" width="2.75" style="7"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0.8">
      <c r="A1" s="8"/>
      <c r="B1" s="89" t="s">
        <v>32</v>
      </c>
      <c r="C1" s="12"/>
      <c r="D1" s="13"/>
      <c r="E1" s="14"/>
      <c r="F1" s="15"/>
      <c r="H1" s="1"/>
      <c r="I1" s="100" t="s">
        <v>7</v>
      </c>
      <c r="J1" s="101"/>
      <c r="K1" s="101"/>
      <c r="L1" s="101"/>
      <c r="M1" s="101"/>
      <c r="N1" s="101"/>
      <c r="O1" s="101"/>
      <c r="P1" s="18"/>
      <c r="Q1" s="98">
        <f>DATE(2024,7,3)</f>
        <v>45476</v>
      </c>
      <c r="R1" s="99"/>
      <c r="S1" s="99"/>
      <c r="T1" s="99"/>
      <c r="U1" s="99"/>
      <c r="V1" s="99"/>
      <c r="W1" s="99"/>
      <c r="X1" s="99"/>
      <c r="Y1" s="99"/>
      <c r="Z1" s="99"/>
    </row>
    <row r="2" spans="1:64" ht="30" customHeight="1" x14ac:dyDescent="0.5">
      <c r="B2" s="82" t="s">
        <v>33</v>
      </c>
      <c r="C2" s="83" t="s">
        <v>6</v>
      </c>
      <c r="D2" s="16"/>
      <c r="E2" s="17"/>
      <c r="F2" s="16"/>
      <c r="I2" s="102" t="s">
        <v>8</v>
      </c>
      <c r="J2" s="103"/>
      <c r="K2" s="103"/>
      <c r="L2" s="103"/>
      <c r="M2" s="103"/>
      <c r="N2" s="103"/>
      <c r="O2" s="103"/>
      <c r="P2" s="88"/>
      <c r="Q2" s="96">
        <v>1</v>
      </c>
      <c r="R2" s="97"/>
      <c r="S2" s="97"/>
      <c r="T2" s="97"/>
      <c r="U2" s="97"/>
      <c r="V2" s="97"/>
      <c r="W2" s="97"/>
      <c r="X2" s="97"/>
      <c r="Y2" s="97"/>
      <c r="Z2" s="97"/>
    </row>
    <row r="3" spans="1:64" s="20" customFormat="1" ht="30" customHeight="1" x14ac:dyDescent="0.25">
      <c r="A3" s="7"/>
      <c r="B3" s="19"/>
      <c r="D3" s="21"/>
      <c r="E3" s="22"/>
    </row>
    <row r="4" spans="1:64" s="20" customFormat="1" ht="30" customHeight="1" x14ac:dyDescent="0.2">
      <c r="A4" s="8"/>
      <c r="B4" s="23"/>
      <c r="E4" s="24"/>
      <c r="I4" s="106">
        <f>I5</f>
        <v>45474</v>
      </c>
      <c r="J4" s="104"/>
      <c r="K4" s="104"/>
      <c r="L4" s="104"/>
      <c r="M4" s="104"/>
      <c r="N4" s="104"/>
      <c r="O4" s="104"/>
      <c r="P4" s="104">
        <f>P5</f>
        <v>45481</v>
      </c>
      <c r="Q4" s="104"/>
      <c r="R4" s="104"/>
      <c r="S4" s="104"/>
      <c r="T4" s="104"/>
      <c r="U4" s="104"/>
      <c r="V4" s="104"/>
      <c r="W4" s="104">
        <f>W5</f>
        <v>45488</v>
      </c>
      <c r="X4" s="104"/>
      <c r="Y4" s="104"/>
      <c r="Z4" s="104"/>
      <c r="AA4" s="104"/>
      <c r="AB4" s="104"/>
      <c r="AC4" s="104"/>
      <c r="AD4" s="104">
        <f>AD5</f>
        <v>45495</v>
      </c>
      <c r="AE4" s="104"/>
      <c r="AF4" s="104"/>
      <c r="AG4" s="104"/>
      <c r="AH4" s="104"/>
      <c r="AI4" s="104"/>
      <c r="AJ4" s="104"/>
      <c r="AK4" s="104">
        <f>AK5</f>
        <v>45502</v>
      </c>
      <c r="AL4" s="104"/>
      <c r="AM4" s="104"/>
      <c r="AN4" s="104"/>
      <c r="AO4" s="104"/>
      <c r="AP4" s="104"/>
      <c r="AQ4" s="104"/>
      <c r="AR4" s="104">
        <f>AR5</f>
        <v>45509</v>
      </c>
      <c r="AS4" s="104"/>
      <c r="AT4" s="104"/>
      <c r="AU4" s="104"/>
      <c r="AV4" s="104"/>
      <c r="AW4" s="104"/>
      <c r="AX4" s="104"/>
      <c r="AY4" s="104">
        <f>AY5</f>
        <v>45516</v>
      </c>
      <c r="AZ4" s="104"/>
      <c r="BA4" s="104"/>
      <c r="BB4" s="104"/>
      <c r="BC4" s="104"/>
      <c r="BD4" s="104"/>
      <c r="BE4" s="104"/>
      <c r="BF4" s="104">
        <f>BF5</f>
        <v>45523</v>
      </c>
      <c r="BG4" s="104"/>
      <c r="BH4" s="104"/>
      <c r="BI4" s="104"/>
      <c r="BJ4" s="104"/>
      <c r="BK4" s="104"/>
      <c r="BL4" s="105"/>
    </row>
    <row r="5" spans="1:64" s="20" customFormat="1" ht="15" customHeight="1" x14ac:dyDescent="0.2">
      <c r="A5" s="90"/>
      <c r="B5" s="91" t="s">
        <v>4</v>
      </c>
      <c r="C5" s="93"/>
      <c r="D5" s="95" t="s">
        <v>1</v>
      </c>
      <c r="E5" s="95" t="s">
        <v>2</v>
      </c>
      <c r="F5" s="95" t="s">
        <v>3</v>
      </c>
      <c r="I5" s="25">
        <f>Project_Start-WEEKDAY(Project_Start,1)+2+7*(Display_Week-1)</f>
        <v>45474</v>
      </c>
      <c r="J5" s="25">
        <f>I5+1</f>
        <v>45475</v>
      </c>
      <c r="K5" s="25">
        <f t="shared" ref="K5:AX5" si="0">J5+1</f>
        <v>45476</v>
      </c>
      <c r="L5" s="25">
        <f t="shared" si="0"/>
        <v>45477</v>
      </c>
      <c r="M5" s="25">
        <f t="shared" si="0"/>
        <v>45478</v>
      </c>
      <c r="N5" s="25">
        <f t="shared" si="0"/>
        <v>45479</v>
      </c>
      <c r="O5" s="26">
        <f t="shared" si="0"/>
        <v>45480</v>
      </c>
      <c r="P5" s="27">
        <f>O5+1</f>
        <v>45481</v>
      </c>
      <c r="Q5" s="25">
        <f>P5+1</f>
        <v>45482</v>
      </c>
      <c r="R5" s="25">
        <f t="shared" si="0"/>
        <v>45483</v>
      </c>
      <c r="S5" s="25">
        <f t="shared" si="0"/>
        <v>45484</v>
      </c>
      <c r="T5" s="25">
        <f t="shared" si="0"/>
        <v>45485</v>
      </c>
      <c r="U5" s="25">
        <f t="shared" si="0"/>
        <v>45486</v>
      </c>
      <c r="V5" s="26">
        <f t="shared" si="0"/>
        <v>45487</v>
      </c>
      <c r="W5" s="27">
        <f>V5+1</f>
        <v>45488</v>
      </c>
      <c r="X5" s="25">
        <f>W5+1</f>
        <v>45489</v>
      </c>
      <c r="Y5" s="25">
        <f t="shared" si="0"/>
        <v>45490</v>
      </c>
      <c r="Z5" s="25">
        <f t="shared" si="0"/>
        <v>45491</v>
      </c>
      <c r="AA5" s="25">
        <f t="shared" si="0"/>
        <v>45492</v>
      </c>
      <c r="AB5" s="25">
        <f t="shared" si="0"/>
        <v>45493</v>
      </c>
      <c r="AC5" s="26">
        <f t="shared" si="0"/>
        <v>45494</v>
      </c>
      <c r="AD5" s="27">
        <f>AC5+1</f>
        <v>45495</v>
      </c>
      <c r="AE5" s="25">
        <f>AD5+1</f>
        <v>45496</v>
      </c>
      <c r="AF5" s="25">
        <f t="shared" si="0"/>
        <v>45497</v>
      </c>
      <c r="AG5" s="25">
        <f t="shared" si="0"/>
        <v>45498</v>
      </c>
      <c r="AH5" s="25">
        <f t="shared" si="0"/>
        <v>45499</v>
      </c>
      <c r="AI5" s="25">
        <f t="shared" si="0"/>
        <v>45500</v>
      </c>
      <c r="AJ5" s="26">
        <f t="shared" si="0"/>
        <v>45501</v>
      </c>
      <c r="AK5" s="27">
        <f>AJ5+1</f>
        <v>45502</v>
      </c>
      <c r="AL5" s="25">
        <f>AK5+1</f>
        <v>45503</v>
      </c>
      <c r="AM5" s="25">
        <f t="shared" si="0"/>
        <v>45504</v>
      </c>
      <c r="AN5" s="25">
        <f t="shared" si="0"/>
        <v>45505</v>
      </c>
      <c r="AO5" s="25">
        <f t="shared" si="0"/>
        <v>45506</v>
      </c>
      <c r="AP5" s="25">
        <f t="shared" si="0"/>
        <v>45507</v>
      </c>
      <c r="AQ5" s="26">
        <f t="shared" si="0"/>
        <v>45508</v>
      </c>
      <c r="AR5" s="27">
        <f>AQ5+1</f>
        <v>45509</v>
      </c>
      <c r="AS5" s="25">
        <f>AR5+1</f>
        <v>45510</v>
      </c>
      <c r="AT5" s="25">
        <f t="shared" si="0"/>
        <v>45511</v>
      </c>
      <c r="AU5" s="25">
        <f t="shared" si="0"/>
        <v>45512</v>
      </c>
      <c r="AV5" s="25">
        <f t="shared" si="0"/>
        <v>45513</v>
      </c>
      <c r="AW5" s="25">
        <f t="shared" si="0"/>
        <v>45514</v>
      </c>
      <c r="AX5" s="26">
        <f t="shared" si="0"/>
        <v>45515</v>
      </c>
      <c r="AY5" s="27">
        <f>AX5+1</f>
        <v>45516</v>
      </c>
      <c r="AZ5" s="25">
        <f>AY5+1</f>
        <v>45517</v>
      </c>
      <c r="BA5" s="25">
        <f t="shared" ref="BA5:BE5" si="1">AZ5+1</f>
        <v>45518</v>
      </c>
      <c r="BB5" s="25">
        <f t="shared" si="1"/>
        <v>45519</v>
      </c>
      <c r="BC5" s="25">
        <f t="shared" si="1"/>
        <v>45520</v>
      </c>
      <c r="BD5" s="25">
        <f t="shared" si="1"/>
        <v>45521</v>
      </c>
      <c r="BE5" s="26">
        <f t="shared" si="1"/>
        <v>45522</v>
      </c>
      <c r="BF5" s="27">
        <f>BE5+1</f>
        <v>45523</v>
      </c>
      <c r="BG5" s="25">
        <f>BF5+1</f>
        <v>45524</v>
      </c>
      <c r="BH5" s="25">
        <f t="shared" ref="BH5:BL5" si="2">BG5+1</f>
        <v>45525</v>
      </c>
      <c r="BI5" s="25">
        <f t="shared" si="2"/>
        <v>45526</v>
      </c>
      <c r="BJ5" s="25">
        <f t="shared" si="2"/>
        <v>45527</v>
      </c>
      <c r="BK5" s="25">
        <f t="shared" si="2"/>
        <v>45528</v>
      </c>
      <c r="BL5" s="25">
        <f t="shared" si="2"/>
        <v>45529</v>
      </c>
    </row>
    <row r="6" spans="1:64" s="20" customFormat="1" ht="15" customHeight="1" thickBot="1" x14ac:dyDescent="0.25">
      <c r="A6" s="90"/>
      <c r="B6" s="92"/>
      <c r="C6" s="94"/>
      <c r="D6" s="94"/>
      <c r="E6" s="94"/>
      <c r="F6" s="94"/>
      <c r="I6" s="28" t="str">
        <f t="shared" ref="I6:AN6" si="3">LEFT(TEXT(I5,"ddd"),1)</f>
        <v>י</v>
      </c>
      <c r="J6" s="29" t="str">
        <f t="shared" si="3"/>
        <v>י</v>
      </c>
      <c r="K6" s="29" t="str">
        <f t="shared" si="3"/>
        <v>י</v>
      </c>
      <c r="L6" s="29" t="str">
        <f t="shared" si="3"/>
        <v>י</v>
      </c>
      <c r="M6" s="29" t="str">
        <f t="shared" si="3"/>
        <v>י</v>
      </c>
      <c r="N6" s="29" t="str">
        <f t="shared" si="3"/>
        <v>ש</v>
      </c>
      <c r="O6" s="29" t="str">
        <f t="shared" si="3"/>
        <v>י</v>
      </c>
      <c r="P6" s="29" t="str">
        <f t="shared" si="3"/>
        <v>י</v>
      </c>
      <c r="Q6" s="29" t="str">
        <f t="shared" si="3"/>
        <v>י</v>
      </c>
      <c r="R6" s="29" t="str">
        <f t="shared" si="3"/>
        <v>י</v>
      </c>
      <c r="S6" s="29" t="str">
        <f t="shared" si="3"/>
        <v>י</v>
      </c>
      <c r="T6" s="29" t="str">
        <f t="shared" si="3"/>
        <v>י</v>
      </c>
      <c r="U6" s="29" t="str">
        <f t="shared" si="3"/>
        <v>ש</v>
      </c>
      <c r="V6" s="29" t="str">
        <f t="shared" si="3"/>
        <v>י</v>
      </c>
      <c r="W6" s="29" t="str">
        <f t="shared" si="3"/>
        <v>י</v>
      </c>
      <c r="X6" s="29" t="str">
        <f t="shared" si="3"/>
        <v>י</v>
      </c>
      <c r="Y6" s="29" t="str">
        <f t="shared" si="3"/>
        <v>י</v>
      </c>
      <c r="Z6" s="29" t="str">
        <f t="shared" si="3"/>
        <v>י</v>
      </c>
      <c r="AA6" s="29" t="str">
        <f t="shared" si="3"/>
        <v>י</v>
      </c>
      <c r="AB6" s="29" t="str">
        <f t="shared" si="3"/>
        <v>ש</v>
      </c>
      <c r="AC6" s="29" t="str">
        <f t="shared" si="3"/>
        <v>י</v>
      </c>
      <c r="AD6" s="29" t="str">
        <f t="shared" si="3"/>
        <v>י</v>
      </c>
      <c r="AE6" s="29" t="str">
        <f t="shared" si="3"/>
        <v>י</v>
      </c>
      <c r="AF6" s="29" t="str">
        <f t="shared" si="3"/>
        <v>י</v>
      </c>
      <c r="AG6" s="29" t="str">
        <f t="shared" si="3"/>
        <v>י</v>
      </c>
      <c r="AH6" s="29" t="str">
        <f t="shared" si="3"/>
        <v>י</v>
      </c>
      <c r="AI6" s="29" t="str">
        <f t="shared" si="3"/>
        <v>ש</v>
      </c>
      <c r="AJ6" s="29" t="str">
        <f t="shared" si="3"/>
        <v>י</v>
      </c>
      <c r="AK6" s="29" t="str">
        <f t="shared" si="3"/>
        <v>י</v>
      </c>
      <c r="AL6" s="29" t="str">
        <f t="shared" si="3"/>
        <v>י</v>
      </c>
      <c r="AM6" s="29" t="str">
        <f t="shared" si="3"/>
        <v>י</v>
      </c>
      <c r="AN6" s="29" t="str">
        <f t="shared" si="3"/>
        <v>י</v>
      </c>
      <c r="AO6" s="29" t="str">
        <f t="shared" ref="AO6:BL6" si="4">LEFT(TEXT(AO5,"ddd"),1)</f>
        <v>י</v>
      </c>
      <c r="AP6" s="29" t="str">
        <f t="shared" si="4"/>
        <v>ש</v>
      </c>
      <c r="AQ6" s="29" t="str">
        <f t="shared" si="4"/>
        <v>י</v>
      </c>
      <c r="AR6" s="29" t="str">
        <f t="shared" si="4"/>
        <v>י</v>
      </c>
      <c r="AS6" s="29" t="str">
        <f t="shared" si="4"/>
        <v>י</v>
      </c>
      <c r="AT6" s="29" t="str">
        <f t="shared" si="4"/>
        <v>י</v>
      </c>
      <c r="AU6" s="29" t="str">
        <f t="shared" si="4"/>
        <v>י</v>
      </c>
      <c r="AV6" s="29" t="str">
        <f t="shared" si="4"/>
        <v>י</v>
      </c>
      <c r="AW6" s="29" t="str">
        <f t="shared" si="4"/>
        <v>ש</v>
      </c>
      <c r="AX6" s="29" t="str">
        <f t="shared" si="4"/>
        <v>י</v>
      </c>
      <c r="AY6" s="29" t="str">
        <f t="shared" si="4"/>
        <v>י</v>
      </c>
      <c r="AZ6" s="29" t="str">
        <f t="shared" si="4"/>
        <v>י</v>
      </c>
      <c r="BA6" s="29" t="str">
        <f t="shared" si="4"/>
        <v>י</v>
      </c>
      <c r="BB6" s="29" t="str">
        <f t="shared" si="4"/>
        <v>י</v>
      </c>
      <c r="BC6" s="29" t="str">
        <f t="shared" si="4"/>
        <v>י</v>
      </c>
      <c r="BD6" s="29" t="str">
        <f t="shared" si="4"/>
        <v>ש</v>
      </c>
      <c r="BE6" s="29" t="str">
        <f t="shared" si="4"/>
        <v>י</v>
      </c>
      <c r="BF6" s="29" t="str">
        <f t="shared" si="4"/>
        <v>י</v>
      </c>
      <c r="BG6" s="29" t="str">
        <f t="shared" si="4"/>
        <v>י</v>
      </c>
      <c r="BH6" s="29" t="str">
        <f t="shared" si="4"/>
        <v>י</v>
      </c>
      <c r="BI6" s="29" t="str">
        <f t="shared" si="4"/>
        <v>י</v>
      </c>
      <c r="BJ6" s="29" t="str">
        <f t="shared" si="4"/>
        <v>י</v>
      </c>
      <c r="BK6" s="29" t="str">
        <f t="shared" si="4"/>
        <v>ש</v>
      </c>
      <c r="BL6" s="30" t="str">
        <f t="shared" si="4"/>
        <v>י</v>
      </c>
    </row>
    <row r="7" spans="1:64"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40" customFormat="1" ht="30" customHeight="1" thickBot="1" x14ac:dyDescent="0.25">
      <c r="A8" s="8"/>
      <c r="B8" s="34" t="s">
        <v>9</v>
      </c>
      <c r="C8" s="35"/>
      <c r="D8" s="36"/>
      <c r="E8" s="37"/>
      <c r="F8" s="38"/>
      <c r="G8" s="11"/>
      <c r="H8" s="5" t="str">
        <f t="shared" ref="H8:H34" si="5">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40" customFormat="1" ht="30" customHeight="1" thickBot="1" x14ac:dyDescent="0.25">
      <c r="A9" s="8"/>
      <c r="B9" s="41" t="s">
        <v>10</v>
      </c>
      <c r="C9" s="42"/>
      <c r="D9" s="43">
        <v>1</v>
      </c>
      <c r="E9" s="44">
        <f>Project_Start</f>
        <v>45476</v>
      </c>
      <c r="F9" s="44">
        <f>E9+3</f>
        <v>45479</v>
      </c>
      <c r="G9" s="11"/>
      <c r="H9" s="5">
        <f t="shared" si="5"/>
        <v>4</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row>
    <row r="10" spans="1:64" s="40" customFormat="1" ht="30" customHeight="1" thickBot="1" x14ac:dyDescent="0.25">
      <c r="A10" s="8"/>
      <c r="B10" s="46" t="s">
        <v>14</v>
      </c>
      <c r="C10" s="47"/>
      <c r="D10" s="43">
        <v>1</v>
      </c>
      <c r="E10" s="48">
        <f>E9</f>
        <v>45476</v>
      </c>
      <c r="F10" s="48">
        <f>E10+3</f>
        <v>45479</v>
      </c>
      <c r="G10" s="11"/>
      <c r="H10" s="5">
        <f t="shared" si="5"/>
        <v>4</v>
      </c>
      <c r="I10" s="45"/>
      <c r="J10" s="45"/>
      <c r="K10" s="45"/>
      <c r="L10" s="45"/>
      <c r="M10" s="45"/>
      <c r="N10" s="45"/>
      <c r="O10" s="45"/>
      <c r="P10" s="45"/>
      <c r="Q10" s="45"/>
      <c r="R10" s="45"/>
      <c r="S10" s="45"/>
      <c r="T10" s="45"/>
      <c r="U10" s="49"/>
      <c r="V10" s="49"/>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row>
    <row r="11" spans="1:64" s="40" customFormat="1" ht="30" customHeight="1" thickBot="1" x14ac:dyDescent="0.25">
      <c r="A11" s="7"/>
      <c r="B11" s="46" t="s">
        <v>11</v>
      </c>
      <c r="C11" s="47"/>
      <c r="D11" s="43">
        <v>1</v>
      </c>
      <c r="E11" s="48">
        <f>E10</f>
        <v>45476</v>
      </c>
      <c r="F11" s="48">
        <f>E11+1</f>
        <v>45477</v>
      </c>
      <c r="G11" s="11"/>
      <c r="H11" s="5">
        <f t="shared" si="5"/>
        <v>2</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0" customFormat="1" ht="30" customHeight="1" thickBot="1" x14ac:dyDescent="0.25">
      <c r="A12" s="7"/>
      <c r="B12" s="46" t="s">
        <v>12</v>
      </c>
      <c r="C12" s="47"/>
      <c r="D12" s="43">
        <v>1</v>
      </c>
      <c r="E12" s="48">
        <f>E11</f>
        <v>45476</v>
      </c>
      <c r="F12" s="48">
        <f>E12+2</f>
        <v>45478</v>
      </c>
      <c r="G12" s="11"/>
      <c r="H12" s="5">
        <f t="shared" si="5"/>
        <v>3</v>
      </c>
      <c r="I12" s="45"/>
      <c r="J12" s="45"/>
      <c r="K12" s="45"/>
      <c r="L12" s="45"/>
      <c r="M12" s="45"/>
      <c r="N12" s="45"/>
      <c r="O12" s="45"/>
      <c r="P12" s="45"/>
      <c r="Q12" s="45"/>
      <c r="R12" s="45"/>
      <c r="S12" s="45"/>
      <c r="T12" s="45"/>
      <c r="U12" s="45"/>
      <c r="V12" s="45"/>
      <c r="W12" s="45"/>
      <c r="X12" s="45"/>
      <c r="Y12" s="49"/>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row>
    <row r="13" spans="1:64" s="40" customFormat="1" ht="30" customHeight="1" thickBot="1" x14ac:dyDescent="0.25">
      <c r="A13" s="7"/>
      <c r="B13" s="46" t="s">
        <v>13</v>
      </c>
      <c r="C13" s="47"/>
      <c r="D13" s="43">
        <v>1</v>
      </c>
      <c r="E13" s="48">
        <f>E10+1</f>
        <v>45477</v>
      </c>
      <c r="F13" s="48">
        <f>E13+1</f>
        <v>45478</v>
      </c>
      <c r="G13" s="11"/>
      <c r="H13" s="5">
        <f t="shared" si="5"/>
        <v>2</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row>
    <row r="14" spans="1:64" s="40" customFormat="1" ht="30" customHeight="1" thickBot="1" x14ac:dyDescent="0.25">
      <c r="A14" s="8"/>
      <c r="B14" s="84" t="s">
        <v>15</v>
      </c>
      <c r="C14" s="50"/>
      <c r="D14" s="51"/>
      <c r="E14" s="52"/>
      <c r="F14" s="53"/>
      <c r="G14" s="11"/>
      <c r="H14" s="5" t="str">
        <f t="shared" si="5"/>
        <v/>
      </c>
    </row>
    <row r="15" spans="1:64" s="40" customFormat="1" ht="30" customHeight="1" thickBot="1" x14ac:dyDescent="0.25">
      <c r="A15" s="8"/>
      <c r="B15" s="54" t="s">
        <v>16</v>
      </c>
      <c r="C15" s="55"/>
      <c r="D15" s="43">
        <v>1</v>
      </c>
      <c r="E15" s="57">
        <f>E13+1</f>
        <v>45478</v>
      </c>
      <c r="F15" s="57">
        <f>E15+1</f>
        <v>45479</v>
      </c>
      <c r="G15" s="11"/>
      <c r="H15" s="5">
        <f t="shared" si="5"/>
        <v>2</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row>
    <row r="16" spans="1:64" s="40" customFormat="1" ht="30" customHeight="1" thickBot="1" x14ac:dyDescent="0.25">
      <c r="A16" s="7"/>
      <c r="B16" s="54" t="s">
        <v>17</v>
      </c>
      <c r="C16" s="55"/>
      <c r="D16" s="43">
        <v>1</v>
      </c>
      <c r="E16" s="57">
        <f>E15+1</f>
        <v>45479</v>
      </c>
      <c r="F16" s="57">
        <f>E16+1</f>
        <v>45480</v>
      </c>
      <c r="G16" s="11"/>
      <c r="H16" s="5">
        <f t="shared" si="5"/>
        <v>2</v>
      </c>
      <c r="I16" s="45"/>
      <c r="J16" s="45"/>
      <c r="K16" s="45"/>
      <c r="L16" s="45"/>
      <c r="M16" s="45"/>
      <c r="N16" s="45"/>
      <c r="O16" s="45"/>
      <c r="P16" s="45"/>
      <c r="Q16" s="45"/>
      <c r="R16" s="45"/>
      <c r="S16" s="45"/>
      <c r="T16" s="45"/>
      <c r="U16" s="49"/>
      <c r="V16" s="49"/>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row>
    <row r="17" spans="1:64" s="40" customFormat="1" ht="30" customHeight="1" thickBot="1" x14ac:dyDescent="0.25">
      <c r="A17" s="7"/>
      <c r="B17" s="54" t="s">
        <v>18</v>
      </c>
      <c r="C17" s="55"/>
      <c r="D17" s="43">
        <v>1</v>
      </c>
      <c r="E17" s="57">
        <f>F16</f>
        <v>45480</v>
      </c>
      <c r="F17" s="57">
        <f>E17</f>
        <v>45480</v>
      </c>
      <c r="G17" s="11"/>
      <c r="H17" s="5">
        <f t="shared" si="5"/>
        <v>1</v>
      </c>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row>
    <row r="18" spans="1:64" s="40" customFormat="1" ht="30" customHeight="1" thickBot="1" x14ac:dyDescent="0.25">
      <c r="A18" s="7"/>
      <c r="B18" s="54" t="s">
        <v>19</v>
      </c>
      <c r="C18" s="55"/>
      <c r="D18" s="43">
        <v>1</v>
      </c>
      <c r="E18" s="57">
        <f>E17</f>
        <v>45480</v>
      </c>
      <c r="F18" s="57">
        <f>E18</f>
        <v>45480</v>
      </c>
      <c r="G18" s="11"/>
      <c r="H18" s="5">
        <f t="shared" si="5"/>
        <v>1</v>
      </c>
      <c r="I18" s="45"/>
      <c r="J18" s="45"/>
      <c r="K18" s="45"/>
      <c r="L18" s="45"/>
      <c r="M18" s="45"/>
      <c r="N18" s="45"/>
      <c r="O18" s="45"/>
      <c r="P18" s="45"/>
      <c r="Q18" s="45"/>
      <c r="R18" s="45"/>
      <c r="S18" s="45"/>
      <c r="T18" s="45"/>
      <c r="U18" s="45"/>
      <c r="V18" s="45"/>
      <c r="W18" s="45"/>
      <c r="X18" s="45"/>
      <c r="Y18" s="49"/>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row>
    <row r="19" spans="1:64" s="40" customFormat="1" ht="30" customHeight="1" thickBot="1" x14ac:dyDescent="0.25">
      <c r="A19" s="7"/>
      <c r="B19" s="54" t="s">
        <v>24</v>
      </c>
      <c r="C19" s="55"/>
      <c r="D19" s="56">
        <v>1</v>
      </c>
      <c r="E19" s="57">
        <f>E18</f>
        <v>45480</v>
      </c>
      <c r="F19" s="57">
        <f>E19</f>
        <v>45480</v>
      </c>
      <c r="G19" s="11"/>
      <c r="H19" s="5"/>
      <c r="I19" s="45"/>
      <c r="J19" s="45"/>
      <c r="K19" s="45"/>
      <c r="L19" s="45"/>
      <c r="M19" s="45"/>
      <c r="N19" s="45"/>
      <c r="O19" s="45"/>
      <c r="P19" s="45"/>
      <c r="Q19" s="45"/>
      <c r="R19" s="45"/>
      <c r="S19" s="45"/>
      <c r="T19" s="45"/>
      <c r="U19" s="45"/>
      <c r="V19" s="45"/>
      <c r="W19" s="45"/>
      <c r="X19" s="45"/>
      <c r="Y19" s="49"/>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row>
    <row r="20" spans="1:64" s="40" customFormat="1" ht="30" customHeight="1" thickBot="1" x14ac:dyDescent="0.25">
      <c r="A20" s="7"/>
      <c r="B20" s="54" t="s">
        <v>20</v>
      </c>
      <c r="C20" s="55"/>
      <c r="D20" s="56">
        <v>1</v>
      </c>
      <c r="E20" s="57">
        <f>E18+1</f>
        <v>45481</v>
      </c>
      <c r="F20" s="57">
        <f>E20</f>
        <v>45481</v>
      </c>
      <c r="G20" s="11"/>
      <c r="H20" s="5">
        <f t="shared" si="5"/>
        <v>1</v>
      </c>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row>
    <row r="21" spans="1:64" s="40" customFormat="1" ht="30" customHeight="1" thickBot="1" x14ac:dyDescent="0.25">
      <c r="A21" s="7"/>
      <c r="B21" s="58" t="s">
        <v>21</v>
      </c>
      <c r="C21" s="59"/>
      <c r="D21" s="60"/>
      <c r="E21" s="61"/>
      <c r="F21" s="62"/>
      <c r="G21" s="11"/>
      <c r="H21" s="5" t="str">
        <f t="shared" si="5"/>
        <v/>
      </c>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row>
    <row r="22" spans="1:64" s="40" customFormat="1" ht="30" customHeight="1" thickBot="1" x14ac:dyDescent="0.25">
      <c r="A22" s="7"/>
      <c r="B22" s="64" t="s">
        <v>22</v>
      </c>
      <c r="C22" s="65"/>
      <c r="D22" s="56">
        <v>1</v>
      </c>
      <c r="E22" s="66">
        <f>E9+8</f>
        <v>45484</v>
      </c>
      <c r="F22" s="66">
        <f>E22</f>
        <v>45484</v>
      </c>
      <c r="G22" s="11"/>
      <c r="H22" s="5">
        <f t="shared" si="5"/>
        <v>1</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row>
    <row r="23" spans="1:64" s="40" customFormat="1" ht="30" customHeight="1" thickBot="1" x14ac:dyDescent="0.25">
      <c r="A23" s="7"/>
      <c r="B23" s="64" t="s">
        <v>23</v>
      </c>
      <c r="C23" s="65"/>
      <c r="D23" s="56">
        <v>1</v>
      </c>
      <c r="E23" s="66">
        <f>F22</f>
        <v>45484</v>
      </c>
      <c r="F23" s="66">
        <f>E23</f>
        <v>45484</v>
      </c>
      <c r="G23" s="11"/>
      <c r="H23" s="5">
        <f t="shared" si="5"/>
        <v>1</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row>
    <row r="24" spans="1:64" s="40" customFormat="1" ht="30" customHeight="1" thickBot="1" x14ac:dyDescent="0.25">
      <c r="A24" s="7"/>
      <c r="B24" s="64" t="s">
        <v>24</v>
      </c>
      <c r="C24" s="65"/>
      <c r="D24" s="56">
        <v>1</v>
      </c>
      <c r="E24" s="66">
        <f>E23</f>
        <v>45484</v>
      </c>
      <c r="F24" s="66">
        <f>E24+1</f>
        <v>45485</v>
      </c>
      <c r="G24" s="11"/>
      <c r="H24" s="5">
        <f t="shared" si="5"/>
        <v>2</v>
      </c>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row>
    <row r="25" spans="1:64" s="40" customFormat="1" ht="30" customHeight="1" thickBot="1" x14ac:dyDescent="0.25">
      <c r="A25" s="7"/>
      <c r="B25" s="64" t="s">
        <v>25</v>
      </c>
      <c r="C25" s="65"/>
      <c r="D25" s="56">
        <v>1</v>
      </c>
      <c r="E25" s="66">
        <f>F24</f>
        <v>45485</v>
      </c>
      <c r="F25" s="66">
        <f>E25</f>
        <v>45485</v>
      </c>
      <c r="G25" s="11"/>
      <c r="H25" s="5">
        <f t="shared" si="5"/>
        <v>1</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row>
    <row r="26" spans="1:64" s="40" customFormat="1" ht="30" customHeight="1" thickBot="1" x14ac:dyDescent="0.25">
      <c r="A26" s="7"/>
      <c r="B26" s="67" t="s">
        <v>26</v>
      </c>
      <c r="C26" s="68"/>
      <c r="D26" s="69"/>
      <c r="E26" s="70"/>
      <c r="F26" s="71"/>
      <c r="G26" s="11"/>
      <c r="H26" s="5" t="str">
        <f t="shared" si="5"/>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row>
    <row r="27" spans="1:64" s="40" customFormat="1" ht="30" customHeight="1" thickBot="1" x14ac:dyDescent="0.25">
      <c r="A27" s="7"/>
      <c r="B27" s="73" t="s">
        <v>27</v>
      </c>
      <c r="C27" s="74"/>
      <c r="D27" s="56">
        <v>1</v>
      </c>
      <c r="E27" s="75">
        <f>E22+1</f>
        <v>45485</v>
      </c>
      <c r="F27" s="75">
        <f>E27</f>
        <v>45485</v>
      </c>
      <c r="G27" s="11"/>
      <c r="H27" s="5">
        <f t="shared" si="5"/>
        <v>1</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4" s="40" customFormat="1" ht="30" customHeight="1" thickBot="1" x14ac:dyDescent="0.25">
      <c r="A28" s="7"/>
      <c r="B28" s="73" t="s">
        <v>28</v>
      </c>
      <c r="C28" s="74"/>
      <c r="D28" s="56">
        <v>1</v>
      </c>
      <c r="E28" s="75">
        <f>F27</f>
        <v>45485</v>
      </c>
      <c r="F28" s="75">
        <f>E28</f>
        <v>45485</v>
      </c>
      <c r="G28" s="11"/>
      <c r="H28" s="5">
        <f t="shared" si="5"/>
        <v>1</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s="40" customFormat="1" ht="30" customHeight="1" thickBot="1" x14ac:dyDescent="0.25">
      <c r="A29" s="7"/>
      <c r="B29" s="73" t="s">
        <v>29</v>
      </c>
      <c r="C29" s="74"/>
      <c r="D29" s="56">
        <v>1</v>
      </c>
      <c r="E29" s="75">
        <f>F28</f>
        <v>45485</v>
      </c>
      <c r="F29" s="75">
        <f>E29</f>
        <v>45485</v>
      </c>
      <c r="G29" s="11"/>
      <c r="H29" s="5">
        <f t="shared" si="5"/>
        <v>1</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4" s="40" customFormat="1" ht="30" customHeight="1" thickBot="1" x14ac:dyDescent="0.25">
      <c r="A30" s="7"/>
      <c r="B30" s="73" t="s">
        <v>24</v>
      </c>
      <c r="C30" s="74"/>
      <c r="D30" s="56">
        <v>1</v>
      </c>
      <c r="E30" s="75">
        <f>E27+1</f>
        <v>45486</v>
      </c>
      <c r="F30" s="75">
        <f>E30</f>
        <v>45486</v>
      </c>
      <c r="G30" s="11"/>
      <c r="H30" s="5">
        <f t="shared" si="5"/>
        <v>1</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0" customFormat="1" ht="30" customHeight="1" thickBot="1" x14ac:dyDescent="0.25">
      <c r="A31" s="7"/>
      <c r="B31" s="73" t="s">
        <v>30</v>
      </c>
      <c r="C31" s="74"/>
      <c r="D31" s="56">
        <v>1</v>
      </c>
      <c r="E31" s="75">
        <f>E27</f>
        <v>45485</v>
      </c>
      <c r="F31" s="75">
        <f>E31+4</f>
        <v>45489</v>
      </c>
      <c r="G31" s="11"/>
      <c r="H31" s="5">
        <f t="shared" si="5"/>
        <v>5</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row>
    <row r="32" spans="1:64" s="40" customFormat="1" ht="30" customHeight="1" thickBot="1" x14ac:dyDescent="0.25">
      <c r="A32" s="7"/>
      <c r="B32" s="87" t="s">
        <v>31</v>
      </c>
      <c r="C32" s="85"/>
      <c r="D32" s="56">
        <v>1</v>
      </c>
      <c r="E32" s="86">
        <f>E28+5</f>
        <v>45490</v>
      </c>
      <c r="F32" s="86">
        <f>E32</f>
        <v>45490</v>
      </c>
      <c r="G32" s="11"/>
      <c r="H32" s="5">
        <f t="shared" si="5"/>
        <v>1</v>
      </c>
      <c r="I32" s="45"/>
      <c r="J32" s="45"/>
      <c r="K32" s="45"/>
      <c r="L32" s="45"/>
      <c r="M32" s="45"/>
      <c r="N32" s="45"/>
      <c r="O32" s="45"/>
      <c r="P32" s="45"/>
      <c r="Q32" s="45"/>
      <c r="R32" s="45"/>
      <c r="S32" s="45"/>
      <c r="T32" s="45"/>
      <c r="U32" s="45"/>
      <c r="V32" s="87"/>
      <c r="W32" s="87"/>
      <c r="X32" s="87"/>
      <c r="Y32" s="87"/>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ht="30" customHeight="1" thickBot="1" x14ac:dyDescent="0.25"/>
    <row r="34" spans="1:64" s="40" customFormat="1" ht="30" customHeight="1" thickBot="1" x14ac:dyDescent="0.25">
      <c r="A34" s="8"/>
      <c r="B34" s="76" t="s">
        <v>0</v>
      </c>
      <c r="C34" s="77"/>
      <c r="D34" s="78"/>
      <c r="E34" s="79"/>
      <c r="F34" s="80"/>
      <c r="G34" s="11"/>
      <c r="H34" s="6" t="str">
        <f t="shared" si="5"/>
        <v/>
      </c>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row>
    <row r="35" spans="1:64" ht="30" customHeight="1" x14ac:dyDescent="0.2">
      <c r="G35" s="3"/>
    </row>
    <row r="36" spans="1:64" ht="30" customHeight="1" x14ac:dyDescent="0.25">
      <c r="C36" s="10"/>
      <c r="F36" s="9"/>
    </row>
    <row r="37" spans="1:64" ht="30" customHeight="1" x14ac:dyDescent="0.2">
      <c r="C37"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2 D34">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I32:U32 Z32:BL32">
    <cfRule type="expression" dxfId="8" priority="2">
      <formula>AND(TODAY()&gt;=I$5, TODAY()&lt;J$5)</formula>
    </cfRule>
  </conditionalFormatting>
  <conditionalFormatting sqref="I9:BL13">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15:BL20">
    <cfRule type="expression" dxfId="5" priority="5">
      <formula>AND(task_start&lt;=I$5,ROUNDDOWN((task_end-task_start+1)*task_progress,0)+task_start-1&gt;=I$5)</formula>
    </cfRule>
    <cfRule type="expression" dxfId="4" priority="6" stopIfTrue="1">
      <formula>AND(task_end&gt;=I$5,task_start&lt;J$5)</formula>
    </cfRule>
  </conditionalFormatting>
  <conditionalFormatting sqref="I22:BL25">
    <cfRule type="expression" dxfId="3" priority="3">
      <formula>AND(task_start&lt;=I$5,ROUNDDOWN((task_end-task_start+1)*task_progress,0)+task_start-1&gt;=I$5)</formula>
    </cfRule>
    <cfRule type="expression" dxfId="2" priority="4" stopIfTrue="1">
      <formula>AND(task_end&gt;=I$5,task_start&lt;J$5)</formula>
    </cfRule>
  </conditionalFormatting>
  <conditionalFormatting sqref="I27:BL31 I32:U32 Z32:BL32">
    <cfRule type="expression" dxfId="1" priority="37">
      <formula>AND(task_start&lt;=I$5,ROUNDDOWN((task_end-task_start+1)*task_progress,0)+task_start-1&gt;=I$5)</formula>
    </cfRule>
    <cfRule type="expression" dxfId="0" priority="38" stopIfTrue="1">
      <formula>AND(task_end&gt;=I$5,task_start&lt;J$5)</formula>
    </cfRule>
  </conditionalFormatting>
  <dataValidations xWindow="41" yWindow="426"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6 A3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2 E24:F24 F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 D34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6</vt:i4>
      </vt:variant>
    </vt:vector>
  </HeadingPairs>
  <TitlesOfParts>
    <vt:vector size="7" baseType="lpstr">
      <vt:lpstr>Project schedule</vt:lpstr>
      <vt:lpstr>Display_Week</vt:lpstr>
      <vt:lpstr>Project_Start</vt:lpstr>
      <vt:lpstr>'Project schedule'!task_end</vt:lpstr>
      <vt:lpstr>'Project schedule'!task_progress</vt:lpstr>
      <vt:lpstr>'Project schedule'!task_start</vt:lpstr>
      <vt:lpstr>'Project schedule'!WPrint_TitlesW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omer barmoha</cp:lastModifiedBy>
  <dcterms:created xsi:type="dcterms:W3CDTF">2022-03-11T22:41:12Z</dcterms:created>
  <dcterms:modified xsi:type="dcterms:W3CDTF">2024-07-18T14:34:01Z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