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<sst xmlns="http://schemas.openxmlformats.org/spreadsheetml/2006/main" count="37" uniqueCount="36">
  <si>
    <t xml:space="preserve">Platform </t>
  </si>
  <si>
    <t>Weight</t>
  </si>
  <si>
    <t xml:space="preserve">quantity </t>
  </si>
  <si>
    <t xml:space="preserve">Total Weight </t>
  </si>
  <si>
    <t>Thrust Produced</t>
  </si>
  <si>
    <t>Notes</t>
  </si>
  <si>
    <t xml:space="preserve">References </t>
  </si>
  <si>
    <t>Type</t>
  </si>
  <si>
    <t>Quadcopter</t>
  </si>
  <si>
    <t xml:space="preserve">Sensors </t>
  </si>
  <si>
    <t>Lidar VU8</t>
  </si>
  <si>
    <t>Motors</t>
  </si>
  <si>
    <t>DJI 2312E</t>
  </si>
  <si>
    <t>710g on 3S battery, 850 on 4S</t>
  </si>
  <si>
    <t>https://www.buildyourowndrone.co.uk/dji-e305-2312e-motor-960kv-ccw</t>
  </si>
  <si>
    <t>Propellers</t>
  </si>
  <si>
    <t>9.4*50</t>
  </si>
  <si>
    <t xml:space="preserve">Frame </t>
  </si>
  <si>
    <t xml:space="preserve">Unbranded Carbon Fiber Frame </t>
  </si>
  <si>
    <t>Battery</t>
  </si>
  <si>
    <t>4500 3S Turnigy</t>
  </si>
  <si>
    <t xml:space="preserve">496g for 4500mah 4S Battery </t>
  </si>
  <si>
    <t>https://hobbyking.com/en_us/zippy-compact-4500mah-4s-35c-lipo-pack.html</t>
  </si>
  <si>
    <t xml:space="preserve">Flight Controller </t>
  </si>
  <si>
    <t>Cube 2.1</t>
  </si>
  <si>
    <t>Companion Computer</t>
  </si>
  <si>
    <t>RPi Model3</t>
  </si>
  <si>
    <t>Could be changed for TX2 w/Carrier Board (185g)</t>
  </si>
  <si>
    <t xml:space="preserve">Charging System </t>
  </si>
  <si>
    <t>Magnetic Inductance</t>
  </si>
  <si>
    <t xml:space="preserve">Estimating using Ferrous metals and cabling required for charging system. </t>
  </si>
  <si>
    <t>Total Weight (3S)</t>
  </si>
  <si>
    <t>Total Thrust (3S)</t>
  </si>
  <si>
    <t>Deficit</t>
  </si>
  <si>
    <t>Total Weight (4S)</t>
  </si>
  <si>
    <t>Total Thrust (4S)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</si>
</sst>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uildyourowndrone.co.uk/dji-e305-2312e-motor-960kv-ccw" TargetMode="External"/><Relationship Id="rId2" Type="http://schemas.openxmlformats.org/officeDocument/2006/relationships/hyperlink" Target="https://hobbyking.com/en_us/zippy-compact-4500mah-4s-35c-lipo-pack.html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28.14"/>
    <col customWidth="1" min="4" max="4" width="15.29"/>
    <col customWidth="1" min="7" max="7" width="62.71"/>
  </cols>
  <sheetData>
    <row r="1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1" t="s">
        <v>8</v>
      </c>
    </row>
    <row r="4">
      <c r="A4" s="1" t="s">
        <v>9</v>
      </c>
      <c r="B4" s="1" t="s">
        <v>10</v>
      </c>
      <c r="C4" s="1">
        <v>127.0</v>
      </c>
      <c r="D4" s="1">
        <v>2.0</v>
      </c>
      <c r="E4">
        <f t="shared" ref="E4:E11" si="1">D4*C4</f>
        <v>254</v>
      </c>
    </row>
    <row r="5">
      <c r="A5" s="1" t="s">
        <v>11</v>
      </c>
      <c r="B5" s="1" t="s">
        <v>12</v>
      </c>
      <c r="C5" s="1">
        <v>27.0</v>
      </c>
      <c r="D5" s="1">
        <v>4.0</v>
      </c>
      <c r="E5">
        <f t="shared" si="1"/>
        <v>108</v>
      </c>
      <c r="F5">
        <f>D5*710</f>
        <v>2840</v>
      </c>
      <c r="G5" s="1" t="s">
        <v>13</v>
      </c>
      <c r="H5" s="2" t="s">
        <v>14</v>
      </c>
    </row>
    <row r="6">
      <c r="A6" s="1" t="s">
        <v>15</v>
      </c>
      <c r="B6" s="1" t="s">
        <v>16</v>
      </c>
      <c r="C6" s="1">
        <v>13.0</v>
      </c>
      <c r="D6" s="1">
        <v>4.0</v>
      </c>
      <c r="E6">
        <f t="shared" si="1"/>
        <v>52</v>
      </c>
    </row>
    <row r="7">
      <c r="A7" s="1" t="s">
        <v>17</v>
      </c>
      <c r="B7" s="1" t="s">
        <v>18</v>
      </c>
      <c r="C7" s="1">
        <v>740.0</v>
      </c>
      <c r="D7" s="1">
        <v>1.0</v>
      </c>
      <c r="E7">
        <f t="shared" si="1"/>
        <v>740</v>
      </c>
    </row>
    <row r="8">
      <c r="A8" s="1" t="s">
        <v>19</v>
      </c>
      <c r="B8" s="1" t="s">
        <v>20</v>
      </c>
      <c r="C8" s="1">
        <v>386.0</v>
      </c>
      <c r="D8" s="1">
        <v>1.0</v>
      </c>
      <c r="E8">
        <f t="shared" si="1"/>
        <v>386</v>
      </c>
      <c r="G8" s="1" t="s">
        <v>21</v>
      </c>
      <c r="H8" s="2" t="s">
        <v>22</v>
      </c>
    </row>
    <row r="9">
      <c r="A9" s="1" t="s">
        <v>23</v>
      </c>
      <c r="B9" s="1" t="s">
        <v>24</v>
      </c>
      <c r="C9" s="1">
        <v>82.0</v>
      </c>
      <c r="D9" s="1">
        <v>1.0</v>
      </c>
      <c r="E9">
        <f t="shared" si="1"/>
        <v>82</v>
      </c>
    </row>
    <row r="10">
      <c r="A10" s="1" t="s">
        <v>25</v>
      </c>
      <c r="B10" s="1" t="s">
        <v>26</v>
      </c>
      <c r="C10" s="1">
        <v>50.0</v>
      </c>
      <c r="D10" s="1">
        <v>1.0</v>
      </c>
      <c r="E10">
        <f t="shared" si="1"/>
        <v>50</v>
      </c>
      <c r="G10" s="1" t="s">
        <v>27</v>
      </c>
    </row>
    <row r="11">
      <c r="A11" s="1" t="s">
        <v>28</v>
      </c>
      <c r="B11" s="1" t="s">
        <v>29</v>
      </c>
      <c r="C11" s="1">
        <v>500.0</v>
      </c>
      <c r="D11" s="1">
        <v>1.0</v>
      </c>
      <c r="E11">
        <f t="shared" si="1"/>
        <v>500</v>
      </c>
      <c r="G11" s="1" t="s">
        <v>30</v>
      </c>
    </row>
    <row r="14">
      <c r="D14" s="1" t="s">
        <v>31</v>
      </c>
      <c r="E14">
        <f>SUM(E2:E13)</f>
        <v>2172</v>
      </c>
    </row>
    <row r="15">
      <c r="D15" s="1" t="s">
        <v>32</v>
      </c>
      <c r="E15">
        <f>F5</f>
        <v>2840</v>
      </c>
    </row>
    <row r="16">
      <c r="D16" s="1" t="s">
        <v>33</v>
      </c>
      <c r="E16">
        <f>E15-E14</f>
        <v>668</v>
      </c>
    </row>
    <row r="18">
      <c r="D18" s="1" t="s">
        <v>34</v>
      </c>
      <c r="E18">
        <f>E14+110</f>
        <v>2282</v>
      </c>
    </row>
    <row r="19">
      <c r="D19" s="1" t="s">
        <v>35</v>
      </c>
      <c r="E19" s="1">
        <f>850*4</f>
        <v>3400</v>
      </c>
    </row>
    <row r="20">
      <c r="D20" s="1" t="s">
        <v>33</v>
      </c>
      <c r="E20">
        <f>E19-E18</f>
        <v>1118</v>
      </c>
    </row>
  </sheetData>
  <hyperlinks>
    <hyperlink r:id="rId1" ref="H5"/>
    <hyperlink r:id="rId2" ref="H8"/>
  </hyperlinks>
  <drawing r:id="rId3"/>
</worksheet>
</file>